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B719B7B5-F2BB-4D7F-9612-B6EBBCE6F32F}"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 i="16" l="1"/>
  <c r="C13" i="16"/>
  <c r="E14" i="16"/>
  <c r="G13" i="16"/>
  <c r="H13" i="16"/>
  <c r="I13" i="16"/>
  <c r="J13" i="16"/>
  <c r="K13" i="16"/>
  <c r="L13" i="16"/>
  <c r="M13" i="16"/>
  <c r="N13" i="16"/>
  <c r="O13" i="16"/>
  <c r="F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P50" i="16"/>
  <c r="P49" i="16"/>
  <c r="P48" i="16"/>
  <c r="P47" i="16"/>
  <c r="P46" i="16"/>
  <c r="P45" i="16"/>
  <c r="P44" i="16"/>
  <c r="P43" i="16"/>
  <c r="P42" i="16"/>
  <c r="P41" i="16"/>
  <c r="P40" i="16"/>
  <c r="P39" i="16"/>
  <c r="P38" i="16"/>
  <c r="P37" i="16"/>
  <c r="P36" i="16"/>
  <c r="P34" i="16"/>
  <c r="P33" i="16"/>
  <c r="P32" i="16"/>
  <c r="P31" i="16"/>
  <c r="P30" i="16"/>
  <c r="P29" i="16"/>
  <c r="P28" i="16"/>
  <c r="P27" i="16"/>
  <c r="P26" i="16"/>
  <c r="P25" i="16"/>
  <c r="P24" i="16"/>
  <c r="P23" i="16"/>
  <c r="P22" i="16"/>
  <c r="P21" i="16"/>
  <c r="P20" i="16"/>
  <c r="P19" i="16"/>
  <c r="P17" i="16"/>
  <c r="P16" i="16"/>
  <c r="P15" i="16"/>
  <c r="O14" i="16"/>
  <c r="N14" i="16"/>
  <c r="M14" i="16"/>
  <c r="L14" i="16"/>
  <c r="K14" i="16"/>
  <c r="J14" i="16"/>
  <c r="I14" i="16"/>
  <c r="H14" i="16"/>
  <c r="G14" i="16"/>
  <c r="F14" i="16"/>
  <c r="J20" i="15"/>
  <c r="P14" i="16" l="1"/>
  <c r="B51" i="16" l="1"/>
  <c r="D14" i="16"/>
  <c r="B13" i="16"/>
  <c r="P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<sst xmlns="http://schemas.openxmlformats.org/spreadsheetml/2006/main" count="1292" uniqueCount="571">
  <si>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</si>
  <si>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</si>
  <si>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</si>
  <si>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</si>
  <si>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</si>
  <si>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</si>
  <si>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</si>
  <si>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</si>
  <si>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</si>
  <si>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</si>
  <si>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</si>
  <si>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</si>
  <si>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</si>
  <si>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</si>
  <si>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</si>
  <si>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</si>
  <si>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</si>
  <si>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</si>
  <si>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</si>
  <si>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</si>
  <si>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</si>
  <si>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</si>
  <si>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</si>
  <si>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</si>
  <si>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</si>
  <si>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</si>
  <si>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</si>
  <si>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</si>
  <si>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</si>
  <si>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</si>
  <si>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</si>
  <si>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</si>
  <si>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</si>
  <si>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</si>
  <si>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</si>
  <si>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</si>
  <si>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</si>
  <si>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</si>
  <si>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</si>
  <si>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</si>
  <si>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</si>
  <si>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</si>
  <si>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</si>
  <si>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</si>
  <si>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</si>
  <si>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</si>
  <si>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</si>
  <si>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</si>
  <si>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</si>
  <si>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</si>
  <si>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</si>
  <si>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</si>
  <si>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</si>
  <si>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</si>
  <si>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</si>
  <si>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</si>
  <si>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</si>
  <si>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</si>
  <si>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</si>
  <si>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</si>
  <si>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</si>
  <si>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</si>
  <si>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</si>
  <si>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</si>
  <si>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</si>
  <si>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</si>
  <si>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</si>
  <si>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</si>
  <si>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</si>
  <si>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</si>
  <si>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</si>
  <si>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</si>
  <si>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</si>
  <si>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</si>
  <si>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</si>
  <si>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</si>
  <si>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</si>
  <si>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</si>
  <si>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</si>
  <si>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</si>
  <si>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</si>
  <si>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</si>
  <si>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</si>
  <si>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</si>
  <si>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</si>
  <si>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</si>
  <si>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</si>
  <si>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</si>
  <si>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</si>
  <si>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</si>
  <si>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</si>
  <si>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</si>
  <si>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</si>
  <si>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</si>
  <si>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</si>
  <si>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</si>
  <si>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</si>
  <si>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</si>
  <si>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</si>
  <si>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</si>
  <si>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</si>
  <si>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</si>
  <si>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</si>
  <si>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</si>
  <si>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</si>
  <si>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</si>
  <si>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</si>
  <si>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</si>
  <si>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</si>
  <si>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</si>
  <si>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</si>
  <si>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</si>
  <si>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</si>
  <si>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</si>
  <si>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</si>
  <si>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</si>
  <si>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</si>
  <si>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</si>
  <si>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</si>
  <si>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</si>
  <si>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</si>
  <si>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</si>
  <si>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</si>
  <si>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</si>
  <si>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</si>
  <si>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</si>
  <si>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</si>
  <si>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</si>
  <si>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</si>
  <si>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</si>
  <si>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</si>
  <si>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</si>
  <si>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</si>
  <si>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</si>
  <si>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</si>
  <si>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</si>
  <si>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</si>
  <si>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</si>
  <si>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</si>
  <si>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</si>
  <si>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</si>
  <si>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</si>
  <si>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</si>
  <si>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</si>
  <si>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</si>
  <si>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</si>
  <si>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</si>
  <si>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</si>
  <si>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</si>
  <si>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</si>
  <si>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</si>
  <si>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</si>
  <si>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</si>
  <si>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</si>
  <si>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</si>
  <si>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</si>
  <si>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</si>
  <si>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</si>
  <si>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</si>
  <si>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</si>
  <si>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</si>
  <si>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</si>
  <si>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</si>
  <si>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</si>
  <si>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</si>
  <si>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</si>
  <si>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</si>
  <si>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</si>
  <si>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</si>
  <si>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</si>
  <si>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</si>
  <si>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</si>
  <si>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</si>
  <si>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</si>
  <si>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</si>
  <si>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</si>
  <si>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</si>
  <si>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</si>
  <si>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</si>
  <si>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</si>
  <si>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</si>
  <si>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</si>
  <si>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</si>
  <si>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</si>
  <si>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</si>
  <si>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</si>
  <si>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</si>
  <si>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</si>
  <si>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</si>
  <si>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</si>
  <si>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</si>
  <si>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</si>
  <si>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</si>
  <si>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</si>
  <si>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</si>
  <si>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</si>
  <si>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</si>
  <si>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</si>
  <si>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</si>
  <si>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</si>
  <si>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</si>
  <si>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</si>
  <si>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</si>
  <si>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</si>
  <si>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</si>
  <si>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</si>
  <si>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</si>
  <si>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</si>
  <si>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</si>
  <si>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</si>
  <si>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</si>
  <si>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</si>
  <si>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</si>
  <si>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</si>
  <si>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</si>
  <si>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</si>
  <si>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</si>
  <si>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</si>
  <si>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</si>
  <si>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</si>
  <si>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</si>
  <si>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</si>
  <si>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</si>
  <si>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</si>
  <si>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</si>
  <si>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</si>
  <si>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</si>
  <si>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</si>
  <si>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</si>
  <si>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</si>
  <si>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</si>
  <si>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</si>
  <si>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</si>
  <si>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</si>
  <si>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</si>
  <si>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</si>
  <si>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</si>
  <si>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</si>
  <si>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</si>
  <si>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</si>
  <si>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</si>
  <si>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</si>
  <si>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</si>
  <si>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</si>
  <si>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</si>
  <si>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</si>
  <si>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</si>
  <si>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</si>
  <si>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</si>
  <si>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</si>
  <si>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</si>
  <si>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</si>
  <si>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</si>
  <si>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</si>
  <si>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</si>
  <si>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</si>
  <si>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</si>
  <si>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</si>
  <si>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</si>
  <si>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</si>
  <si>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</si>
  <si>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</si>
  <si>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</si>
  <si>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</si>
  <si>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</si>
  <si>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</si>
  <si>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</si>
  <si>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</si>
  <si>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</si>
  <si>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</si>
  <si>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</si>
  <si>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</si>
  <si>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</si>
  <si>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</si>
  <si>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</si>
  <si>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</si>
  <si>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</si>
  <si>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</si>
  <si>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</si>
  <si>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</si>
  <si>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</si>
  <si>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</si>
  <si>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</si>
  <si>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</si>
  <si>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</si>
  <si>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</si>
  <si>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</si>
  <si>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</si>
  <si>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</si>
  <si>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</si>
  <si>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</si>
  <si>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</si>
  <si>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</si>
  <si>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</si>
  <si>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</si>
  <si>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</si>
  <si>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</si>
  <si>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</si>
  <si>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</si>
  <si>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</si>
  <si>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</si>
  <si>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</si>
  <si>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</si>
  <si>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</si>
  <si>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</si>
  <si>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</si>
  <si>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</si>
  <si>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</si>
  <si>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</si>
  <si>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</si>
  <si>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</si>
  <si>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</si>
  <si>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</si>
  <si>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</si>
  <si>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</si>
  <si>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</si>
  <si>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</si>
  <si>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</si>
  <si>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</si>
  <si>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</si>
  <si>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</si>
  <si>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</si>
  <si>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</si>
  <si>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</si>
  <si>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</si>
  <si>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</si>
  <si>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</si>
  <si>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</si>
  <si>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</si>
  <si>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</si>
  <si>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</si>
  <si>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</si>
  <si>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</si>
  <si>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</si>
  <si>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</si>
  <si>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</si>
  <si>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</si>
  <si>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</si>
  <si>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</si>
  <si>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</si>
  <si>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</si>
  <si>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</si>
  <si>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</si>
  <si>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</si>
  <si>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</si>
  <si>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</si>
  <si>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</si>
  <si>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</si>
  <si>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</si>
  <si>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</si>
  <si>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</si>
  <si>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</si>
  <si>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</si>
  <si>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</si>
  <si>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</si>
  <si>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</si>
  <si>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</si>
  <si>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</si>
  <si>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</si>
  <si>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</si>
  <si>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</si>
  <si>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</si>
  <si>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</si>
  <si>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</si>
  <si>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</si>
  <si>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</si>
  <si>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</si>
  <si>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</si>
  <si>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</si>
  <si>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</si>
  <si>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</si>
  <si>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</si>
  <si>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</si>
  <si>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</si>
  <si>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</si>
  <si>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</si>
  <si>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</si>
  <si>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</si>
  <si>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</si>
  <si>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</si>
  <si>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</si>
  <si>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</si>
  <si>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</si>
  <si>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</si>
  <si>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</si>
  <si>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</si>
  <si>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</si>
  <si>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</si>
  <si>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</si>
  <si>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</si>
  <si>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</si>
  <si>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</si>
  <si>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</si>
  <si>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</si>
  <si>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</si>
  <si>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</si>
  <si>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</si>
  <si>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</si>
  <si>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</si>
  <si>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</si>
  <si>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</si>
  <si>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</si>
  <si>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</si>
  <si>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</si>
  <si>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</si>
  <si>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</si>
  <si>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</si>
  <si>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</si>
  <si>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</si>
  <si>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</si>
  <si>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</si>
  <si>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</si>
  <si>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</si>
  <si>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</si>
  <si>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</si>
  <si>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</si>
  <si>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</si>
  <si>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</si>
  <si>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</si>
  <si>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</si>
  <si>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</si>
  <si>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</si>
  <si>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</si>
  <si>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</si>
  <si>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</si>
  <si>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</si>
  <si>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</si>
  <si>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</si>
  <si>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</si>
  <si>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</si>
  <si>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</si>
  <si>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</si>
  <si>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</si>
  <si>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</si>
  <si>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</si>
  <si>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</si>
  <si>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</si>
  <si>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</si>
  <si>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</si>
  <si>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</si>
  <si>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</si>
  <si>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</si>
  <si>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</si>
  <si>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</si>
  <si>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</si>
  <si>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</si>
  <si>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</si>
  <si>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</si>
  <si>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</si>
  <si>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</si>
  <si>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</si>
  <si>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</si>
  <si>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</si>
  <si>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</si>
  <si>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</si>
  <si>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</si>
  <si>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</si>
  <si>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</si>
  <si>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</si>
  <si>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</si>
  <si>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</si>
  <si>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</si>
  <si>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</si>
  <si>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</si>
  <si>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</si>
  <si>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</si>
  <si>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</si>
  <si>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</si>
  <si>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</si>
  <si>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</si>
  <si>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</si>
  <si>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</si>
  <si>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</si>
  <si>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</si>
  <si>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</si>
  <si>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</si>
  <si>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</si>
  <si>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</si>
  <si>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</si>
  <si>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</si>
  <si>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</si>
  <si>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</si>
  <si>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</si>
  <si>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</si>
  <si>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</si>
  <si>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</si>
  <si>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</si>
  <si>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</si>
  <si>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</si>
  <si>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</si>
  <si>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</si>
  <si>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</si>
  <si>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</si>
  <si>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</si>
  <si>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</si>
  <si>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</si>
  <si>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</si>
  <si>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</si>
  <si>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</si>
  <si>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</si>
  <si>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</si>
  <si>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</si>
  <si>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</si>
  <si>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</si>
  <si>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</si>
  <si>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</si>
  <si>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</si>
  <si>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</si>
  <si>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</si>
  <si>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</si>
  <si>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</si>
  <si>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</si>
  <si>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</si>
  <si>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</si>
  <si>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</si>
  <si>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</si>
  <si>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</si>
  <si>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</si>
  <si>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</si>
  <si>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</si>
  <si>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</si>
  <si>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</si>
  <si>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</si>
  <si>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</si>
  <si>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</si>
  <si>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</si>
  <si>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</si>
  <si>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</si>
  <si>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</si>
  <si>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</si>
  <si>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</si>
  <si>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</si>
  <si>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</si>
  <si>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</si>
  <si>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</si>
  <si>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</si>
  <si>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</si>
  <si>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</si>
  <si>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</si>
  <si>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</si>
  <si>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</si>
  <si>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</si>
  <si>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</si>
  <si>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</si>
  <si>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</si>
  <si>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</si>
  <si>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</si>
  <si>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</si>
  <si>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Communication Technologies and System Design </t>
  </si>
  <si>
    <r>
      <t xml:space="preserve">Mathematics </t>
    </r>
    <r>
      <rPr>
        <u/>
        <sz val="11"/>
        <color theme="1"/>
        <rFont val="Cambria"/>
        <family val="1"/>
        <scheme val="major"/>
      </rPr>
      <t xml:space="preserve"> </t>
    </r>
  </si>
  <si>
    <t xml:space="preserve">Cyber technology </t>
  </si>
  <si>
    <t>Programing</t>
  </si>
  <si>
    <t xml:space="preserve">Datacommunication networks </t>
  </si>
  <si>
    <t xml:space="preserve">Mobile communication </t>
  </si>
  <si>
    <t xml:space="preserve">Internet of things </t>
  </si>
  <si>
    <t xml:space="preserve">Electromagnetism  </t>
  </si>
  <si>
    <t xml:space="preserve">Fibre optic communication </t>
  </si>
  <si>
    <t xml:space="preserve">Digital communication  </t>
  </si>
  <si>
    <t xml:space="preserve">Digital hardwaredesign  </t>
  </si>
  <si>
    <t>Optical communication</t>
  </si>
  <si>
    <t>Internet of Things and mobile communication</t>
  </si>
  <si>
    <t>Signal processing</t>
  </si>
  <si>
    <t>Hardware programming</t>
  </si>
  <si>
    <t>Basic electronics</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</si>
  <si>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</si>
  <si>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</si>
  <si>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</si>
  <si>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</si>
  <si>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t>-In this sheet you are supposed to provide other relevant information about your background</t>
    </r>
    <r>
      <rPr>
        <b/>
        <sz val="12"/>
        <color rgb="FF000000"/>
        <rFont val="Cambria"/>
        <family val="1"/>
      </rPr>
      <t xml:space="preserve">
- FOR THE INFORMATION ON "</t>
    </r>
    <r>
      <rPr>
        <b/>
        <i/>
        <sz val="12"/>
        <color rgb="FF000000"/>
        <rFont val="Cambria"/>
        <family val="1"/>
      </rPr>
      <t>Signs of academic excellence</t>
    </r>
    <r>
      <rPr>
        <b/>
        <sz val="12"/>
        <color rgb="FF000000"/>
        <rFont val="Cambria"/>
        <family val="1"/>
      </rPr>
      <t>" AND "</t>
    </r>
    <r>
      <rPr>
        <b/>
        <i/>
        <sz val="12"/>
        <color rgb="FF000000"/>
        <rFont val="Cambria"/>
        <family val="1"/>
      </rPr>
      <t>Study related work</t>
    </r>
    <r>
      <rPr>
        <b/>
        <sz val="12"/>
        <color rgb="FF000000"/>
        <rFont val="Cambria"/>
        <family val="1"/>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</si>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</sst>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7"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sz val="12"/>
      <color rgb="FF000000"/>
      <name val="Cambria"/>
      <family val="1"/>
    </font>
    <font>
      <sz val="12"/>
      <color rgb="FF000000"/>
      <name val="Cambria"/>
      <family val="1"/>
    </font>
    <font>
      <b/>
      <i/>
      <sz val="12"/>
      <color rgb="FF000000"/>
      <name val="Cambria"/>
      <family val="1"/>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EBF1DE"/>
        <bgColor rgb="FF000000"/>
      </patternFill>
    </fill>
  </fills>
  <borders count="95">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1">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59" fillId="0" borderId="67" xfId="3" applyFont="1" applyBorder="1" applyAlignment="1" applyProtection="1">
      <alignment horizontal="center" textRotation="90" wrapText="1"/>
      <protection hidden="1"/>
    </xf>
    <xf numFmtId="0" fontId="59" fillId="0" borderId="66" xfId="3" applyFont="1" applyBorder="1" applyAlignment="1" applyProtection="1">
      <alignment horizontal="center" textRotation="90" wrapText="1"/>
      <protection hidden="1"/>
    </xf>
    <xf numFmtId="0" fontId="59" fillId="0" borderId="0" xfId="3" applyFont="1" applyBorder="1" applyAlignment="1" applyProtection="1">
      <alignment horizontal="center"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9" xfId="0" applyFont="1" applyFill="1" applyBorder="1" applyAlignment="1">
      <alignment horizontal="left" vertical="center"/>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65" fillId="8" borderId="6" xfId="0" applyFont="1" applyFill="1" applyBorder="1" applyAlignment="1">
      <alignment horizontal="left" vertical="center" wrapText="1"/>
    </xf>
    <xf numFmtId="0" fontId="65" fillId="8" borderId="0" xfId="0" applyFont="1" applyFill="1" applyAlignment="1">
      <alignment horizontal="left" vertical="center" wrapText="1"/>
    </xf>
    <xf numFmtId="0" fontId="65" fillId="8" borderId="91" xfId="0" applyFont="1" applyFill="1" applyBorder="1" applyAlignment="1">
      <alignment horizontal="left" vertical="center" wrapText="1"/>
    </xf>
    <xf numFmtId="0" fontId="65" fillId="8" borderId="92" xfId="0" applyFont="1" applyFill="1" applyBorder="1" applyAlignment="1">
      <alignment horizontal="left" vertical="center" wrapText="1"/>
    </xf>
    <xf numFmtId="0" fontId="65" fillId="8" borderId="93" xfId="0" applyFont="1" applyFill="1" applyBorder="1" applyAlignment="1">
      <alignment horizontal="left" vertical="center" wrapText="1"/>
    </xf>
    <xf numFmtId="0" fontId="65" fillId="8" borderId="94" xfId="0"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5">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3" Type="http://schemas.openxmlformats.org/officeDocument/2006/relationships/hyperlink" Target="https://kurser.dtu.dk/course/2024-2025/02402" TargetMode="External"/><Relationship Id="rId2" Type="http://schemas.openxmlformats.org/officeDocument/2006/relationships/hyperlink" Target="https://kurser.dtu.dk/course/2024-2025/01002"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228600</xdr:colOff>
      <xdr:row>11</xdr:row>
      <xdr:rowOff>1447800</xdr:rowOff>
    </xdr:from>
    <xdr:to>
      <xdr:col>5</xdr:col>
      <xdr:colOff>476250</xdr:colOff>
      <xdr:row>11</xdr:row>
      <xdr:rowOff>2019300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C3B23862-B066-444A-8EAB-22600C48B128}"/>
            </a:ext>
          </a:extLst>
        </xdr:cNvPr>
        <xdr:cNvSpPr txBox="1"/>
      </xdr:nvSpPr>
      <xdr:spPr>
        <a:xfrm rot="16200000">
          <a:off x="5648325" y="10848975"/>
          <a:ext cx="5715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3333CC"/>
              </a:solidFill>
            </a:rPr>
            <a:t>01002</a:t>
          </a:r>
        </a:p>
      </xdr:txBody>
    </xdr:sp>
    <xdr:clientData/>
  </xdr:twoCellAnchor>
  <xdr:twoCellAnchor>
    <xdr:from>
      <xdr:col>5</xdr:col>
      <xdr:colOff>247650</xdr:colOff>
      <xdr:row>11</xdr:row>
      <xdr:rowOff>923925</xdr:rowOff>
    </xdr:from>
    <xdr:to>
      <xdr:col>5</xdr:col>
      <xdr:colOff>495300</xdr:colOff>
      <xdr:row>11</xdr:row>
      <xdr:rowOff>1495425</xdr:rowOff>
    </xdr:to>
    <xdr:sp macro="" textlink="">
      <xdr:nvSpPr>
        <xdr:cNvPr id="5" name="TextBox 4">
          <a:hlinkClick xmlns:r="http://schemas.openxmlformats.org/officeDocument/2006/relationships" r:id="rId3"/>
          <a:extLst>
            <a:ext uri="{FF2B5EF4-FFF2-40B4-BE49-F238E27FC236}">
              <a16:creationId xmlns:a16="http://schemas.microsoft.com/office/drawing/2014/main" id="{221A4C72-90BA-46F0-BDA5-8D6C149835BB}"/>
            </a:ext>
          </a:extLst>
        </xdr:cNvPr>
        <xdr:cNvSpPr txBox="1"/>
      </xdr:nvSpPr>
      <xdr:spPr>
        <a:xfrm rot="16200000">
          <a:off x="5667375" y="10325100"/>
          <a:ext cx="5715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3333CC"/>
              </a:solidFill>
            </a:rPr>
            <a:t>02402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urser.dtu.dk/course/2024-2025/34302" TargetMode="External"/><Relationship Id="rId3" Type="http://schemas.openxmlformats.org/officeDocument/2006/relationships/hyperlink" Target="https://kurser.dtu.dk/course/2024-2025/34121" TargetMode="External"/><Relationship Id="rId7" Type="http://schemas.openxmlformats.org/officeDocument/2006/relationships/hyperlink" Target="https://kurser.dtu.dk/course/2024-2025/34313" TargetMode="External"/><Relationship Id="rId2" Type="http://schemas.openxmlformats.org/officeDocument/2006/relationships/hyperlink" Target="https://kurser.dtu.dk/course/2024-2025/34331" TargetMode="External"/><Relationship Id="rId1" Type="http://schemas.openxmlformats.org/officeDocument/2006/relationships/hyperlink" Target="https://kurser.dtu.dk/course/2024-2025/34210" TargetMode="External"/><Relationship Id="rId6" Type="http://schemas.openxmlformats.org/officeDocument/2006/relationships/hyperlink" Target="https://kurser.dtu.dk/course/2024-2025/34333" TargetMode="External"/><Relationship Id="rId11" Type="http://schemas.openxmlformats.org/officeDocument/2006/relationships/drawing" Target="../drawings/drawing2.xml"/><Relationship Id="rId5" Type="http://schemas.openxmlformats.org/officeDocument/2006/relationships/hyperlink" Target="https://kurser.dtu.dk/course/2024-2025/34315" TargetMode="External"/><Relationship Id="rId10" Type="http://schemas.openxmlformats.org/officeDocument/2006/relationships/hyperlink" Target="https://kurser.dtu.dk/course/2024-2025/02002" TargetMode="External"/><Relationship Id="rId4" Type="http://schemas.openxmlformats.org/officeDocument/2006/relationships/hyperlink" Target="https://kurser.dtu.dk/course/2024-2025/34120" TargetMode="External"/><Relationship Id="rId9" Type="http://schemas.openxmlformats.org/officeDocument/2006/relationships/hyperlink" Target="https://kurser.dtu.dk/course/2024-2025/0100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40"/>
      <c r="B4" s="140"/>
      <c r="C4" s="140"/>
      <c r="D4" s="140"/>
      <c r="E4" s="140"/>
      <c r="F4" s="140"/>
      <c r="G4" s="140"/>
      <c r="H4" s="140"/>
      <c r="I4" s="140"/>
      <c r="J4" s="140"/>
      <c r="K4" s="20"/>
      <c r="L4" s="20"/>
      <c r="M4" s="19"/>
      <c r="N4" s="19"/>
    </row>
    <row r="5" spans="1:26" ht="15" customHeight="1" x14ac:dyDescent="0.35">
      <c r="A5" s="140"/>
      <c r="B5" s="140"/>
      <c r="C5" s="140"/>
      <c r="D5" s="140"/>
      <c r="E5" s="140"/>
      <c r="F5" s="140"/>
      <c r="G5" s="140"/>
      <c r="H5" s="140"/>
      <c r="I5" s="140"/>
      <c r="J5" s="140"/>
      <c r="K5" s="20"/>
      <c r="L5" s="20"/>
      <c r="M5" s="19"/>
      <c r="N5" s="19"/>
    </row>
    <row r="6" spans="1:26" ht="15" customHeight="1" x14ac:dyDescent="0.35">
      <c r="A6" s="140"/>
      <c r="B6" s="140"/>
      <c r="C6" s="140"/>
      <c r="D6" s="140"/>
      <c r="E6" s="140"/>
      <c r="F6" s="140"/>
      <c r="G6" s="140"/>
      <c r="H6" s="140"/>
      <c r="I6" s="140"/>
      <c r="J6" s="140"/>
      <c r="K6" s="20"/>
      <c r="L6" s="20"/>
      <c r="M6" s="19"/>
      <c r="N6" s="19"/>
    </row>
    <row r="7" spans="1:26" ht="117.75" customHeight="1" x14ac:dyDescent="0.2">
      <c r="A7" s="141" t="s">
        <v>546</v>
      </c>
      <c r="B7" s="141"/>
      <c r="C7" s="141"/>
      <c r="D7" s="141"/>
      <c r="E7" s="141"/>
      <c r="F7" s="141"/>
      <c r="G7" s="141"/>
      <c r="H7" s="141"/>
      <c r="I7" s="141"/>
      <c r="J7" s="141"/>
      <c r="K7" s="141"/>
      <c r="L7" s="141"/>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3"/>
      <c r="C10" s="144"/>
      <c r="D10" s="144"/>
      <c r="E10" s="144"/>
      <c r="F10" s="144"/>
      <c r="G10" s="145"/>
      <c r="H10"/>
      <c r="I10"/>
      <c r="J10"/>
      <c r="K10" s="24"/>
      <c r="L10" s="18" t="s">
        <v>310</v>
      </c>
      <c r="M10" s="18"/>
      <c r="N10" s="19"/>
      <c r="O10" s="19"/>
      <c r="P10" s="19"/>
      <c r="Q10" s="19"/>
      <c r="R10" s="19"/>
      <c r="S10" s="19"/>
      <c r="Z10" s="13" t="s">
        <v>343</v>
      </c>
    </row>
    <row r="11" spans="1:26" ht="15" x14ac:dyDescent="0.25">
      <c r="A11" s="17" t="s">
        <v>261</v>
      </c>
      <c r="B11" s="143"/>
      <c r="C11" s="144"/>
      <c r="D11" s="144"/>
      <c r="E11" s="144"/>
      <c r="F11" s="144"/>
      <c r="G11" s="145"/>
      <c r="H11"/>
      <c r="I11"/>
      <c r="J11"/>
      <c r="K11" s="24"/>
      <c r="L11" s="18" t="s">
        <v>311</v>
      </c>
      <c r="M11" s="18"/>
      <c r="N11" s="19"/>
      <c r="O11" s="19"/>
      <c r="P11" s="19"/>
      <c r="Q11" s="19"/>
      <c r="R11" s="19"/>
      <c r="S11" s="19"/>
      <c r="Z11" s="13" t="s">
        <v>344</v>
      </c>
    </row>
    <row r="12" spans="1:26" ht="15" x14ac:dyDescent="0.25">
      <c r="A12" s="17" t="s">
        <v>262</v>
      </c>
      <c r="B12" s="143"/>
      <c r="C12" s="144"/>
      <c r="D12" s="144"/>
      <c r="E12" s="144"/>
      <c r="F12" s="144"/>
      <c r="G12" s="145"/>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3"/>
      <c r="C15" s="144"/>
      <c r="D15" s="144"/>
      <c r="E15" s="144"/>
      <c r="F15" s="144"/>
      <c r="G15" s="145"/>
      <c r="H15"/>
      <c r="I15"/>
      <c r="J15"/>
      <c r="K15" s="24"/>
      <c r="L15" s="18"/>
      <c r="N15" s="19"/>
      <c r="O15" s="19"/>
      <c r="P15" s="19"/>
      <c r="Q15" s="19"/>
      <c r="R15" s="19"/>
      <c r="S15" s="19"/>
    </row>
    <row r="16" spans="1:26" ht="15" x14ac:dyDescent="0.25">
      <c r="A16" s="17" t="s">
        <v>347</v>
      </c>
      <c r="B16" s="143"/>
      <c r="C16" s="144"/>
      <c r="D16" s="144"/>
      <c r="E16" s="144"/>
      <c r="F16" s="144"/>
      <c r="G16" s="145"/>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2" t="s">
        <v>380</v>
      </c>
      <c r="H18" s="142"/>
      <c r="I18" s="19"/>
      <c r="K18" s="19"/>
      <c r="L18" s="19"/>
      <c r="M18" s="19"/>
      <c r="N18" s="19"/>
    </row>
    <row r="19" spans="1:26" ht="28.5" customHeight="1" x14ac:dyDescent="0.25">
      <c r="A19" s="30" t="s">
        <v>569</v>
      </c>
      <c r="B19" s="72"/>
      <c r="E19" s="28" t="s">
        <v>381</v>
      </c>
      <c r="F19" s="29"/>
      <c r="G19" s="30"/>
      <c r="H19" s="73"/>
      <c r="I19" s="31" t="s">
        <v>295</v>
      </c>
      <c r="J19" s="32" t="str">
        <f>IFERROR(IF(SUM(ISNUMBER(B40),ISNUMBER(C40),ISNUMBER(B41),ISNUMBER(C41),ISNUMBER(C42),ISNUMBER(B42))=6,SUMPRODUCT(B40:B139,C40:C139)/SUM(B40:B139)," ")," ")</f>
        <v xml:space="preserve"> </v>
      </c>
      <c r="K19" s="139" t="s">
        <v>524</v>
      </c>
      <c r="L19" s="139"/>
      <c r="M19" s="139"/>
      <c r="N19" s="139"/>
      <c r="O19" s="139"/>
      <c r="R19" s="33"/>
    </row>
    <row r="20" spans="1:26" ht="30" customHeight="1" x14ac:dyDescent="0.2">
      <c r="A20" s="34" t="s">
        <v>382</v>
      </c>
      <c r="E20" s="81" t="s">
        <v>522</v>
      </c>
      <c r="F20" s="138"/>
      <c r="G20" s="138"/>
      <c r="I20" s="31" t="s">
        <v>523</v>
      </c>
      <c r="J20" s="32" t="str">
        <f>IFERROR(IF(SUM(ISNUMBER(B40),ISNUMBER(C40),ISNUMBER(B41),ISNUMBER(C41),ISNUMBER(C42),ISNUMBER(B42))=6,(SUMPRODUCT(B40:B139,C40:C139)/SUM(B40:B139))/B24*100,""),"")</f>
        <v/>
      </c>
      <c r="K20" s="139"/>
      <c r="L20" s="139"/>
      <c r="M20" s="139"/>
      <c r="N20" s="139"/>
      <c r="O20" s="139"/>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GcoxkWvn6KA7dM1ApY8uxv/Ukxm7L4ArYP/WYG94o6SU+k5b4jeYorc2LS2zgnfpoUqNHoiawX5BcYcyWA3YTA==" saltValue="6s8eOzRH7adl5/CpdiTTk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4" priority="13">
      <formula>$B$21=""</formula>
    </cfRule>
  </conditionalFormatting>
  <conditionalFormatting sqref="A22:B24">
    <cfRule type="expression" dxfId="33" priority="14">
      <formula>$B$21=""</formula>
    </cfRule>
  </conditionalFormatting>
  <conditionalFormatting sqref="B37:C39 A40:C190 D70:L190">
    <cfRule type="expression" dxfId="32" priority="9">
      <formula>OR(#REF!="No", #REF!="")</formula>
    </cfRule>
  </conditionalFormatting>
  <conditionalFormatting sqref="D40 D42:D139">
    <cfRule type="expression" dxfId="31" priority="12">
      <formula>OR($E$38="No",$E$38="")</formula>
    </cfRule>
  </conditionalFormatting>
  <conditionalFormatting sqref="E20">
    <cfRule type="expression" dxfId="30" priority="6">
      <formula>$H$19="Yes"</formula>
    </cfRule>
    <cfRule type="expression" dxfId="29" priority="7">
      <formula>$H$19="No"</formula>
    </cfRule>
    <cfRule type="expression" dxfId="28" priority="8">
      <formula>$H$19=""</formula>
    </cfRule>
  </conditionalFormatting>
  <conditionalFormatting sqref="E37 D38:E38 G38:L38 A38:A39 D39:G40 K39:N69 E41:G41 D42:G69 A191:S192">
    <cfRule type="expression" dxfId="27" priority="10">
      <formula>OR(#REF!="No", #REF!="")</formula>
    </cfRule>
  </conditionalFormatting>
  <conditionalFormatting sqref="F20:G20">
    <cfRule type="expression" dxfId="26" priority="17">
      <formula>$H$19=""</formula>
    </cfRule>
    <cfRule type="expression" dxfId="25" priority="18">
      <formula>$H$19="No"</formula>
    </cfRule>
    <cfRule type="expression" dxfId="24" priority="19">
      <formula>$H$19="Yes"</formula>
    </cfRule>
  </conditionalFormatting>
  <conditionalFormatting sqref="K19:O19">
    <cfRule type="expression" dxfId="23"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B7CA8378-758A-41CF-8274-D510BF219531}"/>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Y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710937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2.85546875" style="17" customWidth="1"/>
    <col min="16" max="16" width="10.7109375" style="17" customWidth="1"/>
    <col min="17" max="17" width="67.42578125" style="17" customWidth="1"/>
    <col min="18" max="18" width="60.42578125" style="17" customWidth="1"/>
    <col min="19" max="19" width="50.7109375" style="17" bestFit="1" customWidth="1"/>
    <col min="20" max="20" width="8.42578125" style="17" bestFit="1" customWidth="1"/>
    <col min="21" max="24" width="9.140625" style="17"/>
    <col min="25" max="25" width="9.140625" style="18"/>
    <col min="26" max="16384" width="9.140625" style="17"/>
  </cols>
  <sheetData>
    <row r="3" spans="1:25" ht="25.5" x14ac:dyDescent="0.35">
      <c r="A3" s="83" t="str">
        <f>GPA!A3</f>
        <v xml:space="preserve">              Pre-Mapping for the MSc programme in Communication Technologies and System Design </v>
      </c>
      <c r="B3" s="83"/>
      <c r="C3" s="83"/>
      <c r="D3" s="83"/>
      <c r="E3" s="83"/>
      <c r="F3" s="83"/>
      <c r="G3" s="83"/>
      <c r="H3" s="83"/>
      <c r="I3" s="83"/>
      <c r="J3" s="83"/>
      <c r="K3" s="83"/>
      <c r="M3" s="19"/>
      <c r="N3" s="19"/>
    </row>
    <row r="4" spans="1:25" ht="15" customHeight="1" x14ac:dyDescent="0.35">
      <c r="A4" s="140"/>
      <c r="B4" s="140"/>
      <c r="C4" s="140"/>
      <c r="D4" s="140"/>
      <c r="E4" s="140"/>
      <c r="F4" s="140"/>
      <c r="G4" s="140"/>
      <c r="H4" s="140"/>
      <c r="I4" s="140"/>
      <c r="J4" s="140"/>
      <c r="K4" s="20"/>
      <c r="L4" s="20"/>
      <c r="M4" s="19"/>
      <c r="N4" s="19"/>
    </row>
    <row r="5" spans="1:25" ht="15" customHeight="1" x14ac:dyDescent="0.35">
      <c r="A5" s="140"/>
      <c r="B5" s="140"/>
      <c r="C5" s="140"/>
      <c r="D5" s="140"/>
      <c r="E5" s="140"/>
      <c r="F5" s="140"/>
      <c r="G5" s="140"/>
      <c r="H5" s="140"/>
      <c r="I5" s="140"/>
      <c r="J5" s="140"/>
      <c r="K5" s="20"/>
      <c r="L5" s="20"/>
      <c r="M5" s="19"/>
      <c r="N5" s="19"/>
    </row>
    <row r="6" spans="1:25" ht="15" customHeight="1" x14ac:dyDescent="0.35">
      <c r="A6" s="140"/>
      <c r="B6" s="140"/>
      <c r="C6" s="140"/>
      <c r="D6" s="140"/>
      <c r="E6" s="140"/>
      <c r="F6" s="140"/>
      <c r="G6" s="140"/>
      <c r="H6" s="140"/>
      <c r="I6" s="140"/>
      <c r="J6" s="140"/>
      <c r="K6" s="20"/>
      <c r="L6" s="20"/>
      <c r="M6" s="19"/>
      <c r="N6" s="19"/>
    </row>
    <row r="7" spans="1:25" s="19" customFormat="1" ht="15" x14ac:dyDescent="0.25">
      <c r="A7" s="17"/>
      <c r="Y7" s="74" t="s">
        <v>13</v>
      </c>
    </row>
    <row r="8" spans="1:25" s="19" customFormat="1" ht="140.25" customHeight="1" x14ac:dyDescent="0.25">
      <c r="A8" s="141" t="s">
        <v>570</v>
      </c>
      <c r="B8" s="141"/>
      <c r="C8" s="141"/>
      <c r="D8" s="141"/>
      <c r="E8" s="141"/>
      <c r="F8" s="141"/>
      <c r="G8" s="141"/>
      <c r="H8" s="141"/>
      <c r="I8" s="141"/>
      <c r="J8" s="141"/>
      <c r="Y8" s="74" t="s">
        <v>14</v>
      </c>
    </row>
    <row r="9" spans="1:25" s="19" customFormat="1" ht="15" x14ac:dyDescent="0.25">
      <c r="A9" s="17"/>
      <c r="Y9" s="74" t="s">
        <v>15</v>
      </c>
    </row>
    <row r="10" spans="1:25" s="19" customFormat="1" ht="15" x14ac:dyDescent="0.25">
      <c r="A10" s="17"/>
      <c r="B10"/>
      <c r="C10"/>
      <c r="Y10" s="74" t="s">
        <v>16</v>
      </c>
    </row>
    <row r="11" spans="1:25" ht="31.5" customHeight="1" x14ac:dyDescent="0.25">
      <c r="A11" s="47" t="s">
        <v>541</v>
      </c>
      <c r="B11"/>
      <c r="C11"/>
      <c r="F11" s="41"/>
      <c r="G11" s="41"/>
      <c r="H11" s="48"/>
      <c r="J11" s="19"/>
      <c r="Y11" s="74" t="s">
        <v>17</v>
      </c>
    </row>
    <row r="12" spans="1:25" ht="239.25" customHeight="1" x14ac:dyDescent="0.25">
      <c r="A12" s="93" t="s">
        <v>536</v>
      </c>
      <c r="B12" s="49" t="s">
        <v>350</v>
      </c>
      <c r="C12" s="49" t="s">
        <v>564</v>
      </c>
      <c r="D12" s="49" t="s">
        <v>351</v>
      </c>
      <c r="E12" s="49" t="s">
        <v>526</v>
      </c>
      <c r="F12" s="134" t="s">
        <v>549</v>
      </c>
      <c r="G12" s="135" t="s">
        <v>550</v>
      </c>
      <c r="H12" s="134" t="s">
        <v>551</v>
      </c>
      <c r="I12" s="136" t="s">
        <v>552</v>
      </c>
      <c r="J12" s="134" t="s">
        <v>553</v>
      </c>
      <c r="K12" s="136" t="s">
        <v>554</v>
      </c>
      <c r="L12" s="134" t="s">
        <v>555</v>
      </c>
      <c r="M12" s="136" t="s">
        <v>556</v>
      </c>
      <c r="N12" s="134" t="s">
        <v>557</v>
      </c>
      <c r="O12" s="136" t="s">
        <v>558</v>
      </c>
      <c r="P12" s="50" t="s">
        <v>346</v>
      </c>
      <c r="Q12"/>
      <c r="R12"/>
      <c r="S12" s="21" t="s">
        <v>18</v>
      </c>
      <c r="Y12" s="17"/>
    </row>
    <row r="13" spans="1:25" ht="27.75" customHeight="1" x14ac:dyDescent="0.25">
      <c r="A13" s="48" t="s">
        <v>352</v>
      </c>
      <c r="B13" s="51">
        <f>SUM(B15:B34,B36:B50)</f>
        <v>0</v>
      </c>
      <c r="C13" s="51">
        <f>SUM(C15:C34,C36:C50)</f>
        <v>0</v>
      </c>
      <c r="F13" s="52">
        <f>IFERROR(SUMPRODUCT($B$15:$B$50,F$15:F$50)/100,"")</f>
        <v>0</v>
      </c>
      <c r="G13" s="52">
        <f t="shared" ref="G13:O13" si="0">IFERROR(SUMPRODUCT($B$15:$B$50,G$15:G$50)/100,"")</f>
        <v>0</v>
      </c>
      <c r="H13" s="52">
        <f t="shared" si="0"/>
        <v>0</v>
      </c>
      <c r="I13" s="52">
        <f t="shared" si="0"/>
        <v>0</v>
      </c>
      <c r="J13" s="52">
        <f t="shared" si="0"/>
        <v>0</v>
      </c>
      <c r="K13" s="52">
        <f t="shared" si="0"/>
        <v>0</v>
      </c>
      <c r="L13" s="52">
        <f t="shared" si="0"/>
        <v>0</v>
      </c>
      <c r="M13" s="52">
        <f t="shared" si="0"/>
        <v>0</v>
      </c>
      <c r="N13" s="52">
        <f t="shared" si="0"/>
        <v>0</v>
      </c>
      <c r="O13" s="52">
        <f t="shared" si="0"/>
        <v>0</v>
      </c>
      <c r="P13" s="80" t="str">
        <f>IFERROR((B13-SUM(F13:O13))/B13,"")</f>
        <v/>
      </c>
      <c r="Q13"/>
      <c r="R13"/>
      <c r="S13" s="21" t="s">
        <v>19</v>
      </c>
      <c r="Y13" s="17"/>
    </row>
    <row r="14" spans="1:25" ht="28.5" customHeight="1" x14ac:dyDescent="0.25">
      <c r="A14" s="54" t="s">
        <v>353</v>
      </c>
      <c r="D14" s="55">
        <f>IFERROR(AVERAGE(D15:D34),)</f>
        <v>0</v>
      </c>
      <c r="E14" s="55" t="str">
        <f>IFERROR(AVERAGEIF(E15:E34, "&lt;&gt;0"), "0")</f>
        <v>0</v>
      </c>
      <c r="F14" s="56">
        <f t="shared" ref="F14:P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7">
        <f t="shared" si="1"/>
        <v>0</v>
      </c>
      <c r="Q14" s="58" t="s">
        <v>391</v>
      </c>
      <c r="R14" s="59" t="s">
        <v>348</v>
      </c>
      <c r="S14" s="21" t="s">
        <v>20</v>
      </c>
      <c r="Y14" s="17"/>
    </row>
    <row r="15" spans="1:25" ht="15" x14ac:dyDescent="0.25">
      <c r="A15" s="72" t="s">
        <v>392</v>
      </c>
      <c r="B15" s="75"/>
      <c r="C15" s="75"/>
      <c r="D15" s="75"/>
      <c r="E15" s="82" t="e">
        <f>D15/GPA!$B$24*100</f>
        <v>#DIV/0!</v>
      </c>
      <c r="F15" s="76"/>
      <c r="G15" s="76"/>
      <c r="H15" s="76"/>
      <c r="I15" s="76"/>
      <c r="J15" s="76"/>
      <c r="K15" s="76"/>
      <c r="L15" s="76"/>
      <c r="M15" s="76"/>
      <c r="N15" s="76"/>
      <c r="O15" s="76"/>
      <c r="P15" s="61" t="str">
        <f t="shared" ref="P15:P34" si="2">IF(ISBLANK(B15)," ",100-SUM(F15:O15))</f>
        <v xml:space="preserve"> </v>
      </c>
      <c r="Q15" s="62"/>
      <c r="R15" s="62"/>
      <c r="S15" s="21" t="s">
        <v>21</v>
      </c>
      <c r="Y15" s="17"/>
    </row>
    <row r="16" spans="1:25" ht="14.45" customHeight="1" x14ac:dyDescent="0.25">
      <c r="A16" s="72" t="s">
        <v>393</v>
      </c>
      <c r="B16" s="75"/>
      <c r="C16" s="75"/>
      <c r="D16" s="75"/>
      <c r="E16" s="82" t="e">
        <f>D16/GPA!$B$24*100</f>
        <v>#DIV/0!</v>
      </c>
      <c r="F16" s="76"/>
      <c r="G16" s="76"/>
      <c r="H16" s="76"/>
      <c r="I16" s="76"/>
      <c r="J16" s="76"/>
      <c r="K16" s="76"/>
      <c r="L16" s="76"/>
      <c r="M16" s="76"/>
      <c r="N16" s="76"/>
      <c r="O16" s="76"/>
      <c r="P16" s="61" t="str">
        <f t="shared" si="2"/>
        <v xml:space="preserve"> </v>
      </c>
      <c r="Q16" s="62"/>
      <c r="R16" s="62"/>
      <c r="S16" s="21" t="s">
        <v>22</v>
      </c>
      <c r="Y16" s="17"/>
    </row>
    <row r="17" spans="1:25" ht="15" x14ac:dyDescent="0.25">
      <c r="A17" s="72" t="s">
        <v>394</v>
      </c>
      <c r="B17" s="75"/>
      <c r="C17" s="75"/>
      <c r="D17" s="75"/>
      <c r="E17" s="82" t="e">
        <f>D17/GPA!$B$24*100</f>
        <v>#DIV/0!</v>
      </c>
      <c r="F17" s="76"/>
      <c r="G17" s="76"/>
      <c r="H17" s="76"/>
      <c r="I17" s="76"/>
      <c r="J17" s="76"/>
      <c r="K17" s="76"/>
      <c r="L17" s="76"/>
      <c r="M17" s="76"/>
      <c r="N17" s="76"/>
      <c r="O17" s="76"/>
      <c r="P17" s="61" t="str">
        <f t="shared" si="2"/>
        <v xml:space="preserve"> </v>
      </c>
      <c r="Q17" s="62"/>
      <c r="R17" s="62"/>
      <c r="S17" s="21" t="s">
        <v>23</v>
      </c>
      <c r="Y17" s="17"/>
    </row>
    <row r="18" spans="1:25" ht="15" x14ac:dyDescent="0.25">
      <c r="A18" s="72" t="s">
        <v>395</v>
      </c>
      <c r="B18" s="75"/>
      <c r="C18" s="75"/>
      <c r="D18" s="75"/>
      <c r="E18" s="82" t="e">
        <f>D18/GPA!$B$24*100</f>
        <v>#DIV/0!</v>
      </c>
      <c r="F18" s="76"/>
      <c r="G18" s="76"/>
      <c r="H18" s="76"/>
      <c r="I18" s="76"/>
      <c r="J18" s="76"/>
      <c r="K18" s="76"/>
      <c r="L18" s="76"/>
      <c r="M18" s="76"/>
      <c r="N18" s="76"/>
      <c r="O18" s="76"/>
      <c r="P18" s="61" t="str">
        <f>IF(ISBLANK(B18)," ",100-SUM(F18:O18))</f>
        <v xml:space="preserve"> </v>
      </c>
      <c r="Q18" s="62"/>
      <c r="R18" s="62"/>
      <c r="S18" s="21" t="s">
        <v>24</v>
      </c>
      <c r="Y18" s="17"/>
    </row>
    <row r="19" spans="1:25" ht="15" x14ac:dyDescent="0.25">
      <c r="A19" s="72" t="s">
        <v>396</v>
      </c>
      <c r="B19" s="75"/>
      <c r="C19" s="75"/>
      <c r="D19" s="75"/>
      <c r="E19" s="82" t="e">
        <f>D19/GPA!$B$24*100</f>
        <v>#DIV/0!</v>
      </c>
      <c r="F19" s="76"/>
      <c r="G19" s="76"/>
      <c r="H19" s="76"/>
      <c r="I19" s="76"/>
      <c r="J19" s="76"/>
      <c r="K19" s="76"/>
      <c r="L19" s="76"/>
      <c r="M19" s="76"/>
      <c r="N19" s="76"/>
      <c r="O19" s="76"/>
      <c r="P19" s="61" t="str">
        <f t="shared" si="2"/>
        <v xml:space="preserve"> </v>
      </c>
      <c r="Q19" s="62"/>
      <c r="R19" s="62"/>
      <c r="S19" s="21" t="s">
        <v>25</v>
      </c>
      <c r="Y19" s="17"/>
    </row>
    <row r="20" spans="1:25" ht="15" x14ac:dyDescent="0.25">
      <c r="A20" s="72" t="s">
        <v>397</v>
      </c>
      <c r="B20" s="75"/>
      <c r="C20" s="75"/>
      <c r="D20" s="75"/>
      <c r="E20" s="82" t="e">
        <f>D20/GPA!$B$24*100</f>
        <v>#DIV/0!</v>
      </c>
      <c r="F20" s="76"/>
      <c r="G20" s="76"/>
      <c r="H20" s="76"/>
      <c r="I20" s="76"/>
      <c r="J20" s="76"/>
      <c r="K20" s="76"/>
      <c r="L20" s="76"/>
      <c r="M20" s="76"/>
      <c r="N20" s="76"/>
      <c r="O20" s="76"/>
      <c r="P20" s="61" t="str">
        <f t="shared" si="2"/>
        <v xml:space="preserve"> </v>
      </c>
      <c r="Q20" s="62"/>
      <c r="R20" s="62"/>
      <c r="S20" s="21" t="s">
        <v>26</v>
      </c>
      <c r="Y20" s="17"/>
    </row>
    <row r="21" spans="1:25" ht="15" x14ac:dyDescent="0.25">
      <c r="A21" s="72" t="s">
        <v>398</v>
      </c>
      <c r="B21" s="75"/>
      <c r="C21" s="75"/>
      <c r="D21" s="75"/>
      <c r="E21" s="82" t="e">
        <f>D21/GPA!$B$24*100</f>
        <v>#DIV/0!</v>
      </c>
      <c r="F21" s="76"/>
      <c r="G21" s="76"/>
      <c r="H21" s="76"/>
      <c r="I21" s="76"/>
      <c r="J21" s="76"/>
      <c r="K21" s="76"/>
      <c r="L21" s="76"/>
      <c r="M21" s="76"/>
      <c r="N21" s="76"/>
      <c r="O21" s="76"/>
      <c r="P21" s="61" t="str">
        <f t="shared" si="2"/>
        <v xml:space="preserve"> </v>
      </c>
      <c r="Q21" s="62"/>
      <c r="R21" s="62"/>
      <c r="S21" s="21" t="s">
        <v>27</v>
      </c>
      <c r="Y21" s="17"/>
    </row>
    <row r="22" spans="1:25" ht="15" x14ac:dyDescent="0.25">
      <c r="A22" s="72" t="s">
        <v>399</v>
      </c>
      <c r="B22" s="75"/>
      <c r="C22" s="75"/>
      <c r="D22" s="75"/>
      <c r="E22" s="82" t="e">
        <f>D22/GPA!$B$24*100</f>
        <v>#DIV/0!</v>
      </c>
      <c r="F22" s="76"/>
      <c r="G22" s="76"/>
      <c r="H22" s="76"/>
      <c r="I22" s="76"/>
      <c r="J22" s="76"/>
      <c r="K22" s="76"/>
      <c r="L22" s="76"/>
      <c r="M22" s="76"/>
      <c r="N22" s="76"/>
      <c r="O22" s="76"/>
      <c r="P22" s="61" t="str">
        <f t="shared" si="2"/>
        <v xml:space="preserve"> </v>
      </c>
      <c r="Q22" s="62"/>
      <c r="R22" s="62"/>
      <c r="S22" s="21" t="s">
        <v>28</v>
      </c>
      <c r="Y22" s="17"/>
    </row>
    <row r="23" spans="1:25" ht="15" x14ac:dyDescent="0.25">
      <c r="A23" s="72" t="s">
        <v>400</v>
      </c>
      <c r="B23" s="75"/>
      <c r="C23" s="75"/>
      <c r="D23" s="75"/>
      <c r="E23" s="82" t="e">
        <f>D23/GPA!$B$24*100</f>
        <v>#DIV/0!</v>
      </c>
      <c r="F23" s="76"/>
      <c r="G23" s="76"/>
      <c r="H23" s="76"/>
      <c r="I23" s="76"/>
      <c r="J23" s="76"/>
      <c r="K23" s="76"/>
      <c r="L23" s="76"/>
      <c r="M23" s="76"/>
      <c r="N23" s="76"/>
      <c r="O23" s="76"/>
      <c r="P23" s="61" t="str">
        <f t="shared" si="2"/>
        <v xml:space="preserve"> </v>
      </c>
      <c r="Q23" s="62"/>
      <c r="R23" s="62"/>
      <c r="S23" s="21" t="s">
        <v>29</v>
      </c>
      <c r="Y23" s="17"/>
    </row>
    <row r="24" spans="1:25" ht="15" x14ac:dyDescent="0.25">
      <c r="A24" s="72" t="s">
        <v>401</v>
      </c>
      <c r="B24" s="75"/>
      <c r="C24" s="75"/>
      <c r="D24" s="75"/>
      <c r="E24" s="82" t="e">
        <f>D24/GPA!$B$24*100</f>
        <v>#DIV/0!</v>
      </c>
      <c r="F24" s="76"/>
      <c r="G24" s="76"/>
      <c r="H24" s="76"/>
      <c r="I24" s="76"/>
      <c r="J24" s="76"/>
      <c r="K24" s="76"/>
      <c r="L24" s="76"/>
      <c r="M24" s="76"/>
      <c r="N24" s="76"/>
      <c r="O24" s="76"/>
      <c r="P24" s="61" t="str">
        <f t="shared" si="2"/>
        <v xml:space="preserve"> </v>
      </c>
      <c r="Q24" s="62"/>
      <c r="R24" s="62"/>
      <c r="S24" s="21" t="s">
        <v>30</v>
      </c>
      <c r="Y24" s="17"/>
    </row>
    <row r="25" spans="1:25" ht="15" x14ac:dyDescent="0.25">
      <c r="A25" s="72" t="s">
        <v>402</v>
      </c>
      <c r="B25" s="75"/>
      <c r="C25" s="75"/>
      <c r="D25" s="75"/>
      <c r="E25" s="82" t="e">
        <f>D25/GPA!$B$24*100</f>
        <v>#DIV/0!</v>
      </c>
      <c r="F25" s="76"/>
      <c r="G25" s="76"/>
      <c r="H25" s="76"/>
      <c r="I25" s="76"/>
      <c r="J25" s="76"/>
      <c r="K25" s="76"/>
      <c r="L25" s="76"/>
      <c r="M25" s="76"/>
      <c r="N25" s="76"/>
      <c r="O25" s="76"/>
      <c r="P25" s="61" t="str">
        <f t="shared" si="2"/>
        <v xml:space="preserve"> </v>
      </c>
      <c r="Q25" s="62"/>
      <c r="R25" s="62"/>
      <c r="S25" s="21" t="s">
        <v>31</v>
      </c>
      <c r="Y25" s="17"/>
    </row>
    <row r="26" spans="1:25" ht="15" x14ac:dyDescent="0.25">
      <c r="A26" s="72" t="s">
        <v>403</v>
      </c>
      <c r="B26" s="72"/>
      <c r="C26" s="72"/>
      <c r="D26" s="72"/>
      <c r="E26" s="82" t="e">
        <f>D26/GPA!$B$24*100</f>
        <v>#DIV/0!</v>
      </c>
      <c r="F26" s="76"/>
      <c r="G26" s="76"/>
      <c r="H26" s="76"/>
      <c r="I26" s="76"/>
      <c r="J26" s="76"/>
      <c r="K26" s="76"/>
      <c r="L26" s="76"/>
      <c r="M26" s="76"/>
      <c r="N26" s="76"/>
      <c r="O26" s="76"/>
      <c r="P26" s="61" t="str">
        <f t="shared" si="2"/>
        <v xml:space="preserve"> </v>
      </c>
      <c r="Q26" s="62"/>
      <c r="R26" s="62"/>
      <c r="S26" s="21" t="s">
        <v>32</v>
      </c>
      <c r="Y26" s="17"/>
    </row>
    <row r="27" spans="1:25" ht="15" x14ac:dyDescent="0.25">
      <c r="A27" s="72" t="s">
        <v>404</v>
      </c>
      <c r="B27" s="72"/>
      <c r="C27" s="72"/>
      <c r="D27" s="72"/>
      <c r="E27" s="82" t="e">
        <f>D27/GPA!$B$24*100</f>
        <v>#DIV/0!</v>
      </c>
      <c r="F27" s="76"/>
      <c r="G27" s="76"/>
      <c r="H27" s="76"/>
      <c r="I27" s="76"/>
      <c r="J27" s="76"/>
      <c r="K27" s="76"/>
      <c r="L27" s="76"/>
      <c r="M27" s="76"/>
      <c r="N27" s="76"/>
      <c r="O27" s="76"/>
      <c r="P27" s="61" t="str">
        <f t="shared" si="2"/>
        <v xml:space="preserve"> </v>
      </c>
      <c r="Q27" s="62"/>
      <c r="R27" s="62"/>
      <c r="S27" s="21" t="s">
        <v>33</v>
      </c>
      <c r="Y27" s="17"/>
    </row>
    <row r="28" spans="1:25" ht="15" x14ac:dyDescent="0.25">
      <c r="A28" s="72" t="s">
        <v>405</v>
      </c>
      <c r="B28" s="72"/>
      <c r="C28" s="72"/>
      <c r="D28" s="72"/>
      <c r="E28" s="82" t="e">
        <f>D28/GPA!$B$24*100</f>
        <v>#DIV/0!</v>
      </c>
      <c r="F28" s="76"/>
      <c r="G28" s="76"/>
      <c r="H28" s="76"/>
      <c r="I28" s="76"/>
      <c r="J28" s="76"/>
      <c r="K28" s="76"/>
      <c r="L28" s="76"/>
      <c r="M28" s="76"/>
      <c r="N28" s="76"/>
      <c r="O28" s="76"/>
      <c r="P28" s="61" t="str">
        <f t="shared" si="2"/>
        <v xml:space="preserve"> </v>
      </c>
      <c r="Q28" s="62"/>
      <c r="R28" s="62"/>
      <c r="S28" s="21" t="s">
        <v>34</v>
      </c>
      <c r="Y28" s="17"/>
    </row>
    <row r="29" spans="1:25" ht="15" x14ac:dyDescent="0.25">
      <c r="A29" s="72" t="s">
        <v>406</v>
      </c>
      <c r="B29" s="72"/>
      <c r="C29" s="72"/>
      <c r="D29" s="72"/>
      <c r="E29" s="82" t="e">
        <f>D29/GPA!$B$24*100</f>
        <v>#DIV/0!</v>
      </c>
      <c r="F29" s="76"/>
      <c r="G29" s="76"/>
      <c r="H29" s="76"/>
      <c r="I29" s="76"/>
      <c r="J29" s="76"/>
      <c r="K29" s="76"/>
      <c r="L29" s="76"/>
      <c r="M29" s="76"/>
      <c r="N29" s="76"/>
      <c r="O29" s="76"/>
      <c r="P29" s="61" t="str">
        <f t="shared" si="2"/>
        <v xml:space="preserve"> </v>
      </c>
      <c r="Q29" s="62"/>
      <c r="R29" s="62"/>
      <c r="S29" s="21" t="s">
        <v>35</v>
      </c>
      <c r="Y29" s="17"/>
    </row>
    <row r="30" spans="1:25" ht="15" x14ac:dyDescent="0.25">
      <c r="A30" s="72" t="s">
        <v>407</v>
      </c>
      <c r="B30" s="72"/>
      <c r="C30" s="72"/>
      <c r="D30" s="72"/>
      <c r="E30" s="82" t="e">
        <f>D30/GPA!$B$24*100</f>
        <v>#DIV/0!</v>
      </c>
      <c r="F30" s="76"/>
      <c r="G30" s="76"/>
      <c r="H30" s="76"/>
      <c r="I30" s="76"/>
      <c r="J30" s="76"/>
      <c r="K30" s="76"/>
      <c r="L30" s="76"/>
      <c r="M30" s="76"/>
      <c r="N30" s="76"/>
      <c r="O30" s="76"/>
      <c r="P30" s="61" t="str">
        <f t="shared" si="2"/>
        <v xml:space="preserve"> </v>
      </c>
      <c r="Q30" s="62"/>
      <c r="R30" s="62"/>
      <c r="S30" s="21" t="s">
        <v>36</v>
      </c>
      <c r="Y30" s="17"/>
    </row>
    <row r="31" spans="1:25" ht="15" x14ac:dyDescent="0.25">
      <c r="A31" s="72" t="s">
        <v>408</v>
      </c>
      <c r="B31" s="72"/>
      <c r="C31" s="72"/>
      <c r="D31" s="72"/>
      <c r="E31" s="82" t="e">
        <f>D31/GPA!$B$24*100</f>
        <v>#DIV/0!</v>
      </c>
      <c r="F31" s="76"/>
      <c r="G31" s="76"/>
      <c r="H31" s="76"/>
      <c r="I31" s="76"/>
      <c r="J31" s="76"/>
      <c r="K31" s="76"/>
      <c r="L31" s="76"/>
      <c r="M31" s="76"/>
      <c r="N31" s="76"/>
      <c r="O31" s="76"/>
      <c r="P31" s="61" t="str">
        <f t="shared" si="2"/>
        <v xml:space="preserve"> </v>
      </c>
      <c r="Q31" s="62"/>
      <c r="R31" s="62"/>
      <c r="S31" s="21" t="s">
        <v>37</v>
      </c>
      <c r="Y31" s="17"/>
    </row>
    <row r="32" spans="1:25" ht="15" x14ac:dyDescent="0.25">
      <c r="A32" s="72" t="s">
        <v>409</v>
      </c>
      <c r="B32" s="72"/>
      <c r="C32" s="72"/>
      <c r="D32" s="72"/>
      <c r="E32" s="82" t="e">
        <f>D32/GPA!$B$24*100</f>
        <v>#DIV/0!</v>
      </c>
      <c r="F32" s="76"/>
      <c r="G32" s="76"/>
      <c r="H32" s="76"/>
      <c r="I32" s="76"/>
      <c r="J32" s="76"/>
      <c r="K32" s="76"/>
      <c r="L32" s="76"/>
      <c r="M32" s="76"/>
      <c r="N32" s="76"/>
      <c r="O32" s="76"/>
      <c r="P32" s="61" t="str">
        <f t="shared" si="2"/>
        <v xml:space="preserve"> </v>
      </c>
      <c r="Q32" s="62"/>
      <c r="R32" s="62"/>
      <c r="S32" s="21" t="s">
        <v>38</v>
      </c>
      <c r="Y32" s="17"/>
    </row>
    <row r="33" spans="1:25" ht="15" x14ac:dyDescent="0.25">
      <c r="A33" s="72" t="s">
        <v>410</v>
      </c>
      <c r="B33" s="72"/>
      <c r="C33" s="72"/>
      <c r="D33" s="72"/>
      <c r="E33" s="82" t="e">
        <f>D33/GPA!$B$24*100</f>
        <v>#DIV/0!</v>
      </c>
      <c r="F33" s="76"/>
      <c r="G33" s="76"/>
      <c r="H33" s="76"/>
      <c r="I33" s="76"/>
      <c r="J33" s="76"/>
      <c r="K33" s="76"/>
      <c r="L33" s="76"/>
      <c r="M33" s="76"/>
      <c r="N33" s="76"/>
      <c r="O33" s="76"/>
      <c r="P33" s="61" t="str">
        <f t="shared" si="2"/>
        <v xml:space="preserve"> </v>
      </c>
      <c r="Q33" s="62"/>
      <c r="R33" s="62"/>
      <c r="S33" s="21" t="s">
        <v>39</v>
      </c>
      <c r="Y33" s="17"/>
    </row>
    <row r="34" spans="1:25" ht="15" x14ac:dyDescent="0.25">
      <c r="A34" s="72" t="s">
        <v>411</v>
      </c>
      <c r="B34" s="72"/>
      <c r="C34" s="72"/>
      <c r="D34" s="72"/>
      <c r="E34" s="82" t="e">
        <f>D34/GPA!$B$24*100</f>
        <v>#DIV/0!</v>
      </c>
      <c r="F34" s="76"/>
      <c r="G34" s="76"/>
      <c r="H34" s="76"/>
      <c r="I34" s="76"/>
      <c r="J34" s="76"/>
      <c r="K34" s="76"/>
      <c r="L34" s="76"/>
      <c r="M34" s="76"/>
      <c r="N34" s="76"/>
      <c r="O34" s="76"/>
      <c r="P34" s="61" t="str">
        <f t="shared" si="2"/>
        <v xml:space="preserve"> </v>
      </c>
      <c r="Q34" s="62"/>
      <c r="R34" s="62"/>
      <c r="S34" s="21" t="s">
        <v>40</v>
      </c>
      <c r="Y34" s="17"/>
    </row>
    <row r="35" spans="1:25" ht="45" customHeight="1" x14ac:dyDescent="0.25">
      <c r="A35" s="146" t="s">
        <v>354</v>
      </c>
      <c r="B35" s="146"/>
      <c r="C35" s="146"/>
      <c r="D35" s="68"/>
      <c r="E35" s="68"/>
      <c r="F35" s="68"/>
      <c r="G35" s="68"/>
      <c r="H35" s="68"/>
      <c r="I35" s="68"/>
      <c r="J35" s="68"/>
      <c r="K35" s="68"/>
      <c r="L35" s="68"/>
      <c r="M35" s="68"/>
      <c r="N35" s="68"/>
      <c r="O35"/>
      <c r="P35" s="62"/>
      <c r="Q35" s="62"/>
      <c r="S35" s="21" t="s">
        <v>171</v>
      </c>
      <c r="Y35" s="17"/>
    </row>
    <row r="36" spans="1:25" ht="15" x14ac:dyDescent="0.25">
      <c r="A36" s="72" t="s">
        <v>355</v>
      </c>
      <c r="B36" s="72"/>
      <c r="C36" s="72"/>
      <c r="D36" s="72"/>
      <c r="F36" s="77"/>
      <c r="G36" s="77"/>
      <c r="H36" s="77"/>
      <c r="I36" s="77"/>
      <c r="J36" s="77"/>
      <c r="K36" s="77"/>
      <c r="L36" s="77"/>
      <c r="M36" s="77"/>
      <c r="N36" s="77"/>
      <c r="O36" s="77"/>
      <c r="P36" s="61" t="str">
        <f t="shared" ref="P36:P50" si="3">IF(ISBLANK(B36)," ",100-SUM(F36:O36))</f>
        <v xml:space="preserve"> </v>
      </c>
      <c r="Q36" s="62"/>
      <c r="R36" s="62"/>
      <c r="S36" s="21" t="s">
        <v>172</v>
      </c>
      <c r="Y36" s="17"/>
    </row>
    <row r="37" spans="1:25" ht="15" x14ac:dyDescent="0.25">
      <c r="A37" s="72" t="s">
        <v>356</v>
      </c>
      <c r="B37" s="72"/>
      <c r="C37" s="72"/>
      <c r="D37" s="72"/>
      <c r="F37" s="77"/>
      <c r="G37" s="77"/>
      <c r="H37" s="77"/>
      <c r="I37" s="77"/>
      <c r="J37" s="77"/>
      <c r="K37" s="77"/>
      <c r="L37" s="77"/>
      <c r="M37" s="77"/>
      <c r="N37" s="77"/>
      <c r="O37" s="77"/>
      <c r="P37" s="61" t="str">
        <f t="shared" si="3"/>
        <v xml:space="preserve"> </v>
      </c>
      <c r="Q37" s="62"/>
      <c r="R37" s="62"/>
      <c r="S37" s="21" t="s">
        <v>173</v>
      </c>
      <c r="Y37" s="17"/>
    </row>
    <row r="38" spans="1:25" ht="15" x14ac:dyDescent="0.25">
      <c r="A38" s="72" t="s">
        <v>357</v>
      </c>
      <c r="B38" s="72"/>
      <c r="C38" s="72"/>
      <c r="D38" s="72"/>
      <c r="F38" s="77"/>
      <c r="G38" s="77"/>
      <c r="H38" s="77"/>
      <c r="I38" s="77"/>
      <c r="J38" s="77"/>
      <c r="K38" s="77"/>
      <c r="L38" s="77"/>
      <c r="M38" s="77"/>
      <c r="N38" s="77"/>
      <c r="O38" s="77"/>
      <c r="P38" s="61" t="str">
        <f t="shared" si="3"/>
        <v xml:space="preserve"> </v>
      </c>
      <c r="Q38" s="62"/>
      <c r="R38" s="62"/>
      <c r="S38" s="21" t="s">
        <v>174</v>
      </c>
      <c r="Y38" s="17"/>
    </row>
    <row r="39" spans="1:25" ht="15" x14ac:dyDescent="0.25">
      <c r="A39" s="72" t="s">
        <v>358</v>
      </c>
      <c r="B39" s="72"/>
      <c r="C39" s="72"/>
      <c r="D39" s="72"/>
      <c r="F39" s="77"/>
      <c r="G39" s="77"/>
      <c r="H39" s="77"/>
      <c r="I39" s="77"/>
      <c r="J39" s="77"/>
      <c r="K39" s="77"/>
      <c r="L39" s="77"/>
      <c r="M39" s="77"/>
      <c r="N39" s="77"/>
      <c r="O39" s="77"/>
      <c r="P39" s="61" t="str">
        <f t="shared" si="3"/>
        <v xml:space="preserve"> </v>
      </c>
      <c r="Q39" s="62"/>
      <c r="R39" s="62"/>
      <c r="S39" s="21" t="s">
        <v>175</v>
      </c>
      <c r="Y39" s="17"/>
    </row>
    <row r="40" spans="1:25" ht="15" x14ac:dyDescent="0.25">
      <c r="A40" s="72" t="s">
        <v>359</v>
      </c>
      <c r="B40" s="72"/>
      <c r="C40" s="72"/>
      <c r="D40" s="72"/>
      <c r="F40" s="77"/>
      <c r="G40" s="77"/>
      <c r="H40" s="77"/>
      <c r="I40" s="77"/>
      <c r="J40" s="77"/>
      <c r="K40" s="77"/>
      <c r="L40" s="77"/>
      <c r="M40" s="77"/>
      <c r="N40" s="77"/>
      <c r="O40" s="77"/>
      <c r="P40" s="61" t="str">
        <f t="shared" si="3"/>
        <v xml:space="preserve"> </v>
      </c>
      <c r="Q40" s="62"/>
      <c r="R40" s="62"/>
      <c r="S40" s="21" t="s">
        <v>176</v>
      </c>
      <c r="Y40" s="17"/>
    </row>
    <row r="41" spans="1:25" ht="15" x14ac:dyDescent="0.25">
      <c r="A41" s="72" t="s">
        <v>360</v>
      </c>
      <c r="B41" s="72"/>
      <c r="C41" s="72"/>
      <c r="D41" s="72"/>
      <c r="F41" s="77"/>
      <c r="G41" s="77"/>
      <c r="H41" s="77"/>
      <c r="I41" s="77"/>
      <c r="J41" s="77"/>
      <c r="K41" s="77"/>
      <c r="L41" s="77"/>
      <c r="M41" s="77"/>
      <c r="N41" s="77"/>
      <c r="O41" s="77"/>
      <c r="P41" s="61" t="str">
        <f t="shared" si="3"/>
        <v xml:space="preserve"> </v>
      </c>
      <c r="Q41" s="62"/>
      <c r="R41" s="62"/>
      <c r="S41" s="21" t="s">
        <v>177</v>
      </c>
      <c r="Y41" s="17"/>
    </row>
    <row r="42" spans="1:25" ht="15" x14ac:dyDescent="0.25">
      <c r="A42" s="72" t="s">
        <v>361</v>
      </c>
      <c r="B42" s="72"/>
      <c r="C42" s="72"/>
      <c r="D42" s="72"/>
      <c r="F42" s="77"/>
      <c r="G42" s="77"/>
      <c r="H42" s="77"/>
      <c r="I42" s="77"/>
      <c r="J42" s="77"/>
      <c r="K42" s="77"/>
      <c r="L42" s="77"/>
      <c r="M42" s="77"/>
      <c r="N42" s="77"/>
      <c r="O42" s="77"/>
      <c r="P42" s="61" t="str">
        <f t="shared" si="3"/>
        <v xml:space="preserve"> </v>
      </c>
      <c r="Q42" s="62"/>
      <c r="R42" s="62"/>
      <c r="S42" s="21" t="s">
        <v>178</v>
      </c>
      <c r="Y42" s="17"/>
    </row>
    <row r="43" spans="1:25" ht="15" x14ac:dyDescent="0.25">
      <c r="A43" s="72" t="s">
        <v>362</v>
      </c>
      <c r="B43" s="72"/>
      <c r="C43" s="72"/>
      <c r="D43" s="72"/>
      <c r="F43" s="77"/>
      <c r="G43" s="77"/>
      <c r="H43" s="77"/>
      <c r="I43" s="77"/>
      <c r="J43" s="77"/>
      <c r="K43" s="77"/>
      <c r="L43" s="77"/>
      <c r="M43" s="77"/>
      <c r="N43" s="77"/>
      <c r="O43" s="77"/>
      <c r="P43" s="61" t="str">
        <f t="shared" si="3"/>
        <v xml:space="preserve"> </v>
      </c>
      <c r="Q43" s="62"/>
      <c r="R43" s="62"/>
      <c r="S43" s="21" t="s">
        <v>179</v>
      </c>
      <c r="Y43" s="17"/>
    </row>
    <row r="44" spans="1:25" ht="15" x14ac:dyDescent="0.25">
      <c r="A44" s="72" t="s">
        <v>363</v>
      </c>
      <c r="B44" s="72"/>
      <c r="C44" s="72"/>
      <c r="D44" s="72"/>
      <c r="F44" s="77"/>
      <c r="G44" s="77"/>
      <c r="H44" s="77"/>
      <c r="I44" s="77"/>
      <c r="J44" s="77"/>
      <c r="K44" s="77"/>
      <c r="L44" s="77"/>
      <c r="M44" s="77"/>
      <c r="N44" s="77"/>
      <c r="O44" s="77"/>
      <c r="P44" s="61" t="str">
        <f t="shared" si="3"/>
        <v xml:space="preserve"> </v>
      </c>
      <c r="Q44" s="62"/>
      <c r="R44" s="62"/>
      <c r="S44" s="21" t="s">
        <v>180</v>
      </c>
      <c r="Y44" s="17"/>
    </row>
    <row r="45" spans="1:25" ht="15" x14ac:dyDescent="0.25">
      <c r="A45" s="72" t="s">
        <v>364</v>
      </c>
      <c r="B45" s="72"/>
      <c r="C45" s="72"/>
      <c r="D45" s="72"/>
      <c r="F45" s="77"/>
      <c r="G45" s="77"/>
      <c r="H45" s="77"/>
      <c r="I45" s="77"/>
      <c r="J45" s="77"/>
      <c r="K45" s="77"/>
      <c r="L45" s="77"/>
      <c r="M45" s="77"/>
      <c r="N45" s="77"/>
      <c r="O45" s="77"/>
      <c r="P45" s="61" t="str">
        <f t="shared" si="3"/>
        <v xml:space="preserve"> </v>
      </c>
      <c r="Q45" s="62"/>
      <c r="R45" s="62"/>
      <c r="S45" s="21" t="s">
        <v>181</v>
      </c>
      <c r="Y45" s="17"/>
    </row>
    <row r="46" spans="1:25" ht="15" x14ac:dyDescent="0.25">
      <c r="A46" s="72" t="s">
        <v>365</v>
      </c>
      <c r="B46" s="72"/>
      <c r="C46" s="72"/>
      <c r="D46" s="72"/>
      <c r="F46" s="77"/>
      <c r="G46" s="77"/>
      <c r="H46" s="77"/>
      <c r="I46" s="77"/>
      <c r="J46" s="77"/>
      <c r="K46" s="77"/>
      <c r="L46" s="77"/>
      <c r="M46" s="77"/>
      <c r="N46" s="77"/>
      <c r="O46" s="77"/>
      <c r="P46" s="61" t="str">
        <f t="shared" si="3"/>
        <v xml:space="preserve"> </v>
      </c>
      <c r="Q46" s="62"/>
      <c r="R46" s="62"/>
      <c r="S46" s="21" t="s">
        <v>182</v>
      </c>
      <c r="Y46" s="17"/>
    </row>
    <row r="47" spans="1:25" ht="15" x14ac:dyDescent="0.25">
      <c r="A47" s="72" t="s">
        <v>366</v>
      </c>
      <c r="B47" s="72"/>
      <c r="C47" s="72"/>
      <c r="D47" s="72"/>
      <c r="F47" s="77"/>
      <c r="G47" s="77"/>
      <c r="H47" s="77"/>
      <c r="I47" s="77"/>
      <c r="J47" s="77"/>
      <c r="K47" s="77"/>
      <c r="L47" s="77"/>
      <c r="M47" s="77"/>
      <c r="N47" s="77"/>
      <c r="O47" s="77"/>
      <c r="P47" s="61" t="str">
        <f t="shared" si="3"/>
        <v xml:space="preserve"> </v>
      </c>
      <c r="Q47" s="62"/>
      <c r="R47" s="62"/>
      <c r="S47" s="21" t="s">
        <v>183</v>
      </c>
      <c r="Y47" s="17"/>
    </row>
    <row r="48" spans="1:25" ht="15" x14ac:dyDescent="0.25">
      <c r="A48" s="72" t="s">
        <v>367</v>
      </c>
      <c r="B48" s="72"/>
      <c r="C48" s="72"/>
      <c r="D48" s="72"/>
      <c r="F48" s="77"/>
      <c r="G48" s="77"/>
      <c r="H48" s="77"/>
      <c r="I48" s="77"/>
      <c r="J48" s="77"/>
      <c r="K48" s="77"/>
      <c r="L48" s="77"/>
      <c r="M48" s="77"/>
      <c r="N48" s="77"/>
      <c r="O48" s="77"/>
      <c r="P48" s="61" t="str">
        <f t="shared" si="3"/>
        <v xml:space="preserve"> </v>
      </c>
      <c r="Q48" s="62"/>
      <c r="R48" s="62"/>
      <c r="S48" s="21" t="s">
        <v>184</v>
      </c>
      <c r="Y48" s="17"/>
    </row>
    <row r="49" spans="1:25" ht="15" x14ac:dyDescent="0.25">
      <c r="A49" s="72" t="s">
        <v>368</v>
      </c>
      <c r="B49" s="72"/>
      <c r="C49" s="72"/>
      <c r="D49" s="72"/>
      <c r="F49" s="77"/>
      <c r="G49" s="77"/>
      <c r="H49" s="77"/>
      <c r="I49" s="77"/>
      <c r="J49" s="77"/>
      <c r="K49" s="77"/>
      <c r="L49" s="77"/>
      <c r="M49" s="77"/>
      <c r="N49" s="77"/>
      <c r="O49" s="77"/>
      <c r="P49" s="61" t="str">
        <f t="shared" si="3"/>
        <v xml:space="preserve"> </v>
      </c>
      <c r="Q49" s="62"/>
      <c r="R49" s="62"/>
      <c r="S49" s="21" t="s">
        <v>185</v>
      </c>
      <c r="Y49" s="17"/>
    </row>
    <row r="50" spans="1:25" ht="15" x14ac:dyDescent="0.25">
      <c r="A50" s="72" t="s">
        <v>369</v>
      </c>
      <c r="B50" s="72"/>
      <c r="C50" s="72"/>
      <c r="D50" s="72"/>
      <c r="F50" s="77"/>
      <c r="G50" s="77"/>
      <c r="H50" s="77"/>
      <c r="I50" s="77"/>
      <c r="J50" s="77"/>
      <c r="K50" s="77"/>
      <c r="L50" s="77"/>
      <c r="M50" s="77"/>
      <c r="N50" s="77"/>
      <c r="O50" s="77"/>
      <c r="P50" s="61" t="str">
        <f t="shared" si="3"/>
        <v xml:space="preserve"> </v>
      </c>
      <c r="Q50" s="62"/>
      <c r="R50" s="62"/>
      <c r="S50" s="21" t="s">
        <v>186</v>
      </c>
      <c r="Y50" s="17"/>
    </row>
    <row r="51" spans="1:25" ht="15" x14ac:dyDescent="0.25">
      <c r="A51" s="70" t="s">
        <v>339</v>
      </c>
      <c r="B51" s="68">
        <f>SUM(B36:B50)</f>
        <v>0</v>
      </c>
      <c r="C51" s="19"/>
      <c r="D51" s="19"/>
      <c r="E51" s="19"/>
      <c r="Y51" s="74" t="s">
        <v>222</v>
      </c>
    </row>
    <row r="52" spans="1:25" ht="15" x14ac:dyDescent="0.25">
      <c r="A52" s="19"/>
      <c r="B52" s="19"/>
      <c r="C52" s="19"/>
      <c r="D52" s="19"/>
      <c r="E52" s="19"/>
      <c r="F52" s="19"/>
      <c r="G52" s="19"/>
      <c r="H52" s="19"/>
      <c r="I52" s="19"/>
      <c r="J52" s="19"/>
      <c r="Y52" s="74" t="s">
        <v>223</v>
      </c>
    </row>
    <row r="53" spans="1:25" ht="15" x14ac:dyDescent="0.25">
      <c r="F53" s="19"/>
      <c r="G53" s="19"/>
      <c r="H53" s="19"/>
      <c r="I53" s="19"/>
      <c r="J53" s="19"/>
      <c r="K53" s="19"/>
      <c r="Y53" s="74" t="s">
        <v>224</v>
      </c>
    </row>
    <row r="54" spans="1:25" ht="15" x14ac:dyDescent="0.25">
      <c r="F54" s="19"/>
      <c r="G54" s="19"/>
      <c r="H54" s="19"/>
      <c r="I54" s="19"/>
      <c r="J54" s="19"/>
      <c r="K54" s="19"/>
      <c r="Y54" s="74" t="s">
        <v>225</v>
      </c>
    </row>
    <row r="55" spans="1:25" ht="15" x14ac:dyDescent="0.25">
      <c r="C55" s="19"/>
      <c r="D55" s="19"/>
      <c r="E55" s="19"/>
      <c r="F55" s="19"/>
      <c r="G55" s="19"/>
      <c r="H55" s="19"/>
      <c r="I55" s="19"/>
      <c r="J55" s="19"/>
      <c r="Y55" s="74" t="s">
        <v>226</v>
      </c>
    </row>
    <row r="56" spans="1:25" ht="15" x14ac:dyDescent="0.25">
      <c r="Y56" s="74" t="s">
        <v>227</v>
      </c>
    </row>
    <row r="57" spans="1:25" ht="15" x14ac:dyDescent="0.25">
      <c r="Y57" s="74" t="s">
        <v>228</v>
      </c>
    </row>
    <row r="58" spans="1:25" ht="15" x14ac:dyDescent="0.25">
      <c r="Y58" s="74" t="s">
        <v>229</v>
      </c>
    </row>
    <row r="59" spans="1:25" ht="15" x14ac:dyDescent="0.25">
      <c r="Y59" s="74" t="s">
        <v>230</v>
      </c>
    </row>
    <row r="60" spans="1:25" ht="15" x14ac:dyDescent="0.25">
      <c r="Y60" s="74" t="s">
        <v>231</v>
      </c>
    </row>
    <row r="61" spans="1:25" ht="15" x14ac:dyDescent="0.25">
      <c r="Y61" s="74" t="s">
        <v>232</v>
      </c>
    </row>
    <row r="62" spans="1:25" ht="15" x14ac:dyDescent="0.25">
      <c r="Y62" s="74" t="s">
        <v>233</v>
      </c>
    </row>
    <row r="63" spans="1:25" ht="15" x14ac:dyDescent="0.25">
      <c r="Y63" s="74" t="s">
        <v>234</v>
      </c>
    </row>
    <row r="64" spans="1:25" ht="15" x14ac:dyDescent="0.25">
      <c r="Y64" s="74" t="s">
        <v>235</v>
      </c>
    </row>
    <row r="65" spans="25:25" ht="15" x14ac:dyDescent="0.25">
      <c r="Y65" s="74" t="s">
        <v>236</v>
      </c>
    </row>
    <row r="66" spans="25:25" ht="15" x14ac:dyDescent="0.25">
      <c r="Y66" s="74" t="s">
        <v>237</v>
      </c>
    </row>
    <row r="67" spans="25:25" ht="15" x14ac:dyDescent="0.25">
      <c r="Y67" s="74" t="s">
        <v>238</v>
      </c>
    </row>
    <row r="68" spans="25:25" ht="15" x14ac:dyDescent="0.25">
      <c r="Y68" s="74" t="s">
        <v>239</v>
      </c>
    </row>
    <row r="69" spans="25:25" ht="15" x14ac:dyDescent="0.25">
      <c r="Y69" s="74" t="s">
        <v>240</v>
      </c>
    </row>
    <row r="70" spans="25:25" ht="15" x14ac:dyDescent="0.25">
      <c r="Y70" s="74" t="s">
        <v>241</v>
      </c>
    </row>
    <row r="71" spans="25:25" ht="15" x14ac:dyDescent="0.25">
      <c r="Y71" s="74" t="s">
        <v>242</v>
      </c>
    </row>
    <row r="72" spans="25:25" ht="15" x14ac:dyDescent="0.25">
      <c r="Y72" s="74" t="s">
        <v>243</v>
      </c>
    </row>
    <row r="73" spans="25:25" ht="15" x14ac:dyDescent="0.25">
      <c r="Y73" s="74" t="s">
        <v>244</v>
      </c>
    </row>
    <row r="74" spans="25:25" ht="15" x14ac:dyDescent="0.25">
      <c r="Y74" s="74" t="s">
        <v>245</v>
      </c>
    </row>
    <row r="75" spans="25:25" ht="15" x14ac:dyDescent="0.25">
      <c r="Y75" s="74" t="s">
        <v>246</v>
      </c>
    </row>
    <row r="76" spans="25:25" ht="15" x14ac:dyDescent="0.25">
      <c r="Y76" s="74" t="s">
        <v>247</v>
      </c>
    </row>
    <row r="77" spans="25:25" ht="15" x14ac:dyDescent="0.25">
      <c r="Y77" s="74" t="s">
        <v>248</v>
      </c>
    </row>
    <row r="78" spans="25:25" ht="15" x14ac:dyDescent="0.25">
      <c r="Y78" s="74" t="s">
        <v>249</v>
      </c>
    </row>
    <row r="79" spans="25:25" ht="15" x14ac:dyDescent="0.25">
      <c r="Y79" s="74" t="s">
        <v>250</v>
      </c>
    </row>
    <row r="80" spans="25:25" ht="15" x14ac:dyDescent="0.25">
      <c r="Y80" s="74" t="s">
        <v>251</v>
      </c>
    </row>
  </sheetData>
  <sheetProtection algorithmName="SHA-512" hashValue="qRNvR9dsF6Idivg6YkyyV77an50JciFekHutXSS0xLE88uRT8v521Zlmz8ycwN1GKKnbcxTjZqovoXSH1lQtOw==" saltValue="udfAuiZ+xmcdqDO+d/9glA==" spinCount="100000" sheet="1" objects="1" scenarios="1"/>
  <mergeCells count="3">
    <mergeCell ref="A8:J8"/>
    <mergeCell ref="A4:J6"/>
    <mergeCell ref="A35:C35"/>
  </mergeCells>
  <conditionalFormatting sqref="A12:P34">
    <cfRule type="expression" dxfId="22" priority="1">
      <formula>OR(#REF!="No", #REF!="")</formula>
    </cfRule>
  </conditionalFormatting>
  <conditionalFormatting sqref="A51:R52">
    <cfRule type="expression" dxfId="21" priority="5">
      <formula>OR(#REF!="No", #REF!="")</formula>
    </cfRule>
  </conditionalFormatting>
  <conditionalFormatting sqref="Q14:R34 A35 D35:Q35 A36:D50 F36:R50">
    <cfRule type="expression" dxfId="20" priority="18">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P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Q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O34 F36:O50 E35:N35" xr:uid="{2A951AD3-7DF7-41F5-A211-2E7857AF2A41}">
      <formula1>30</formula1>
      <formula2>100</formula2>
    </dataValidation>
  </dataValidations>
  <hyperlinks>
    <hyperlink ref="N12" r:id="rId1" display="https://kurser.dtu.dk/course/2024-2025/34210" xr:uid="{24BEC222-C941-40AE-B742-27D9A7AE003F}"/>
    <hyperlink ref="O12" r:id="rId2" display="https://kurser.dtu.dk/course/2024-2025/34331" xr:uid="{E8FB13E5-7740-4AED-919A-7BC6C61B826F}"/>
    <hyperlink ref="M12" r:id="rId3" display="https://kurser.dtu.dk/course/2024-2025/34121" xr:uid="{4F9AE08F-B5F9-4D92-B955-2623BC63A638}"/>
    <hyperlink ref="L12" r:id="rId4" display="https://kurser.dtu.dk/course/2024-2025/34120" xr:uid="{ECB0478A-9F8E-41BC-BA1B-16D1CF1E122A}"/>
    <hyperlink ref="K12" r:id="rId5" display="https://kurser.dtu.dk/course/2024-2025/34315" xr:uid="{2FE8BC5B-75FA-4316-AE3E-F3685752DEA6}"/>
    <hyperlink ref="J12" r:id="rId6" display="https://kurser.dtu.dk/course/2024-2025/34333" xr:uid="{15F23CB3-0B66-4A82-A36C-488691F5628C}"/>
    <hyperlink ref="I12" r:id="rId7" display="https://kurser.dtu.dk/course/2024-2025/34313" xr:uid="{80450B93-7CA6-46B8-990B-FD5998AABAFD}"/>
    <hyperlink ref="G12" r:id="rId8" display="https://kurser.dtu.dk/course/2024-2025/34302" xr:uid="{ADEFE140-F1DF-41D0-824B-E4B0E56E2A6D}"/>
    <hyperlink ref="F12" r:id="rId9" display="Mathematics (link to DTU B.Sc. Math courses)" xr:uid="{E9F1D514-307A-4042-BEE3-EFB09651F31F}"/>
    <hyperlink ref="H12" r:id="rId10" display="Statistics" xr:uid="{E803CADF-C646-44EB-A074-B3F2E857F0C2}"/>
  </hyperlinks>
  <pageMargins left="0.7" right="0.7" top="0.75" bottom="0.75" header="0.3" footer="0.3"/>
  <pageSetup scale="64" fitToHeight="0" orientation="landscape" horizontalDpi="1200" verticalDpi="120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1.8554687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Communication Technologies and System Design </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41" t="s">
        <v>565</v>
      </c>
      <c r="B7" s="141"/>
      <c r="C7" s="141"/>
      <c r="D7" s="141"/>
      <c r="E7" s="141"/>
      <c r="F7" s="141"/>
      <c r="G7" s="141"/>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7" t="s">
        <v>566</v>
      </c>
      <c r="F12" s="137" t="s">
        <v>567</v>
      </c>
      <c r="G12" s="86" t="s">
        <v>539</v>
      </c>
      <c r="H12" s="19"/>
      <c r="I12" s="19"/>
      <c r="J12"/>
      <c r="K12"/>
      <c r="L12"/>
      <c r="M12" s="21" t="s">
        <v>19</v>
      </c>
      <c r="Z12" s="17"/>
    </row>
    <row r="13" spans="1:26" ht="15" x14ac:dyDescent="0.25">
      <c r="A13" s="155" t="s">
        <v>559</v>
      </c>
      <c r="B13" s="147"/>
      <c r="C13" s="148"/>
      <c r="D13" s="149"/>
      <c r="E13" s="96"/>
      <c r="F13" s="96"/>
      <c r="G13" s="98"/>
      <c r="J13"/>
      <c r="K13"/>
      <c r="L13"/>
      <c r="M13" s="19"/>
      <c r="N13" s="21" t="s">
        <v>20</v>
      </c>
      <c r="Z13" s="17"/>
    </row>
    <row r="14" spans="1:26" ht="15" x14ac:dyDescent="0.25">
      <c r="A14" s="156"/>
      <c r="B14" s="143"/>
      <c r="C14" s="144"/>
      <c r="D14" s="145"/>
      <c r="E14" s="72"/>
      <c r="F14" s="72"/>
      <c r="G14" s="99"/>
      <c r="K14" s="19"/>
      <c r="L14" s="19"/>
      <c r="M14" s="21" t="s">
        <v>21</v>
      </c>
      <c r="Z14" s="17"/>
    </row>
    <row r="15" spans="1:26" ht="14.45" customHeight="1" x14ac:dyDescent="0.25">
      <c r="A15" s="156"/>
      <c r="B15" s="143"/>
      <c r="C15" s="144"/>
      <c r="D15" s="145"/>
      <c r="E15" s="72"/>
      <c r="F15" s="72"/>
      <c r="G15" s="99"/>
      <c r="K15" s="19"/>
      <c r="L15" s="19"/>
      <c r="M15" s="21" t="s">
        <v>22</v>
      </c>
      <c r="Z15" s="17"/>
    </row>
    <row r="16" spans="1:26" ht="15" x14ac:dyDescent="0.25">
      <c r="A16" s="156"/>
      <c r="B16" s="143"/>
      <c r="C16" s="144"/>
      <c r="D16" s="145"/>
      <c r="E16" s="72"/>
      <c r="F16" s="72"/>
      <c r="G16" s="99"/>
      <c r="K16" s="19"/>
      <c r="L16" s="19"/>
      <c r="M16" s="21" t="s">
        <v>23</v>
      </c>
      <c r="Z16" s="17"/>
    </row>
    <row r="17" spans="1:26" ht="15" x14ac:dyDescent="0.25">
      <c r="A17" s="156"/>
      <c r="B17" s="143"/>
      <c r="C17" s="144"/>
      <c r="D17" s="145"/>
      <c r="E17" s="72"/>
      <c r="F17" s="72"/>
      <c r="G17" s="99"/>
      <c r="K17" s="19"/>
      <c r="L17" s="19"/>
      <c r="M17" s="21" t="s">
        <v>24</v>
      </c>
      <c r="Z17" s="17"/>
    </row>
    <row r="18" spans="1:26" ht="15" x14ac:dyDescent="0.25">
      <c r="A18" s="156"/>
      <c r="B18" s="143"/>
      <c r="C18" s="144"/>
      <c r="D18" s="145"/>
      <c r="E18" s="72"/>
      <c r="F18" s="72"/>
      <c r="G18" s="99"/>
      <c r="K18" s="19"/>
      <c r="L18" s="19"/>
      <c r="M18" s="21" t="s">
        <v>25</v>
      </c>
      <c r="Z18" s="17"/>
    </row>
    <row r="19" spans="1:26" ht="15" x14ac:dyDescent="0.25">
      <c r="A19" s="156"/>
      <c r="B19" s="143"/>
      <c r="C19" s="144"/>
      <c r="D19" s="145"/>
      <c r="E19" s="72"/>
      <c r="F19" s="72"/>
      <c r="G19" s="99"/>
      <c r="K19" s="19"/>
      <c r="L19" s="19"/>
      <c r="M19" s="21" t="s">
        <v>26</v>
      </c>
      <c r="Z19" s="17"/>
    </row>
    <row r="20" spans="1:26" ht="15" x14ac:dyDescent="0.25">
      <c r="A20" s="156"/>
      <c r="B20" s="143"/>
      <c r="C20" s="144"/>
      <c r="D20" s="145"/>
      <c r="E20" s="72"/>
      <c r="F20" s="72"/>
      <c r="G20" s="99"/>
      <c r="K20" s="19"/>
      <c r="L20" s="19"/>
      <c r="M20" s="21" t="s">
        <v>27</v>
      </c>
      <c r="Z20" s="17"/>
    </row>
    <row r="21" spans="1:26" ht="15" x14ac:dyDescent="0.25">
      <c r="A21" s="156"/>
      <c r="B21" s="143"/>
      <c r="C21" s="144"/>
      <c r="D21" s="145"/>
      <c r="E21" s="72"/>
      <c r="F21" s="72"/>
      <c r="G21" s="99"/>
      <c r="K21" s="19"/>
      <c r="L21" s="19"/>
      <c r="M21" s="21" t="s">
        <v>28</v>
      </c>
      <c r="Z21" s="17"/>
    </row>
    <row r="22" spans="1:26" ht="15" x14ac:dyDescent="0.25">
      <c r="A22" s="157"/>
      <c r="B22" s="150"/>
      <c r="C22" s="151"/>
      <c r="D22" s="152"/>
      <c r="E22" s="97"/>
      <c r="F22" s="97"/>
      <c r="G22" s="100"/>
      <c r="K22" s="19"/>
      <c r="L22" s="19"/>
      <c r="M22" s="21" t="s">
        <v>29</v>
      </c>
      <c r="Z22" s="17"/>
    </row>
    <row r="23" spans="1:26" ht="15" x14ac:dyDescent="0.25">
      <c r="A23" s="154" t="s">
        <v>560</v>
      </c>
      <c r="B23" s="147"/>
      <c r="C23" s="148"/>
      <c r="D23" s="149"/>
      <c r="E23" s="95"/>
      <c r="F23" s="95"/>
      <c r="G23" s="101"/>
      <c r="K23" s="19"/>
      <c r="L23" s="19"/>
      <c r="M23" s="21" t="s">
        <v>30</v>
      </c>
      <c r="Z23" s="17"/>
    </row>
    <row r="24" spans="1:26" ht="15" x14ac:dyDescent="0.25">
      <c r="A24" s="154"/>
      <c r="B24" s="143"/>
      <c r="C24" s="144"/>
      <c r="D24" s="145"/>
      <c r="E24" s="72"/>
      <c r="F24" s="72"/>
      <c r="G24" s="99"/>
      <c r="K24" s="19"/>
      <c r="L24" s="19"/>
      <c r="M24" s="21" t="s">
        <v>31</v>
      </c>
      <c r="Z24" s="17"/>
    </row>
    <row r="25" spans="1:26" ht="15" x14ac:dyDescent="0.25">
      <c r="A25" s="154"/>
      <c r="B25" s="143"/>
      <c r="C25" s="144"/>
      <c r="D25" s="145"/>
      <c r="E25" s="72"/>
      <c r="F25" s="72"/>
      <c r="G25" s="99"/>
      <c r="K25" s="19"/>
      <c r="L25" s="19"/>
      <c r="M25" s="21" t="s">
        <v>32</v>
      </c>
      <c r="Z25" s="17"/>
    </row>
    <row r="26" spans="1:26" ht="15" x14ac:dyDescent="0.25">
      <c r="A26" s="154"/>
      <c r="B26" s="143"/>
      <c r="C26" s="144"/>
      <c r="D26" s="145"/>
      <c r="E26" s="72"/>
      <c r="F26" s="72"/>
      <c r="G26" s="99"/>
      <c r="K26" s="19"/>
      <c r="L26" s="19"/>
      <c r="M26" s="21" t="s">
        <v>33</v>
      </c>
      <c r="Z26" s="17"/>
    </row>
    <row r="27" spans="1:26" ht="15" x14ac:dyDescent="0.25">
      <c r="A27" s="154"/>
      <c r="B27" s="143"/>
      <c r="C27" s="144"/>
      <c r="D27" s="145"/>
      <c r="E27" s="72"/>
      <c r="F27" s="72"/>
      <c r="G27" s="99"/>
      <c r="K27" s="19"/>
      <c r="L27" s="19"/>
      <c r="M27" s="21" t="s">
        <v>34</v>
      </c>
      <c r="Z27" s="17"/>
    </row>
    <row r="28" spans="1:26" ht="15" x14ac:dyDescent="0.25">
      <c r="A28" s="154"/>
      <c r="B28" s="143"/>
      <c r="C28" s="144"/>
      <c r="D28" s="145"/>
      <c r="E28" s="72"/>
      <c r="F28" s="72"/>
      <c r="G28" s="99"/>
      <c r="K28" s="19"/>
      <c r="L28" s="19"/>
      <c r="M28" s="21" t="s">
        <v>35</v>
      </c>
      <c r="Z28" s="17"/>
    </row>
    <row r="29" spans="1:26" ht="15" x14ac:dyDescent="0.25">
      <c r="A29" s="154"/>
      <c r="B29" s="143"/>
      <c r="C29" s="144"/>
      <c r="D29" s="145"/>
      <c r="E29" s="72"/>
      <c r="F29" s="72"/>
      <c r="G29" s="99"/>
      <c r="K29" s="19"/>
      <c r="L29" s="19"/>
      <c r="M29" s="21" t="s">
        <v>36</v>
      </c>
      <c r="Z29" s="17"/>
    </row>
    <row r="30" spans="1:26" ht="15" x14ac:dyDescent="0.25">
      <c r="A30" s="154"/>
      <c r="B30" s="143"/>
      <c r="C30" s="144"/>
      <c r="D30" s="145"/>
      <c r="E30" s="72"/>
      <c r="F30" s="72"/>
      <c r="G30" s="99"/>
      <c r="K30" s="19"/>
      <c r="L30" s="19"/>
      <c r="M30" s="21" t="s">
        <v>37</v>
      </c>
      <c r="Z30" s="17"/>
    </row>
    <row r="31" spans="1:26" ht="15" x14ac:dyDescent="0.25">
      <c r="A31" s="154"/>
      <c r="B31" s="143"/>
      <c r="C31" s="144"/>
      <c r="D31" s="145"/>
      <c r="E31" s="72"/>
      <c r="F31" s="72"/>
      <c r="G31" s="99"/>
      <c r="K31" s="19"/>
      <c r="L31" s="19"/>
      <c r="M31" s="21" t="s">
        <v>38</v>
      </c>
      <c r="Z31" s="17"/>
    </row>
    <row r="32" spans="1:26" ht="15" x14ac:dyDescent="0.25">
      <c r="A32" s="154"/>
      <c r="B32" s="150"/>
      <c r="C32" s="151"/>
      <c r="D32" s="152"/>
      <c r="E32" s="94"/>
      <c r="F32" s="94"/>
      <c r="G32" s="102"/>
      <c r="K32" s="19"/>
      <c r="L32" s="19"/>
      <c r="M32" s="21" t="s">
        <v>39</v>
      </c>
      <c r="Z32" s="17"/>
    </row>
    <row r="33" spans="1:26" ht="15" x14ac:dyDescent="0.25">
      <c r="A33" s="153" t="s">
        <v>561</v>
      </c>
      <c r="B33" s="147"/>
      <c r="C33" s="148"/>
      <c r="D33" s="149"/>
      <c r="E33" s="96"/>
      <c r="F33" s="96"/>
      <c r="G33" s="98"/>
      <c r="K33" s="19"/>
      <c r="L33" s="19"/>
      <c r="M33" s="21" t="s">
        <v>40</v>
      </c>
      <c r="Z33" s="17"/>
    </row>
    <row r="34" spans="1:26" ht="15" x14ac:dyDescent="0.25">
      <c r="A34" s="154"/>
      <c r="B34" s="143"/>
      <c r="C34" s="144"/>
      <c r="D34" s="145"/>
      <c r="E34" s="72"/>
      <c r="F34" s="72"/>
      <c r="G34" s="99"/>
      <c r="K34" s="19"/>
      <c r="L34" s="19"/>
      <c r="M34" s="21" t="s">
        <v>41</v>
      </c>
      <c r="Z34" s="17"/>
    </row>
    <row r="35" spans="1:26" ht="15" x14ac:dyDescent="0.25">
      <c r="A35" s="154"/>
      <c r="B35" s="143"/>
      <c r="C35" s="144"/>
      <c r="D35" s="145"/>
      <c r="E35" s="72"/>
      <c r="F35" s="72"/>
      <c r="G35" s="99"/>
      <c r="K35" s="19"/>
      <c r="L35" s="19"/>
      <c r="M35" s="21" t="s">
        <v>42</v>
      </c>
      <c r="Z35" s="17"/>
    </row>
    <row r="36" spans="1:26" ht="15" x14ac:dyDescent="0.25">
      <c r="A36" s="154"/>
      <c r="B36" s="143"/>
      <c r="C36" s="144"/>
      <c r="D36" s="145"/>
      <c r="E36" s="72"/>
      <c r="F36" s="72"/>
      <c r="G36" s="99"/>
      <c r="M36" s="21" t="s">
        <v>43</v>
      </c>
      <c r="Z36" s="17"/>
    </row>
    <row r="37" spans="1:26" ht="15" x14ac:dyDescent="0.25">
      <c r="A37" s="154"/>
      <c r="B37" s="143"/>
      <c r="C37" s="144"/>
      <c r="D37" s="145"/>
      <c r="E37" s="72"/>
      <c r="F37" s="72"/>
      <c r="G37" s="99"/>
      <c r="M37" s="21" t="s">
        <v>44</v>
      </c>
      <c r="Z37" s="17"/>
    </row>
    <row r="38" spans="1:26" ht="15" x14ac:dyDescent="0.25">
      <c r="A38" s="154"/>
      <c r="B38" s="143"/>
      <c r="C38" s="144"/>
      <c r="D38" s="145"/>
      <c r="E38" s="72"/>
      <c r="F38" s="72"/>
      <c r="G38" s="99"/>
      <c r="M38" s="21" t="s">
        <v>45</v>
      </c>
      <c r="Z38" s="17"/>
    </row>
    <row r="39" spans="1:26" ht="15" x14ac:dyDescent="0.25">
      <c r="A39" s="154"/>
      <c r="B39" s="143"/>
      <c r="C39" s="144"/>
      <c r="D39" s="145"/>
      <c r="E39" s="72"/>
      <c r="F39" s="72"/>
      <c r="G39" s="99"/>
      <c r="M39" s="21" t="s">
        <v>46</v>
      </c>
      <c r="Z39" s="17"/>
    </row>
    <row r="40" spans="1:26" ht="15" x14ac:dyDescent="0.25">
      <c r="A40" s="154"/>
      <c r="B40" s="143"/>
      <c r="C40" s="144"/>
      <c r="D40" s="145"/>
      <c r="E40" s="72"/>
      <c r="F40" s="72"/>
      <c r="G40" s="99"/>
      <c r="M40" s="21" t="s">
        <v>47</v>
      </c>
      <c r="Z40" s="17"/>
    </row>
    <row r="41" spans="1:26" ht="15" x14ac:dyDescent="0.25">
      <c r="A41" s="154"/>
      <c r="B41" s="143"/>
      <c r="C41" s="144"/>
      <c r="D41" s="145"/>
      <c r="E41" s="72"/>
      <c r="F41" s="72"/>
      <c r="G41" s="99"/>
      <c r="M41" s="21" t="s">
        <v>48</v>
      </c>
      <c r="Z41" s="17"/>
    </row>
    <row r="42" spans="1:26" ht="15" x14ac:dyDescent="0.25">
      <c r="A42" s="154"/>
      <c r="B42" s="150"/>
      <c r="C42" s="151"/>
      <c r="D42" s="152"/>
      <c r="E42" s="94"/>
      <c r="F42" s="94"/>
      <c r="G42" s="102"/>
      <c r="M42" s="21" t="s">
        <v>49</v>
      </c>
      <c r="Z42" s="17"/>
    </row>
    <row r="43" spans="1:26" ht="15" x14ac:dyDescent="0.25">
      <c r="A43" s="153" t="s">
        <v>562</v>
      </c>
      <c r="B43" s="147"/>
      <c r="C43" s="148"/>
      <c r="D43" s="149"/>
      <c r="E43" s="96"/>
      <c r="F43" s="96"/>
      <c r="G43" s="98"/>
      <c r="N43" s="21" t="s">
        <v>50</v>
      </c>
      <c r="Z43" s="17"/>
    </row>
    <row r="44" spans="1:26" ht="15" x14ac:dyDescent="0.25">
      <c r="A44" s="154"/>
      <c r="B44" s="143"/>
      <c r="C44" s="144"/>
      <c r="D44" s="145"/>
      <c r="E44" s="72"/>
      <c r="F44" s="72"/>
      <c r="G44" s="99"/>
      <c r="M44" s="21" t="s">
        <v>171</v>
      </c>
      <c r="Z44" s="17"/>
    </row>
    <row r="45" spans="1:26" ht="15" x14ac:dyDescent="0.25">
      <c r="A45" s="154"/>
      <c r="B45" s="143"/>
      <c r="C45" s="144"/>
      <c r="D45" s="145"/>
      <c r="E45" s="72"/>
      <c r="F45" s="72"/>
      <c r="G45" s="99"/>
      <c r="N45" s="74" t="s">
        <v>172</v>
      </c>
      <c r="S45" s="21" t="s">
        <v>172</v>
      </c>
      <c r="Z45" s="17"/>
    </row>
    <row r="46" spans="1:26" ht="15" x14ac:dyDescent="0.25">
      <c r="A46" s="154"/>
      <c r="B46" s="143"/>
      <c r="C46" s="144"/>
      <c r="D46" s="145"/>
      <c r="E46" s="72"/>
      <c r="F46" s="72"/>
      <c r="G46" s="99"/>
      <c r="N46" s="74" t="s">
        <v>173</v>
      </c>
      <c r="S46" s="21" t="s">
        <v>173</v>
      </c>
      <c r="Z46" s="17"/>
    </row>
    <row r="47" spans="1:26" ht="15" x14ac:dyDescent="0.25">
      <c r="A47" s="154"/>
      <c r="B47" s="143"/>
      <c r="C47" s="144"/>
      <c r="D47" s="145"/>
      <c r="E47" s="72"/>
      <c r="F47" s="72"/>
      <c r="G47" s="99"/>
      <c r="N47" s="74" t="s">
        <v>174</v>
      </c>
      <c r="S47" s="21" t="s">
        <v>174</v>
      </c>
      <c r="Z47" s="17"/>
    </row>
    <row r="48" spans="1:26" ht="15" x14ac:dyDescent="0.25">
      <c r="A48" s="154"/>
      <c r="B48" s="143"/>
      <c r="C48" s="144"/>
      <c r="D48" s="145"/>
      <c r="E48" s="72"/>
      <c r="F48" s="72"/>
      <c r="G48" s="99"/>
      <c r="N48" s="74" t="s">
        <v>175</v>
      </c>
      <c r="S48" s="21" t="s">
        <v>175</v>
      </c>
      <c r="Z48" s="17"/>
    </row>
    <row r="49" spans="1:26" ht="15" x14ac:dyDescent="0.25">
      <c r="A49" s="154"/>
      <c r="B49" s="143"/>
      <c r="C49" s="144"/>
      <c r="D49" s="145"/>
      <c r="E49" s="72"/>
      <c r="F49" s="72"/>
      <c r="G49" s="99"/>
      <c r="N49" s="74" t="s">
        <v>176</v>
      </c>
      <c r="S49" s="21" t="s">
        <v>176</v>
      </c>
      <c r="Z49" s="17"/>
    </row>
    <row r="50" spans="1:26" ht="15" x14ac:dyDescent="0.25">
      <c r="A50" s="154"/>
      <c r="B50" s="143"/>
      <c r="C50" s="144"/>
      <c r="D50" s="145"/>
      <c r="E50" s="72"/>
      <c r="F50" s="72"/>
      <c r="G50" s="99"/>
      <c r="N50" s="74" t="s">
        <v>177</v>
      </c>
      <c r="S50" s="21" t="s">
        <v>177</v>
      </c>
      <c r="Z50" s="17"/>
    </row>
    <row r="51" spans="1:26" ht="15" x14ac:dyDescent="0.25">
      <c r="A51" s="154"/>
      <c r="B51" s="143"/>
      <c r="C51" s="144"/>
      <c r="D51" s="145"/>
      <c r="E51" s="72"/>
      <c r="F51" s="72"/>
      <c r="G51" s="99"/>
      <c r="N51" s="74" t="s">
        <v>178</v>
      </c>
      <c r="S51" s="21" t="s">
        <v>178</v>
      </c>
      <c r="Z51" s="17"/>
    </row>
    <row r="52" spans="1:26" ht="15" x14ac:dyDescent="0.25">
      <c r="A52" s="154"/>
      <c r="B52" s="150"/>
      <c r="C52" s="151"/>
      <c r="D52" s="152"/>
      <c r="E52" s="94"/>
      <c r="F52" s="94"/>
      <c r="G52" s="102"/>
      <c r="N52" s="74" t="s">
        <v>179</v>
      </c>
      <c r="S52" s="21" t="s">
        <v>179</v>
      </c>
      <c r="Z52" s="17"/>
    </row>
    <row r="53" spans="1:26" ht="15" x14ac:dyDescent="0.25">
      <c r="A53" s="155" t="s">
        <v>563</v>
      </c>
      <c r="B53" s="147"/>
      <c r="C53" s="148"/>
      <c r="D53" s="149"/>
      <c r="E53" s="96"/>
      <c r="F53" s="96"/>
      <c r="G53" s="98"/>
      <c r="N53" s="74" t="s">
        <v>180</v>
      </c>
      <c r="S53" s="21" t="s">
        <v>180</v>
      </c>
      <c r="Z53" s="17"/>
    </row>
    <row r="54" spans="1:26" ht="15" x14ac:dyDescent="0.25">
      <c r="A54" s="156"/>
      <c r="B54" s="143"/>
      <c r="C54" s="144"/>
      <c r="D54" s="145"/>
      <c r="E54" s="72"/>
      <c r="F54" s="72"/>
      <c r="G54" s="99"/>
      <c r="N54" s="74" t="s">
        <v>181</v>
      </c>
      <c r="S54" s="21" t="s">
        <v>181</v>
      </c>
      <c r="Z54" s="17"/>
    </row>
    <row r="55" spans="1:26" ht="15" x14ac:dyDescent="0.25">
      <c r="A55" s="156"/>
      <c r="B55" s="143"/>
      <c r="C55" s="144"/>
      <c r="D55" s="145"/>
      <c r="E55" s="72"/>
      <c r="F55" s="72"/>
      <c r="G55" s="99"/>
      <c r="N55" s="74" t="s">
        <v>182</v>
      </c>
      <c r="S55" s="21" t="s">
        <v>182</v>
      </c>
      <c r="Z55" s="17"/>
    </row>
    <row r="56" spans="1:26" ht="15" x14ac:dyDescent="0.25">
      <c r="A56" s="156"/>
      <c r="B56" s="143"/>
      <c r="C56" s="144"/>
      <c r="D56" s="145"/>
      <c r="E56" s="72"/>
      <c r="F56" s="72"/>
      <c r="G56" s="99"/>
      <c r="N56" s="74" t="s">
        <v>183</v>
      </c>
      <c r="S56" s="21" t="s">
        <v>183</v>
      </c>
      <c r="Z56" s="17"/>
    </row>
    <row r="57" spans="1:26" ht="15" x14ac:dyDescent="0.25">
      <c r="A57" s="156"/>
      <c r="B57" s="143"/>
      <c r="C57" s="144"/>
      <c r="D57" s="145"/>
      <c r="E57" s="72"/>
      <c r="F57" s="72"/>
      <c r="G57" s="99"/>
      <c r="N57" s="74" t="s">
        <v>184</v>
      </c>
      <c r="S57" s="21" t="s">
        <v>184</v>
      </c>
      <c r="Z57" s="17"/>
    </row>
    <row r="58" spans="1:26" ht="15" x14ac:dyDescent="0.25">
      <c r="A58" s="156"/>
      <c r="B58" s="143"/>
      <c r="C58" s="144"/>
      <c r="D58" s="145"/>
      <c r="E58" s="72"/>
      <c r="F58" s="72"/>
      <c r="G58" s="99"/>
      <c r="N58" s="74" t="s">
        <v>185</v>
      </c>
      <c r="S58" s="21" t="s">
        <v>185</v>
      </c>
      <c r="Z58" s="17"/>
    </row>
    <row r="59" spans="1:26" ht="15" x14ac:dyDescent="0.25">
      <c r="A59" s="156"/>
      <c r="B59" s="143"/>
      <c r="C59" s="144"/>
      <c r="D59" s="145"/>
      <c r="E59" s="72"/>
      <c r="F59" s="72"/>
      <c r="G59" s="99"/>
      <c r="N59" s="74" t="s">
        <v>186</v>
      </c>
      <c r="S59" s="21" t="s">
        <v>186</v>
      </c>
      <c r="Z59" s="17"/>
    </row>
    <row r="60" spans="1:26" ht="15" x14ac:dyDescent="0.25">
      <c r="A60" s="156"/>
      <c r="B60" s="143"/>
      <c r="C60" s="144"/>
      <c r="D60" s="145"/>
      <c r="E60" s="72"/>
      <c r="F60" s="72"/>
      <c r="G60" s="99"/>
      <c r="N60" s="74" t="s">
        <v>187</v>
      </c>
      <c r="S60" s="21" t="s">
        <v>187</v>
      </c>
      <c r="Z60" s="17"/>
    </row>
    <row r="61" spans="1:26" ht="15" x14ac:dyDescent="0.25">
      <c r="A61" s="156"/>
      <c r="B61" s="143"/>
      <c r="C61" s="144"/>
      <c r="D61" s="145"/>
      <c r="E61" s="72"/>
      <c r="F61" s="72"/>
      <c r="G61" s="99"/>
      <c r="N61" s="74" t="s">
        <v>188</v>
      </c>
      <c r="S61" s="21" t="s">
        <v>188</v>
      </c>
      <c r="Z61" s="17"/>
    </row>
    <row r="62" spans="1:26" ht="15" x14ac:dyDescent="0.25">
      <c r="A62" s="157"/>
      <c r="B62" s="150"/>
      <c r="C62" s="151"/>
      <c r="D62" s="152"/>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W+YWtupLWKIVSwp2tjenld0XfvUIxu8pajECBet7O2SkJY1aVwsG/cfhEiTGnQLVNhjnYSulvEvSlNQquXqSNQ==" saltValue="DTxqCmK5YLhRSdlt7si5cA=="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8" t="s">
        <v>527</v>
      </c>
      <c r="B1" s="159"/>
      <c r="C1" s="159"/>
      <c r="D1" s="159"/>
      <c r="E1" s="159"/>
      <c r="F1" s="159"/>
      <c r="G1" s="159"/>
      <c r="H1" s="159"/>
      <c r="I1" s="159"/>
      <c r="J1" s="159"/>
      <c r="K1" s="160"/>
    </row>
    <row r="2" spans="1:14" x14ac:dyDescent="0.25">
      <c r="A2" s="161"/>
      <c r="B2" s="162"/>
      <c r="C2" s="162"/>
      <c r="D2" s="162"/>
      <c r="E2" s="162"/>
      <c r="F2" s="162"/>
      <c r="G2" s="162"/>
      <c r="H2" s="162"/>
      <c r="I2" s="162"/>
      <c r="J2" s="162"/>
      <c r="K2" s="163"/>
    </row>
    <row r="3" spans="1:14" ht="30.75" customHeight="1" x14ac:dyDescent="0.25">
      <c r="A3" s="172" t="s">
        <v>568</v>
      </c>
      <c r="B3" s="173"/>
      <c r="C3" s="173"/>
      <c r="D3" s="173"/>
      <c r="E3" s="173"/>
      <c r="F3" s="173"/>
      <c r="G3" s="173"/>
      <c r="H3" s="173"/>
      <c r="I3" s="173"/>
      <c r="J3" s="173"/>
      <c r="K3" s="174"/>
      <c r="L3" s="86"/>
      <c r="M3" s="86"/>
      <c r="N3" s="86"/>
    </row>
    <row r="4" spans="1:14" ht="16.5" thickBot="1" x14ac:dyDescent="0.3">
      <c r="A4" s="175"/>
      <c r="B4" s="176"/>
      <c r="C4" s="176"/>
      <c r="D4" s="176"/>
      <c r="E4" s="176"/>
      <c r="F4" s="176"/>
      <c r="G4" s="176"/>
      <c r="H4" s="176"/>
      <c r="I4" s="176"/>
      <c r="J4" s="176"/>
      <c r="K4" s="177"/>
      <c r="L4" s="86"/>
      <c r="M4" s="86"/>
      <c r="N4" s="86"/>
    </row>
    <row r="5" spans="1:14" ht="18.75" customHeight="1" x14ac:dyDescent="0.25">
      <c r="A5" s="85" t="s">
        <v>528</v>
      </c>
      <c r="B5" s="92" t="s">
        <v>525</v>
      </c>
      <c r="L5" s="86"/>
      <c r="M5" s="86"/>
      <c r="N5" s="86"/>
    </row>
    <row r="6" spans="1:14" ht="49.5" customHeight="1" x14ac:dyDescent="0.25">
      <c r="A6" s="167" t="s">
        <v>529</v>
      </c>
      <c r="B6" s="91"/>
      <c r="C6" s="169" t="s">
        <v>534</v>
      </c>
      <c r="D6" s="170"/>
      <c r="E6" s="170"/>
      <c r="F6" s="170"/>
      <c r="G6" s="170"/>
      <c r="H6" s="170"/>
      <c r="I6" s="170"/>
      <c r="J6" s="170"/>
      <c r="K6" s="171"/>
      <c r="L6" s="86"/>
      <c r="M6" s="86"/>
      <c r="N6" s="86"/>
    </row>
    <row r="7" spans="1:14" ht="111.75" customHeight="1" x14ac:dyDescent="0.25">
      <c r="A7" s="168"/>
      <c r="B7" s="164"/>
      <c r="C7" s="165"/>
      <c r="D7" s="165"/>
      <c r="E7" s="165"/>
      <c r="F7" s="165"/>
      <c r="G7" s="165"/>
      <c r="H7" s="165"/>
      <c r="I7" s="165"/>
      <c r="J7" s="165"/>
      <c r="K7" s="166"/>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7" t="s">
        <v>531</v>
      </c>
      <c r="B10" s="91"/>
      <c r="C10" s="169" t="s">
        <v>543</v>
      </c>
      <c r="D10" s="170"/>
      <c r="E10" s="170"/>
      <c r="F10" s="170"/>
      <c r="G10" s="170"/>
      <c r="H10" s="170"/>
      <c r="I10" s="170"/>
      <c r="J10" s="170"/>
      <c r="K10" s="171"/>
      <c r="L10" s="86"/>
      <c r="M10" s="86"/>
      <c r="N10" s="86"/>
    </row>
    <row r="11" spans="1:14" ht="87" customHeight="1" x14ac:dyDescent="0.25">
      <c r="A11" s="168"/>
      <c r="B11" s="164"/>
      <c r="C11" s="165"/>
      <c r="D11" s="165"/>
      <c r="E11" s="165"/>
      <c r="F11" s="165"/>
      <c r="G11" s="165"/>
      <c r="H11" s="165"/>
      <c r="I11" s="165"/>
      <c r="J11" s="165"/>
      <c r="K11" s="166"/>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7" t="s">
        <v>533</v>
      </c>
      <c r="B14" s="91"/>
      <c r="C14" s="169" t="s">
        <v>540</v>
      </c>
      <c r="D14" s="170"/>
      <c r="E14" s="170"/>
      <c r="F14" s="170"/>
      <c r="G14" s="170"/>
      <c r="H14" s="170"/>
      <c r="I14" s="170"/>
      <c r="J14" s="170"/>
      <c r="K14" s="171"/>
      <c r="L14" s="86"/>
      <c r="M14" s="86"/>
      <c r="N14" s="86"/>
    </row>
    <row r="15" spans="1:14" ht="28.5" customHeight="1" x14ac:dyDescent="0.25">
      <c r="A15" s="168"/>
      <c r="B15" s="164"/>
      <c r="C15" s="165"/>
      <c r="D15" s="165"/>
      <c r="E15" s="165"/>
      <c r="F15" s="165"/>
      <c r="G15" s="165"/>
      <c r="H15" s="165"/>
      <c r="I15" s="165"/>
      <c r="J15" s="165"/>
      <c r="K15" s="166"/>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zrQP1SHPPkremHRxYFIrdPaYxSyHGA30mQMss7PVRFr9T0V+swt5kQJnXI/66+zsnULMG5vM11FK/IThK0PX/A==" saltValue="tZUkCnkOgCkM+POp3Dona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7" t="s">
        <v>544</v>
      </c>
      <c r="B1" s="197"/>
      <c r="C1" s="197"/>
      <c r="D1" s="197"/>
      <c r="E1" s="197"/>
      <c r="F1" s="197"/>
      <c r="G1" s="197"/>
      <c r="H1" s="197"/>
      <c r="I1" s="197"/>
      <c r="J1" s="197"/>
      <c r="K1" s="17"/>
      <c r="L1" s="17"/>
      <c r="M1" s="17"/>
    </row>
    <row r="2" spans="1:13" ht="22.5" x14ac:dyDescent="0.3">
      <c r="A2" s="198"/>
      <c r="B2" s="198"/>
      <c r="C2" s="198"/>
      <c r="D2" s="198"/>
      <c r="E2" s="198"/>
      <c r="F2" s="198"/>
      <c r="G2" s="198"/>
      <c r="H2" s="198"/>
      <c r="I2" s="198"/>
      <c r="J2" s="198"/>
      <c r="K2" s="17"/>
      <c r="L2" s="17"/>
      <c r="M2" s="17"/>
    </row>
    <row r="3" spans="1:13" s="1" customFormat="1" ht="15" customHeight="1" x14ac:dyDescent="0.25">
      <c r="A3" s="191" t="s">
        <v>545</v>
      </c>
      <c r="B3" s="192"/>
      <c r="C3" s="192"/>
      <c r="D3" s="192"/>
      <c r="E3" s="192"/>
      <c r="F3" s="192"/>
      <c r="G3" s="192"/>
      <c r="H3" s="192"/>
      <c r="I3" s="192"/>
      <c r="J3" s="192"/>
      <c r="K3" s="41"/>
      <c r="L3" s="41"/>
      <c r="M3" s="41"/>
    </row>
    <row r="4" spans="1:13" ht="15.75" customHeight="1" x14ac:dyDescent="0.25">
      <c r="A4" s="191"/>
      <c r="B4" s="192"/>
      <c r="C4" s="192"/>
      <c r="D4" s="192"/>
      <c r="E4" s="192"/>
      <c r="F4" s="192"/>
      <c r="G4" s="192"/>
      <c r="H4" s="192"/>
      <c r="I4" s="192"/>
      <c r="J4" s="192"/>
      <c r="K4" s="17"/>
      <c r="L4" s="17"/>
      <c r="M4" s="17"/>
    </row>
    <row r="5" spans="1:13" ht="15" customHeight="1" x14ac:dyDescent="0.25">
      <c r="A5" s="191"/>
      <c r="B5" s="192"/>
      <c r="C5" s="192"/>
      <c r="D5" s="192"/>
      <c r="E5" s="192"/>
      <c r="F5" s="192"/>
      <c r="G5" s="192"/>
      <c r="H5" s="192"/>
      <c r="I5" s="192"/>
      <c r="J5" s="192"/>
      <c r="K5" s="17"/>
      <c r="L5" s="17"/>
      <c r="M5" s="17"/>
    </row>
    <row r="6" spans="1:13" ht="58.5" customHeight="1" thickBot="1" x14ac:dyDescent="0.3">
      <c r="A6" s="193"/>
      <c r="B6" s="194"/>
      <c r="C6" s="194"/>
      <c r="D6" s="194"/>
      <c r="E6" s="194"/>
      <c r="F6" s="194"/>
      <c r="G6" s="194"/>
      <c r="H6" s="194"/>
      <c r="I6" s="194"/>
      <c r="J6" s="194"/>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9">
        <f>GPA!B10</f>
        <v>0</v>
      </c>
      <c r="C8" s="200"/>
      <c r="D8" s="200"/>
      <c r="E8" s="200"/>
      <c r="F8" s="200"/>
      <c r="G8" s="200"/>
      <c r="H8" s="200"/>
      <c r="I8" s="200"/>
      <c r="J8" s="201"/>
      <c r="K8" s="17"/>
      <c r="L8" s="17"/>
      <c r="M8" s="17"/>
    </row>
    <row r="9" spans="1:13" x14ac:dyDescent="0.25">
      <c r="A9" s="105" t="s">
        <v>1</v>
      </c>
      <c r="B9" s="202">
        <f>GPA!B11</f>
        <v>0</v>
      </c>
      <c r="C9" s="203"/>
      <c r="D9" s="203"/>
      <c r="E9" s="203"/>
      <c r="F9" s="203"/>
      <c r="G9" s="203"/>
      <c r="H9" s="203"/>
      <c r="I9" s="203"/>
      <c r="J9" s="204"/>
      <c r="K9" s="17"/>
      <c r="L9" s="17"/>
      <c r="M9" s="17"/>
    </row>
    <row r="10" spans="1:13" x14ac:dyDescent="0.25">
      <c r="A10" s="105" t="s">
        <v>0</v>
      </c>
      <c r="B10" s="202">
        <f>GPA!B12</f>
        <v>0</v>
      </c>
      <c r="C10" s="203"/>
      <c r="D10" s="203"/>
      <c r="E10" s="203"/>
      <c r="F10" s="203"/>
      <c r="G10" s="203"/>
      <c r="H10" s="203"/>
      <c r="I10" s="203"/>
      <c r="J10" s="204"/>
      <c r="K10" s="17"/>
      <c r="L10" s="17"/>
      <c r="M10" s="17"/>
    </row>
    <row r="11" spans="1:13" ht="15.75" thickBot="1" x14ac:dyDescent="0.3">
      <c r="A11" s="106" t="s">
        <v>2</v>
      </c>
      <c r="B11" s="205">
        <f>GPA!B15</f>
        <v>0</v>
      </c>
      <c r="C11" s="206"/>
      <c r="D11" s="206"/>
      <c r="E11" s="206"/>
      <c r="F11" s="206"/>
      <c r="G11" s="206"/>
      <c r="H11" s="206"/>
      <c r="I11" s="206"/>
      <c r="J11" s="207"/>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8"/>
      <c r="I13" s="178"/>
      <c r="J13" s="103"/>
      <c r="K13" s="17"/>
      <c r="L13" s="17"/>
      <c r="M13" s="17"/>
    </row>
    <row r="14" spans="1:13" ht="22.5" x14ac:dyDescent="0.3">
      <c r="A14" s="108" t="s">
        <v>253</v>
      </c>
      <c r="B14" s="109"/>
      <c r="C14" s="110"/>
      <c r="D14" s="110"/>
      <c r="E14" s="208" t="str">
        <f>IF(ISBLANK(A17)=TRUE,"THIS AREA IS MANDATORY; you must fill it out.","")</f>
        <v/>
      </c>
      <c r="F14" s="208"/>
      <c r="G14" s="208"/>
      <c r="H14" s="208"/>
      <c r="I14" s="208"/>
      <c r="J14" s="209"/>
      <c r="K14" s="17"/>
      <c r="L14" s="17"/>
      <c r="M14" s="17"/>
    </row>
    <row r="15" spans="1:13" x14ac:dyDescent="0.25">
      <c r="A15" s="27"/>
      <c r="B15" s="17"/>
      <c r="C15" s="17"/>
      <c r="D15" s="17"/>
      <c r="E15" s="17"/>
      <c r="F15" s="17"/>
      <c r="G15" s="17"/>
      <c r="H15" s="17"/>
      <c r="I15" s="17"/>
      <c r="J15" s="103"/>
      <c r="K15" s="17"/>
      <c r="L15" s="17"/>
      <c r="M15" s="17"/>
    </row>
    <row r="16" spans="1:13" x14ac:dyDescent="0.25">
      <c r="A16" s="216" t="s">
        <v>298</v>
      </c>
      <c r="B16" s="217"/>
      <c r="C16" s="217"/>
      <c r="D16" s="217"/>
      <c r="E16" s="217"/>
      <c r="F16" s="217"/>
      <c r="G16" s="217"/>
      <c r="H16" s="217"/>
      <c r="I16" s="217"/>
      <c r="J16" s="218"/>
      <c r="K16" s="17"/>
      <c r="L16" s="17"/>
      <c r="M16" s="17"/>
    </row>
    <row r="17" spans="1:13" x14ac:dyDescent="0.25">
      <c r="A17" s="219" t="s">
        <v>298</v>
      </c>
      <c r="B17" s="220"/>
      <c r="C17" s="220"/>
      <c r="D17" s="220"/>
      <c r="E17" s="220"/>
      <c r="F17" s="220"/>
      <c r="G17" s="220"/>
      <c r="H17" s="220"/>
      <c r="I17" s="220"/>
      <c r="J17" s="221"/>
      <c r="K17" s="17"/>
      <c r="L17" s="17"/>
      <c r="M17" s="17"/>
    </row>
    <row r="18" spans="1:13" x14ac:dyDescent="0.25">
      <c r="A18" s="219"/>
      <c r="B18" s="220"/>
      <c r="C18" s="220"/>
      <c r="D18" s="220"/>
      <c r="E18" s="220"/>
      <c r="F18" s="220"/>
      <c r="G18" s="220"/>
      <c r="H18" s="220"/>
      <c r="I18" s="220"/>
      <c r="J18" s="221"/>
      <c r="K18" s="17"/>
      <c r="L18" s="17"/>
      <c r="M18" s="17"/>
    </row>
    <row r="19" spans="1:13" x14ac:dyDescent="0.25">
      <c r="A19" s="219"/>
      <c r="B19" s="220"/>
      <c r="C19" s="220"/>
      <c r="D19" s="220"/>
      <c r="E19" s="220"/>
      <c r="F19" s="220"/>
      <c r="G19" s="220"/>
      <c r="H19" s="220"/>
      <c r="I19" s="220"/>
      <c r="J19" s="221"/>
      <c r="K19" s="17"/>
      <c r="L19" s="17"/>
      <c r="M19" s="17"/>
    </row>
    <row r="20" spans="1:13" x14ac:dyDescent="0.25">
      <c r="A20" s="219"/>
      <c r="B20" s="220"/>
      <c r="C20" s="220"/>
      <c r="D20" s="220"/>
      <c r="E20" s="220"/>
      <c r="F20" s="220"/>
      <c r="G20" s="220"/>
      <c r="H20" s="220"/>
      <c r="I20" s="220"/>
      <c r="J20" s="221"/>
      <c r="K20" s="17"/>
      <c r="L20" s="17"/>
      <c r="M20" s="17"/>
    </row>
    <row r="21" spans="1:13" x14ac:dyDescent="0.25">
      <c r="A21" s="219"/>
      <c r="B21" s="220"/>
      <c r="C21" s="220"/>
      <c r="D21" s="220"/>
      <c r="E21" s="220"/>
      <c r="F21" s="220"/>
      <c r="G21" s="220"/>
      <c r="H21" s="220"/>
      <c r="I21" s="220"/>
      <c r="J21" s="221"/>
      <c r="K21" s="17"/>
      <c r="L21" s="17"/>
      <c r="M21" s="17"/>
    </row>
    <row r="22" spans="1:13" x14ac:dyDescent="0.25">
      <c r="A22" s="219"/>
      <c r="B22" s="220"/>
      <c r="C22" s="220"/>
      <c r="D22" s="220"/>
      <c r="E22" s="220"/>
      <c r="F22" s="220"/>
      <c r="G22" s="220"/>
      <c r="H22" s="220"/>
      <c r="I22" s="220"/>
      <c r="J22" s="221"/>
      <c r="K22" s="17"/>
      <c r="L22" s="17"/>
      <c r="M22" s="17"/>
    </row>
    <row r="23" spans="1:13" x14ac:dyDescent="0.25">
      <c r="A23" s="219"/>
      <c r="B23" s="220"/>
      <c r="C23" s="220"/>
      <c r="D23" s="220"/>
      <c r="E23" s="220"/>
      <c r="F23" s="220"/>
      <c r="G23" s="220"/>
      <c r="H23" s="220"/>
      <c r="I23" s="220"/>
      <c r="J23" s="221"/>
      <c r="K23" s="17"/>
      <c r="L23" s="17"/>
      <c r="M23" s="17"/>
    </row>
    <row r="24" spans="1:13" x14ac:dyDescent="0.25">
      <c r="A24" s="219"/>
      <c r="B24" s="220"/>
      <c r="C24" s="220"/>
      <c r="D24" s="220"/>
      <c r="E24" s="220"/>
      <c r="F24" s="220"/>
      <c r="G24" s="220"/>
      <c r="H24" s="220"/>
      <c r="I24" s="220"/>
      <c r="J24" s="221"/>
      <c r="K24" s="17"/>
      <c r="L24" s="17"/>
      <c r="M24" s="17"/>
    </row>
    <row r="25" spans="1:13" x14ac:dyDescent="0.25">
      <c r="A25" s="219"/>
      <c r="B25" s="220"/>
      <c r="C25" s="220"/>
      <c r="D25" s="220"/>
      <c r="E25" s="220"/>
      <c r="F25" s="220"/>
      <c r="G25" s="220"/>
      <c r="H25" s="220"/>
      <c r="I25" s="220"/>
      <c r="J25" s="221"/>
      <c r="K25" s="17"/>
      <c r="L25" s="17"/>
      <c r="M25" s="17"/>
    </row>
    <row r="26" spans="1:13" x14ac:dyDescent="0.25">
      <c r="A26" s="219"/>
      <c r="B26" s="220"/>
      <c r="C26" s="220"/>
      <c r="D26" s="220"/>
      <c r="E26" s="220"/>
      <c r="F26" s="220"/>
      <c r="G26" s="220"/>
      <c r="H26" s="220"/>
      <c r="I26" s="220"/>
      <c r="J26" s="221"/>
      <c r="K26" s="17"/>
      <c r="L26" s="17"/>
      <c r="M26" s="17"/>
    </row>
    <row r="27" spans="1:13" x14ac:dyDescent="0.25">
      <c r="A27" s="219"/>
      <c r="B27" s="220"/>
      <c r="C27" s="220"/>
      <c r="D27" s="220"/>
      <c r="E27" s="220"/>
      <c r="F27" s="220"/>
      <c r="G27" s="220"/>
      <c r="H27" s="220"/>
      <c r="I27" s="220"/>
      <c r="J27" s="221"/>
      <c r="K27" s="17"/>
      <c r="L27" s="17"/>
      <c r="M27" s="17"/>
    </row>
    <row r="28" spans="1:13" x14ac:dyDescent="0.25">
      <c r="A28" s="219"/>
      <c r="B28" s="220"/>
      <c r="C28" s="220"/>
      <c r="D28" s="220"/>
      <c r="E28" s="220"/>
      <c r="F28" s="220"/>
      <c r="G28" s="220"/>
      <c r="H28" s="220"/>
      <c r="I28" s="220"/>
      <c r="J28" s="221"/>
      <c r="K28" s="17"/>
      <c r="L28" s="17"/>
      <c r="M28" s="17"/>
    </row>
    <row r="29" spans="1:13" x14ac:dyDescent="0.25">
      <c r="A29" s="219"/>
      <c r="B29" s="220"/>
      <c r="C29" s="220"/>
      <c r="D29" s="220"/>
      <c r="E29" s="220"/>
      <c r="F29" s="220"/>
      <c r="G29" s="220"/>
      <c r="H29" s="220"/>
      <c r="I29" s="220"/>
      <c r="J29" s="221"/>
      <c r="K29" s="17"/>
      <c r="L29" s="17"/>
      <c r="M29" s="17"/>
    </row>
    <row r="30" spans="1:13" x14ac:dyDescent="0.25">
      <c r="A30" s="27"/>
      <c r="B30" s="17"/>
      <c r="C30" s="17"/>
      <c r="D30" s="17"/>
      <c r="E30" s="17"/>
      <c r="F30" s="17"/>
      <c r="G30" s="17"/>
      <c r="H30" s="17"/>
      <c r="I30" s="17"/>
      <c r="J30" s="103"/>
      <c r="K30" s="17"/>
      <c r="L30" s="17"/>
      <c r="M30" s="17"/>
    </row>
    <row r="31" spans="1:13" x14ac:dyDescent="0.25">
      <c r="A31" s="222" t="s">
        <v>312</v>
      </c>
      <c r="B31" s="223"/>
      <c r="C31" s="223"/>
      <c r="D31" s="223"/>
      <c r="E31" s="223"/>
      <c r="F31" s="223"/>
      <c r="G31" s="223"/>
      <c r="H31" s="223"/>
      <c r="I31" s="223"/>
      <c r="J31" s="224"/>
      <c r="K31" s="17"/>
      <c r="L31" s="17"/>
      <c r="M31" s="17"/>
    </row>
    <row r="32" spans="1:13" ht="18.600000000000001" customHeight="1" x14ac:dyDescent="0.25">
      <c r="A32" s="189" t="s">
        <v>303</v>
      </c>
      <c r="B32" s="225" t="s">
        <v>304</v>
      </c>
      <c r="C32" s="214"/>
      <c r="D32" s="214"/>
      <c r="E32" s="210" t="str">
        <f>IF(OR(ISBLANK(A34)=TRUE,ISBLANK(B34)=TRUE,ISBLANK(A35)=TRUE,ISBLANK(B35)=TRUE),"THIS AREA IS MANDATORY; you must fill it out.","")</f>
        <v>THIS AREA IS MANDATORY; you must fill it out.</v>
      </c>
      <c r="F32" s="210"/>
      <c r="G32" s="210"/>
      <c r="H32" s="210"/>
      <c r="I32" s="210"/>
      <c r="J32" s="211"/>
      <c r="K32" s="17"/>
      <c r="L32" s="17"/>
      <c r="M32" s="17"/>
    </row>
    <row r="33" spans="1:13" x14ac:dyDescent="0.25">
      <c r="A33" s="190"/>
      <c r="B33" s="226"/>
      <c r="C33" s="215"/>
      <c r="D33" s="215"/>
      <c r="E33" s="212"/>
      <c r="F33" s="212"/>
      <c r="G33" s="212"/>
      <c r="H33" s="212"/>
      <c r="I33" s="212"/>
      <c r="J33" s="213"/>
      <c r="K33" s="17"/>
      <c r="L33" s="17"/>
      <c r="M33" s="17"/>
    </row>
    <row r="34" spans="1:13" x14ac:dyDescent="0.25">
      <c r="A34" s="111"/>
      <c r="B34" s="195"/>
      <c r="C34" s="195"/>
      <c r="D34" s="195"/>
      <c r="E34" s="195"/>
      <c r="F34" s="195"/>
      <c r="G34" s="195"/>
      <c r="H34" s="195"/>
      <c r="I34" s="195"/>
      <c r="J34" s="196"/>
      <c r="K34" s="17"/>
      <c r="L34" s="17"/>
      <c r="M34" s="17"/>
    </row>
    <row r="35" spans="1:13" x14ac:dyDescent="0.25">
      <c r="A35" s="111"/>
      <c r="B35" s="195"/>
      <c r="C35" s="195"/>
      <c r="D35" s="195"/>
      <c r="E35" s="195"/>
      <c r="F35" s="195"/>
      <c r="G35" s="195"/>
      <c r="H35" s="195"/>
      <c r="I35" s="195"/>
      <c r="J35" s="196"/>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5" t="s">
        <v>305</v>
      </c>
      <c r="B38" s="186"/>
      <c r="C38" s="186"/>
      <c r="D38" s="186"/>
      <c r="E38" s="187" t="str">
        <f>IF(ISBLANK(A39)=TRUE,"THIS AREA IS MANDATORY; you must fill it out.","")</f>
        <v>THIS AREA IS MANDATORY; you must fill it out.</v>
      </c>
      <c r="F38" s="187"/>
      <c r="G38" s="187"/>
      <c r="H38" s="187"/>
      <c r="I38" s="187"/>
      <c r="J38" s="188"/>
      <c r="K38" s="17"/>
      <c r="L38" s="17"/>
      <c r="M38" s="17"/>
    </row>
    <row r="39" spans="1:13" x14ac:dyDescent="0.25">
      <c r="A39" s="179"/>
      <c r="B39" s="180"/>
      <c r="C39" s="180"/>
      <c r="D39" s="180"/>
      <c r="E39" s="180"/>
      <c r="F39" s="180"/>
      <c r="G39" s="180"/>
      <c r="H39" s="180"/>
      <c r="I39" s="180"/>
      <c r="J39" s="181"/>
      <c r="K39" s="17"/>
      <c r="L39" s="17"/>
      <c r="M39" s="17"/>
    </row>
    <row r="40" spans="1:13" x14ac:dyDescent="0.25">
      <c r="A40" s="179"/>
      <c r="B40" s="180"/>
      <c r="C40" s="180"/>
      <c r="D40" s="180"/>
      <c r="E40" s="180"/>
      <c r="F40" s="180"/>
      <c r="G40" s="180"/>
      <c r="H40" s="180"/>
      <c r="I40" s="180"/>
      <c r="J40" s="181"/>
      <c r="K40" s="17"/>
      <c r="L40" s="17"/>
      <c r="M40" s="17"/>
    </row>
    <row r="41" spans="1:13" x14ac:dyDescent="0.25">
      <c r="A41" s="179"/>
      <c r="B41" s="180"/>
      <c r="C41" s="180"/>
      <c r="D41" s="180"/>
      <c r="E41" s="180"/>
      <c r="F41" s="180"/>
      <c r="G41" s="180"/>
      <c r="H41" s="180"/>
      <c r="I41" s="180"/>
      <c r="J41" s="181"/>
      <c r="K41" s="17"/>
      <c r="L41" s="17"/>
      <c r="M41" s="17"/>
    </row>
    <row r="42" spans="1:13" x14ac:dyDescent="0.25">
      <c r="A42" s="179"/>
      <c r="B42" s="180"/>
      <c r="C42" s="180"/>
      <c r="D42" s="180"/>
      <c r="E42" s="180"/>
      <c r="F42" s="180"/>
      <c r="G42" s="180"/>
      <c r="H42" s="180"/>
      <c r="I42" s="180"/>
      <c r="J42" s="181"/>
      <c r="K42" s="17"/>
      <c r="L42" s="17"/>
      <c r="M42" s="17"/>
    </row>
    <row r="43" spans="1:13" x14ac:dyDescent="0.25">
      <c r="A43" s="179"/>
      <c r="B43" s="180"/>
      <c r="C43" s="180"/>
      <c r="D43" s="180"/>
      <c r="E43" s="180"/>
      <c r="F43" s="180"/>
      <c r="G43" s="180"/>
      <c r="H43" s="180"/>
      <c r="I43" s="180"/>
      <c r="J43" s="181"/>
      <c r="K43" s="17"/>
      <c r="L43" s="17"/>
      <c r="M43" s="17"/>
    </row>
    <row r="44" spans="1:13" x14ac:dyDescent="0.25">
      <c r="A44" s="179"/>
      <c r="B44" s="180"/>
      <c r="C44" s="180"/>
      <c r="D44" s="180"/>
      <c r="E44" s="180"/>
      <c r="F44" s="180"/>
      <c r="G44" s="180"/>
      <c r="H44" s="180"/>
      <c r="I44" s="180"/>
      <c r="J44" s="181"/>
      <c r="K44" s="17"/>
      <c r="L44" s="17"/>
      <c r="M44" s="17"/>
    </row>
    <row r="45" spans="1:13" x14ac:dyDescent="0.25">
      <c r="A45" s="179"/>
      <c r="B45" s="180"/>
      <c r="C45" s="180"/>
      <c r="D45" s="180"/>
      <c r="E45" s="180"/>
      <c r="F45" s="180"/>
      <c r="G45" s="180"/>
      <c r="H45" s="180"/>
      <c r="I45" s="180"/>
      <c r="J45" s="181"/>
      <c r="K45" s="17"/>
      <c r="L45" s="17"/>
      <c r="M45" s="17"/>
    </row>
    <row r="46" spans="1:13" ht="15.75" thickBot="1" x14ac:dyDescent="0.3">
      <c r="A46" s="182"/>
      <c r="B46" s="183"/>
      <c r="C46" s="183"/>
      <c r="D46" s="183"/>
      <c r="E46" s="183"/>
      <c r="F46" s="183"/>
      <c r="G46" s="183"/>
      <c r="H46" s="183"/>
      <c r="I46" s="183"/>
      <c r="J46" s="184"/>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9"/>
      <c r="B50" s="180"/>
      <c r="C50" s="180"/>
      <c r="D50" s="180"/>
      <c r="E50" s="180"/>
      <c r="F50" s="180"/>
      <c r="G50" s="180"/>
      <c r="H50" s="180"/>
      <c r="I50" s="180"/>
      <c r="J50" s="181"/>
      <c r="K50" s="17"/>
      <c r="L50" s="17"/>
      <c r="M50" s="17"/>
    </row>
    <row r="51" spans="1:13" x14ac:dyDescent="0.25">
      <c r="A51" s="179"/>
      <c r="B51" s="180"/>
      <c r="C51" s="180"/>
      <c r="D51" s="180"/>
      <c r="E51" s="180"/>
      <c r="F51" s="180"/>
      <c r="G51" s="180"/>
      <c r="H51" s="180"/>
      <c r="I51" s="180"/>
      <c r="J51" s="181"/>
      <c r="K51" s="17"/>
      <c r="L51" s="17"/>
      <c r="M51" s="17"/>
    </row>
    <row r="52" spans="1:13" x14ac:dyDescent="0.25">
      <c r="A52" s="179"/>
      <c r="B52" s="180"/>
      <c r="C52" s="180"/>
      <c r="D52" s="180"/>
      <c r="E52" s="180"/>
      <c r="F52" s="180"/>
      <c r="G52" s="180"/>
      <c r="H52" s="180"/>
      <c r="I52" s="180"/>
      <c r="J52" s="181"/>
      <c r="K52" s="17"/>
      <c r="L52" s="17"/>
      <c r="M52" s="17"/>
    </row>
    <row r="53" spans="1:13" x14ac:dyDescent="0.25">
      <c r="A53" s="179"/>
      <c r="B53" s="180"/>
      <c r="C53" s="180"/>
      <c r="D53" s="180"/>
      <c r="E53" s="180"/>
      <c r="F53" s="180"/>
      <c r="G53" s="180"/>
      <c r="H53" s="180"/>
      <c r="I53" s="180"/>
      <c r="J53" s="181"/>
      <c r="K53" s="17"/>
      <c r="L53" s="17"/>
      <c r="M53" s="17"/>
    </row>
    <row r="54" spans="1:13" x14ac:dyDescent="0.25">
      <c r="A54" s="179"/>
      <c r="B54" s="180"/>
      <c r="C54" s="180"/>
      <c r="D54" s="180"/>
      <c r="E54" s="180"/>
      <c r="F54" s="180"/>
      <c r="G54" s="180"/>
      <c r="H54" s="180"/>
      <c r="I54" s="180"/>
      <c r="J54" s="181"/>
      <c r="K54" s="17"/>
      <c r="L54" s="17"/>
      <c r="M54" s="17"/>
    </row>
    <row r="55" spans="1:13" x14ac:dyDescent="0.25">
      <c r="A55" s="179"/>
      <c r="B55" s="180"/>
      <c r="C55" s="180"/>
      <c r="D55" s="180"/>
      <c r="E55" s="180"/>
      <c r="F55" s="180"/>
      <c r="G55" s="180"/>
      <c r="H55" s="180"/>
      <c r="I55" s="180"/>
      <c r="J55" s="181"/>
      <c r="K55" s="17"/>
      <c r="L55" s="17"/>
      <c r="M55" s="17"/>
    </row>
    <row r="56" spans="1:13" x14ac:dyDescent="0.25">
      <c r="A56" s="179"/>
      <c r="B56" s="180"/>
      <c r="C56" s="180"/>
      <c r="D56" s="180"/>
      <c r="E56" s="180"/>
      <c r="F56" s="180"/>
      <c r="G56" s="180"/>
      <c r="H56" s="180"/>
      <c r="I56" s="180"/>
      <c r="J56" s="181"/>
      <c r="K56" s="17"/>
      <c r="L56" s="17"/>
      <c r="M56" s="17"/>
    </row>
    <row r="57" spans="1:13" ht="15.75" thickBot="1" x14ac:dyDescent="0.3">
      <c r="A57" s="182"/>
      <c r="B57" s="183"/>
      <c r="C57" s="183"/>
      <c r="D57" s="183"/>
      <c r="E57" s="183"/>
      <c r="F57" s="183"/>
      <c r="G57" s="183"/>
      <c r="H57" s="183"/>
      <c r="I57" s="183"/>
      <c r="J57" s="184"/>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9"/>
      <c r="B62" s="180"/>
      <c r="C62" s="180"/>
      <c r="D62" s="180"/>
      <c r="E62" s="180"/>
      <c r="F62" s="180"/>
      <c r="G62" s="180"/>
      <c r="H62" s="180"/>
      <c r="I62" s="180"/>
      <c r="J62" s="181"/>
      <c r="K62" s="17"/>
      <c r="L62" s="17"/>
      <c r="M62" s="17"/>
    </row>
    <row r="63" spans="1:13" x14ac:dyDescent="0.25">
      <c r="A63" s="179"/>
      <c r="B63" s="180"/>
      <c r="C63" s="180"/>
      <c r="D63" s="180"/>
      <c r="E63" s="180"/>
      <c r="F63" s="180"/>
      <c r="G63" s="180"/>
      <c r="H63" s="180"/>
      <c r="I63" s="180"/>
      <c r="J63" s="181"/>
      <c r="K63" s="17"/>
      <c r="L63" s="17"/>
      <c r="M63" s="17"/>
    </row>
    <row r="64" spans="1:13" x14ac:dyDescent="0.25">
      <c r="A64" s="179"/>
      <c r="B64" s="180"/>
      <c r="C64" s="180"/>
      <c r="D64" s="180"/>
      <c r="E64" s="180"/>
      <c r="F64" s="180"/>
      <c r="G64" s="180"/>
      <c r="H64" s="180"/>
      <c r="I64" s="180"/>
      <c r="J64" s="181"/>
      <c r="K64" s="17"/>
      <c r="L64" s="17"/>
      <c r="M64" s="17"/>
    </row>
    <row r="65" spans="1:13" x14ac:dyDescent="0.25">
      <c r="A65" s="179"/>
      <c r="B65" s="180"/>
      <c r="C65" s="180"/>
      <c r="D65" s="180"/>
      <c r="E65" s="180"/>
      <c r="F65" s="180"/>
      <c r="G65" s="180"/>
      <c r="H65" s="180"/>
      <c r="I65" s="180"/>
      <c r="J65" s="181"/>
      <c r="K65" s="17"/>
      <c r="L65" s="17"/>
      <c r="M65" s="17"/>
    </row>
    <row r="66" spans="1:13" x14ac:dyDescent="0.25">
      <c r="A66" s="179"/>
      <c r="B66" s="180"/>
      <c r="C66" s="180"/>
      <c r="D66" s="180"/>
      <c r="E66" s="180"/>
      <c r="F66" s="180"/>
      <c r="G66" s="180"/>
      <c r="H66" s="180"/>
      <c r="I66" s="180"/>
      <c r="J66" s="181"/>
      <c r="K66" s="17"/>
      <c r="L66" s="17"/>
      <c r="M66" s="17"/>
    </row>
    <row r="67" spans="1:13" x14ac:dyDescent="0.25">
      <c r="A67" s="179"/>
      <c r="B67" s="180"/>
      <c r="C67" s="180"/>
      <c r="D67" s="180"/>
      <c r="E67" s="180"/>
      <c r="F67" s="180"/>
      <c r="G67" s="180"/>
      <c r="H67" s="180"/>
      <c r="I67" s="180"/>
      <c r="J67" s="181"/>
      <c r="K67" s="17"/>
      <c r="L67" s="17"/>
      <c r="M67" s="17"/>
    </row>
    <row r="68" spans="1:13" x14ac:dyDescent="0.25">
      <c r="A68" s="179"/>
      <c r="B68" s="180"/>
      <c r="C68" s="180"/>
      <c r="D68" s="180"/>
      <c r="E68" s="180"/>
      <c r="F68" s="180"/>
      <c r="G68" s="180"/>
      <c r="H68" s="180"/>
      <c r="I68" s="180"/>
      <c r="J68" s="181"/>
      <c r="K68" s="17"/>
      <c r="L68" s="17"/>
      <c r="M68" s="17"/>
    </row>
    <row r="69" spans="1:13" ht="15.75" thickBot="1" x14ac:dyDescent="0.3">
      <c r="A69" s="182"/>
      <c r="B69" s="183"/>
      <c r="C69" s="183"/>
      <c r="D69" s="183"/>
      <c r="E69" s="183"/>
      <c r="F69" s="183"/>
      <c r="G69" s="183"/>
      <c r="H69" s="183"/>
      <c r="I69" s="183"/>
      <c r="J69" s="184"/>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0HgfdkRPDuPWQ8GoKBtEJK4zPVsufbDrXSPX1XTX0+Lu3PYvyvV+b7cLkFU5NhjDRIz6Ll2YOmUV/8pnWgpjDw==" saltValue="MVnf+HhRd6gbJM8WN5dP/Q=="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2" t="s">
        <v>309</v>
      </c>
      <c r="B1" s="233"/>
      <c r="C1" s="233"/>
      <c r="D1" s="233"/>
      <c r="E1" s="233"/>
      <c r="F1" s="233"/>
      <c r="G1" s="233"/>
      <c r="H1" s="233"/>
      <c r="I1" s="233"/>
      <c r="J1" s="234"/>
    </row>
    <row r="2" spans="1:18" ht="24" thickBot="1" x14ac:dyDescent="0.3">
      <c r="A2" s="235" t="s">
        <v>341</v>
      </c>
      <c r="B2" s="236"/>
      <c r="C2" s="236"/>
      <c r="D2" s="236"/>
      <c r="E2" s="236"/>
      <c r="F2" s="236"/>
      <c r="G2" s="236"/>
      <c r="H2" s="236"/>
      <c r="I2" s="236"/>
      <c r="J2" s="237"/>
    </row>
    <row r="3" spans="1:18" ht="15.75" thickBot="1" x14ac:dyDescent="0.3">
      <c r="A3" s="6"/>
      <c r="J3" s="4"/>
    </row>
    <row r="4" spans="1:18" ht="15.75" thickBot="1" x14ac:dyDescent="0.3">
      <c r="A4" s="238" t="s">
        <v>296</v>
      </c>
      <c r="B4" s="239"/>
      <c r="C4" s="239"/>
      <c r="D4" s="239"/>
      <c r="E4" s="239"/>
      <c r="F4" s="239"/>
      <c r="G4" s="239"/>
      <c r="H4" s="239"/>
      <c r="I4" s="239"/>
      <c r="J4" s="240"/>
    </row>
    <row r="5" spans="1:18" x14ac:dyDescent="0.25">
      <c r="A5" s="241" t="e">
        <f>#REF!</f>
        <v>#REF!</v>
      </c>
      <c r="B5" s="242"/>
      <c r="C5" s="242"/>
      <c r="D5" s="242"/>
      <c r="E5" s="242"/>
      <c r="F5" s="242"/>
      <c r="G5" s="242"/>
      <c r="H5" s="242"/>
      <c r="I5" s="242"/>
      <c r="J5" s="243"/>
    </row>
    <row r="6" spans="1:18" ht="15.75" thickBot="1" x14ac:dyDescent="0.3">
      <c r="A6" s="7"/>
      <c r="J6" s="4"/>
    </row>
    <row r="7" spans="1:18" ht="15.75" thickBot="1" x14ac:dyDescent="0.3">
      <c r="A7" s="238" t="s">
        <v>301</v>
      </c>
      <c r="B7" s="239"/>
      <c r="C7" s="239"/>
      <c r="D7" s="239"/>
      <c r="E7" s="239"/>
      <c r="F7" s="239"/>
      <c r="G7" s="239"/>
      <c r="H7" s="239"/>
      <c r="I7" s="239"/>
      <c r="J7" s="240"/>
    </row>
    <row r="8" spans="1:18" ht="15.75" customHeight="1" thickBot="1" x14ac:dyDescent="0.3">
      <c r="A8" s="241" t="e">
        <f>#REF!</f>
        <v>#REF!</v>
      </c>
      <c r="B8" s="242"/>
      <c r="C8" s="242"/>
      <c r="D8" s="242"/>
      <c r="E8" s="242"/>
      <c r="F8" s="242"/>
      <c r="G8" s="242"/>
      <c r="H8" s="242"/>
      <c r="I8" s="242"/>
      <c r="J8" s="243"/>
      <c r="Q8" s="16" t="s">
        <v>316</v>
      </c>
      <c r="R8" s="15"/>
    </row>
    <row r="9" spans="1:18" ht="15.75" customHeight="1" thickBot="1" x14ac:dyDescent="0.3">
      <c r="A9" s="238" t="s">
        <v>297</v>
      </c>
      <c r="B9" s="239"/>
      <c r="C9" s="239"/>
      <c r="D9" s="239"/>
      <c r="E9" s="239"/>
      <c r="F9" s="239"/>
      <c r="G9" s="239"/>
      <c r="H9" s="239"/>
      <c r="I9" s="239"/>
      <c r="J9" s="240"/>
      <c r="Q9" s="16" t="s">
        <v>317</v>
      </c>
      <c r="R9" s="15"/>
    </row>
    <row r="10" spans="1:18" ht="15" customHeight="1" x14ac:dyDescent="0.25">
      <c r="A10" s="241" t="e">
        <f>#REF!</f>
        <v>#REF!</v>
      </c>
      <c r="B10" s="242"/>
      <c r="C10" s="242"/>
      <c r="D10" s="242"/>
      <c r="E10" s="242"/>
      <c r="F10" s="242"/>
      <c r="G10" s="242"/>
      <c r="H10" s="242"/>
      <c r="I10" s="242"/>
      <c r="J10" s="243"/>
      <c r="Q10" s="16" t="s">
        <v>318</v>
      </c>
      <c r="R10" s="15"/>
    </row>
    <row r="11" spans="1:18" ht="15" customHeight="1" x14ac:dyDescent="0.25">
      <c r="A11" s="7"/>
      <c r="J11" s="4"/>
      <c r="Q11" s="16" t="s">
        <v>319</v>
      </c>
      <c r="R11" s="15"/>
    </row>
    <row r="12" spans="1:18" ht="165.75" customHeight="1" x14ac:dyDescent="0.25">
      <c r="A12" s="244" t="s">
        <v>306</v>
      </c>
      <c r="B12" s="245"/>
      <c r="C12" s="245"/>
      <c r="D12" s="245"/>
      <c r="E12" s="245"/>
      <c r="F12" s="245"/>
      <c r="G12" s="245"/>
      <c r="H12" s="245"/>
      <c r="I12" s="245"/>
      <c r="J12" s="246"/>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7" t="s">
        <v>315</v>
      </c>
      <c r="B15" s="248"/>
      <c r="C15" s="248"/>
      <c r="D15" s="248"/>
      <c r="E15" s="248"/>
      <c r="F15" s="248"/>
      <c r="G15" s="248"/>
      <c r="H15" s="248"/>
      <c r="I15" s="248"/>
      <c r="J15" s="249"/>
      <c r="Q15" s="16" t="s">
        <v>324</v>
      </c>
      <c r="R15" s="15"/>
    </row>
    <row r="16" spans="1:18" ht="89.1" customHeight="1" x14ac:dyDescent="0.25">
      <c r="A16" s="250" t="s">
        <v>302</v>
      </c>
      <c r="B16" s="251"/>
      <c r="C16" s="252" t="s">
        <v>314</v>
      </c>
      <c r="D16" s="253"/>
      <c r="E16" s="253"/>
      <c r="F16" s="253"/>
      <c r="G16" s="254" t="s">
        <v>307</v>
      </c>
      <c r="H16" s="253"/>
      <c r="I16" s="253"/>
      <c r="J16" s="255"/>
      <c r="Q16" s="16" t="s">
        <v>325</v>
      </c>
      <c r="R16" s="15"/>
    </row>
    <row r="17" spans="1:40" ht="45.6" customHeight="1" x14ac:dyDescent="0.25">
      <c r="A17" s="256" t="s">
        <v>316</v>
      </c>
      <c r="B17" s="257"/>
      <c r="C17" s="229"/>
      <c r="D17" s="229"/>
      <c r="E17" s="229"/>
      <c r="F17" s="229"/>
      <c r="G17" s="229"/>
      <c r="H17" s="229"/>
      <c r="I17" s="229"/>
      <c r="J17" s="230"/>
      <c r="Q17" s="16" t="s">
        <v>326</v>
      </c>
      <c r="R17" s="15"/>
    </row>
    <row r="18" spans="1:40" ht="48" customHeight="1" x14ac:dyDescent="0.25">
      <c r="A18" s="256" t="s">
        <v>317</v>
      </c>
      <c r="B18" s="257"/>
      <c r="C18" s="229"/>
      <c r="D18" s="229"/>
      <c r="E18" s="229"/>
      <c r="F18" s="229"/>
      <c r="G18" s="229"/>
      <c r="H18" s="229"/>
      <c r="I18" s="229"/>
      <c r="J18" s="230"/>
    </row>
    <row r="19" spans="1:40" ht="69.599999999999994" customHeight="1" x14ac:dyDescent="0.25">
      <c r="A19" s="256" t="s">
        <v>318</v>
      </c>
      <c r="B19" s="257"/>
      <c r="C19" s="229"/>
      <c r="D19" s="229"/>
      <c r="E19" s="229"/>
      <c r="F19" s="229"/>
      <c r="G19" s="229"/>
      <c r="H19" s="229"/>
      <c r="I19" s="229"/>
      <c r="J19" s="230"/>
    </row>
    <row r="20" spans="1:40" ht="45" customHeight="1" x14ac:dyDescent="0.25">
      <c r="A20" s="256" t="s">
        <v>319</v>
      </c>
      <c r="B20" s="257"/>
      <c r="C20" s="229"/>
      <c r="D20" s="229"/>
      <c r="E20" s="229"/>
      <c r="F20" s="229"/>
      <c r="G20" s="229"/>
      <c r="H20" s="229"/>
      <c r="I20" s="229"/>
      <c r="J20" s="230"/>
    </row>
    <row r="21" spans="1:40" ht="71.45" customHeight="1" x14ac:dyDescent="0.25">
      <c r="A21" s="256" t="s">
        <v>320</v>
      </c>
      <c r="B21" s="257"/>
      <c r="C21" s="229"/>
      <c r="D21" s="229"/>
      <c r="E21" s="229"/>
      <c r="F21" s="229"/>
      <c r="G21" s="229"/>
      <c r="H21" s="229"/>
      <c r="I21" s="229"/>
      <c r="J21" s="230"/>
    </row>
    <row r="22" spans="1:40" ht="68.099999999999994" customHeight="1" x14ac:dyDescent="0.25">
      <c r="A22" s="258" t="s">
        <v>321</v>
      </c>
      <c r="B22" s="259"/>
      <c r="C22" s="260"/>
      <c r="D22" s="261"/>
      <c r="E22" s="261"/>
      <c r="F22" s="261"/>
      <c r="G22" s="261"/>
      <c r="H22" s="261"/>
      <c r="I22" s="261"/>
      <c r="J22" s="262"/>
      <c r="O22" s="231"/>
      <c r="P22" s="231"/>
      <c r="Q22" s="231"/>
      <c r="R22" s="231"/>
      <c r="S22" s="231"/>
      <c r="T22" s="231"/>
      <c r="U22" s="231"/>
      <c r="V22" s="231"/>
      <c r="W22" s="231"/>
      <c r="X22" s="231"/>
    </row>
    <row r="23" spans="1:40" ht="20.45" customHeight="1" x14ac:dyDescent="0.25">
      <c r="A23" s="9"/>
      <c r="B23" s="10"/>
      <c r="C23" s="11"/>
      <c r="D23" s="11"/>
      <c r="E23" s="11"/>
      <c r="F23" s="11"/>
      <c r="G23" s="11"/>
      <c r="H23" s="11"/>
      <c r="I23" s="11"/>
      <c r="J23" s="12"/>
      <c r="O23" s="231"/>
      <c r="P23" s="231"/>
      <c r="Q23" s="231"/>
      <c r="R23" s="231"/>
      <c r="S23" s="231"/>
      <c r="T23" s="231"/>
      <c r="U23" s="231"/>
      <c r="V23" s="231"/>
      <c r="W23" s="231"/>
      <c r="X23" s="231"/>
    </row>
    <row r="24" spans="1:40" ht="35.450000000000003" customHeight="1" x14ac:dyDescent="0.35">
      <c r="A24" s="247" t="s">
        <v>322</v>
      </c>
      <c r="B24" s="248"/>
      <c r="C24" s="248"/>
      <c r="D24" s="248"/>
      <c r="E24" s="248"/>
      <c r="F24" s="248"/>
      <c r="G24" s="248"/>
      <c r="H24" s="248"/>
      <c r="I24" s="248"/>
      <c r="J24" s="249"/>
    </row>
    <row r="25" spans="1:40" ht="60.95" customHeight="1" x14ac:dyDescent="0.25">
      <c r="A25" s="250" t="s">
        <v>302</v>
      </c>
      <c r="B25" s="251"/>
      <c r="C25" s="252" t="s">
        <v>314</v>
      </c>
      <c r="D25" s="253"/>
      <c r="E25" s="253"/>
      <c r="F25" s="253"/>
      <c r="G25" s="254" t="s">
        <v>307</v>
      </c>
      <c r="H25" s="253"/>
      <c r="I25" s="253"/>
      <c r="J25" s="255"/>
      <c r="O25" s="231"/>
      <c r="P25" s="231"/>
      <c r="Q25" s="231"/>
      <c r="R25" s="231"/>
      <c r="S25" s="231"/>
      <c r="T25" s="231"/>
      <c r="U25" s="231"/>
      <c r="V25" s="231"/>
      <c r="W25" s="231"/>
      <c r="X25" s="231"/>
    </row>
    <row r="26" spans="1:40" ht="89.45" customHeight="1" x14ac:dyDescent="0.25">
      <c r="A26" s="227" t="s">
        <v>323</v>
      </c>
      <c r="B26" s="228"/>
      <c r="C26" s="229"/>
      <c r="D26" s="229"/>
      <c r="E26" s="229"/>
      <c r="F26" s="229"/>
      <c r="G26" s="229"/>
      <c r="H26" s="229"/>
      <c r="I26" s="229"/>
      <c r="J26" s="230"/>
      <c r="O26" s="231"/>
      <c r="P26" s="231"/>
      <c r="Q26" s="231"/>
      <c r="R26" s="231"/>
      <c r="S26" s="231"/>
      <c r="T26" s="231"/>
      <c r="U26" s="231"/>
      <c r="V26" s="231"/>
      <c r="W26" s="231"/>
      <c r="X26" s="231"/>
    </row>
    <row r="27" spans="1:40" ht="90" customHeight="1" x14ac:dyDescent="0.25">
      <c r="A27" s="227" t="s">
        <v>324</v>
      </c>
      <c r="B27" s="228"/>
      <c r="C27" s="229"/>
      <c r="D27" s="229"/>
      <c r="E27" s="229"/>
      <c r="F27" s="229"/>
      <c r="G27" s="229"/>
      <c r="H27" s="229"/>
      <c r="I27" s="229"/>
      <c r="J27" s="230"/>
      <c r="O27" s="231"/>
      <c r="P27" s="231"/>
      <c r="Q27" s="231"/>
      <c r="R27" s="231"/>
      <c r="S27" s="231"/>
      <c r="T27" s="231"/>
      <c r="U27" s="231"/>
      <c r="V27" s="231"/>
      <c r="W27" s="231"/>
      <c r="X27" s="231"/>
    </row>
    <row r="28" spans="1:40" ht="72.599999999999994" customHeight="1" x14ac:dyDescent="0.25">
      <c r="A28" s="227" t="s">
        <v>325</v>
      </c>
      <c r="B28" s="228"/>
      <c r="C28" s="229"/>
      <c r="D28" s="229"/>
      <c r="E28" s="229"/>
      <c r="F28" s="229"/>
      <c r="G28" s="229"/>
      <c r="H28" s="229"/>
      <c r="I28" s="229"/>
      <c r="J28" s="230"/>
      <c r="O28" s="231"/>
      <c r="P28" s="231"/>
      <c r="Q28" s="231"/>
      <c r="R28" s="231"/>
      <c r="S28" s="231"/>
      <c r="T28" s="231"/>
      <c r="U28" s="231"/>
      <c r="V28" s="231"/>
      <c r="W28" s="231"/>
      <c r="X28" s="231"/>
      <c r="AE28" s="231"/>
      <c r="AF28" s="231"/>
      <c r="AG28" s="231"/>
      <c r="AH28" s="231"/>
      <c r="AI28" s="231"/>
      <c r="AJ28" s="231"/>
      <c r="AK28" s="231"/>
      <c r="AL28" s="231"/>
      <c r="AM28" s="231"/>
      <c r="AN28" s="231"/>
    </row>
    <row r="29" spans="1:40" ht="136.5" customHeight="1" x14ac:dyDescent="0.25">
      <c r="A29" s="227" t="s">
        <v>326</v>
      </c>
      <c r="B29" s="228"/>
      <c r="C29" s="229"/>
      <c r="D29" s="229"/>
      <c r="E29" s="229"/>
      <c r="F29" s="229"/>
      <c r="G29" s="261"/>
      <c r="H29" s="261"/>
      <c r="I29" s="261"/>
      <c r="J29" s="262"/>
      <c r="AE29" s="231"/>
      <c r="AF29" s="231"/>
      <c r="AG29" s="231"/>
      <c r="AH29" s="231"/>
      <c r="AI29" s="231"/>
      <c r="AJ29" s="231"/>
      <c r="AK29" s="231"/>
      <c r="AL29" s="231"/>
      <c r="AM29" s="231"/>
      <c r="AN29" s="231"/>
    </row>
    <row r="30" spans="1:40" ht="20.100000000000001" customHeight="1" x14ac:dyDescent="0.25">
      <c r="A30" s="7"/>
      <c r="C30" s="8"/>
      <c r="D30" s="8"/>
      <c r="E30" s="8"/>
      <c r="F30" s="8"/>
      <c r="J30" s="4"/>
      <c r="O30" s="231"/>
      <c r="P30" s="231"/>
      <c r="Q30" s="231"/>
      <c r="R30" s="231"/>
      <c r="S30" s="231"/>
      <c r="T30" s="231"/>
      <c r="U30" s="231"/>
      <c r="V30" s="231"/>
      <c r="W30" s="231"/>
      <c r="X30" s="231"/>
    </row>
    <row r="31" spans="1:40" ht="52.5" customHeight="1" x14ac:dyDescent="0.35">
      <c r="A31" s="263" t="s">
        <v>308</v>
      </c>
      <c r="B31" s="264"/>
      <c r="C31" s="264"/>
      <c r="D31" s="264"/>
      <c r="E31" s="264"/>
      <c r="F31" s="264"/>
      <c r="G31" s="264"/>
      <c r="H31" s="264"/>
      <c r="I31" s="264"/>
      <c r="J31" s="265"/>
      <c r="O31" s="231"/>
      <c r="P31" s="231"/>
      <c r="Q31" s="231"/>
      <c r="R31" s="231"/>
      <c r="S31" s="231"/>
      <c r="T31" s="231"/>
      <c r="U31" s="231"/>
      <c r="V31" s="231"/>
      <c r="W31" s="231"/>
      <c r="X31" s="231"/>
      <c r="AE31" s="231"/>
      <c r="AF31" s="231"/>
      <c r="AG31" s="231"/>
      <c r="AH31" s="231"/>
      <c r="AI31" s="231"/>
      <c r="AJ31" s="231"/>
      <c r="AK31" s="231"/>
      <c r="AL31" s="231"/>
      <c r="AM31" s="231"/>
      <c r="AN31" s="231"/>
    </row>
    <row r="32" spans="1:40" ht="123" customHeight="1" thickBot="1" x14ac:dyDescent="0.3">
      <c r="A32" s="266"/>
      <c r="B32" s="267"/>
      <c r="C32" s="267"/>
      <c r="D32" s="267"/>
      <c r="E32" s="267"/>
      <c r="F32" s="267"/>
      <c r="G32" s="267"/>
      <c r="H32" s="267"/>
      <c r="I32" s="267"/>
      <c r="J32" s="268"/>
      <c r="O32" s="231"/>
      <c r="P32" s="231"/>
      <c r="Q32" s="231"/>
      <c r="R32" s="231"/>
      <c r="S32" s="231"/>
      <c r="T32" s="231"/>
      <c r="U32" s="231"/>
      <c r="V32" s="231"/>
      <c r="W32" s="231"/>
      <c r="X32" s="231"/>
      <c r="AE32" s="231"/>
      <c r="AF32" s="231"/>
      <c r="AG32" s="231"/>
      <c r="AH32" s="231"/>
      <c r="AI32" s="231"/>
      <c r="AJ32" s="231"/>
      <c r="AK32" s="231"/>
      <c r="AL32" s="231"/>
      <c r="AM32" s="231"/>
      <c r="AN32" s="231"/>
    </row>
    <row r="33" spans="31:40" x14ac:dyDescent="0.25">
      <c r="AE33" s="231"/>
      <c r="AF33" s="231"/>
      <c r="AG33" s="231"/>
      <c r="AH33" s="231"/>
      <c r="AI33" s="231"/>
      <c r="AJ33" s="231"/>
      <c r="AK33" s="231"/>
      <c r="AL33" s="231"/>
      <c r="AM33" s="231"/>
      <c r="AN33" s="231"/>
    </row>
    <row r="34" spans="31:40" x14ac:dyDescent="0.25">
      <c r="AE34" s="231"/>
      <c r="AF34" s="231"/>
      <c r="AG34" s="231"/>
      <c r="AH34" s="231"/>
      <c r="AI34" s="231"/>
      <c r="AJ34" s="231"/>
      <c r="AK34" s="231"/>
      <c r="AL34" s="231"/>
      <c r="AM34" s="231"/>
      <c r="AN34" s="231"/>
    </row>
    <row r="36" spans="31:40" x14ac:dyDescent="0.25">
      <c r="AE36" s="231"/>
      <c r="AF36" s="231"/>
      <c r="AG36" s="231"/>
      <c r="AH36" s="231"/>
      <c r="AI36" s="231"/>
      <c r="AJ36" s="231"/>
      <c r="AK36" s="231"/>
      <c r="AL36" s="231"/>
      <c r="AM36" s="231"/>
      <c r="AN36" s="231"/>
    </row>
    <row r="37" spans="31:40" x14ac:dyDescent="0.25">
      <c r="AE37" s="231"/>
      <c r="AF37" s="231"/>
      <c r="AG37" s="231"/>
      <c r="AH37" s="231"/>
      <c r="AI37" s="231"/>
      <c r="AJ37" s="231"/>
      <c r="AK37" s="231"/>
      <c r="AL37" s="231"/>
      <c r="AM37" s="231"/>
      <c r="AN37" s="231"/>
    </row>
    <row r="38" spans="31:40" x14ac:dyDescent="0.25">
      <c r="AE38" s="231"/>
      <c r="AF38" s="231"/>
      <c r="AG38" s="231"/>
      <c r="AH38" s="231"/>
      <c r="AI38" s="231"/>
      <c r="AJ38" s="231"/>
      <c r="AK38" s="231"/>
      <c r="AL38" s="231"/>
      <c r="AM38" s="231"/>
      <c r="AN38" s="231"/>
    </row>
    <row r="39" spans="31:40" x14ac:dyDescent="0.25">
      <c r="AE39" s="231"/>
      <c r="AF39" s="231"/>
      <c r="AG39" s="231"/>
      <c r="AH39" s="231"/>
      <c r="AI39" s="231"/>
      <c r="AJ39" s="231"/>
      <c r="AK39" s="231"/>
      <c r="AL39" s="231"/>
      <c r="AM39" s="231"/>
      <c r="AN39" s="231"/>
    </row>
    <row r="40" spans="31:40" x14ac:dyDescent="0.25">
      <c r="AE40" s="231"/>
      <c r="AF40" s="231"/>
      <c r="AG40" s="231"/>
      <c r="AH40" s="231"/>
      <c r="AI40" s="231"/>
      <c r="AJ40" s="231"/>
      <c r="AK40" s="231"/>
      <c r="AL40" s="231"/>
      <c r="AM40" s="231"/>
      <c r="AN40" s="231"/>
    </row>
  </sheetData>
  <sheetProtection algorithmName="SHA-512" hashValue="Ky4Ex9Xy7srpII0ZSVoHrgbFIVdNA50F9KVKearyeigP2Y/ysaM9ZduoCy1hVXj5x5jNfBbnu96udDPsWuryXg==" saltValue="4fVWNEWGn7dWS9AEngH+zA=="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H37" sqref="H37"/>
    </sheetView>
  </sheetViews>
  <sheetFormatPr defaultColWidth="8.85546875" defaultRowHeight="15" x14ac:dyDescent="0.25"/>
  <cols>
    <col min="1" max="1" width="46.42578125" bestFit="1" customWidth="1"/>
  </cols>
  <sheetData>
    <row r="1" spans="1:13" x14ac:dyDescent="0.25">
      <c r="A1" s="158" t="s">
        <v>327</v>
      </c>
      <c r="B1" s="272"/>
      <c r="C1" s="272"/>
      <c r="D1" s="272"/>
      <c r="E1" s="272"/>
      <c r="F1" s="272"/>
      <c r="G1" s="272"/>
      <c r="H1" s="272"/>
      <c r="I1" s="272"/>
      <c r="J1" s="272"/>
      <c r="K1" s="273"/>
      <c r="L1" s="19"/>
      <c r="M1" s="19"/>
    </row>
    <row r="2" spans="1:13" x14ac:dyDescent="0.25">
      <c r="A2" s="274"/>
      <c r="B2" s="275"/>
      <c r="C2" s="275"/>
      <c r="D2" s="275"/>
      <c r="E2" s="275"/>
      <c r="F2" s="275"/>
      <c r="G2" s="275"/>
      <c r="H2" s="275"/>
      <c r="I2" s="275"/>
      <c r="J2" s="275"/>
      <c r="K2" s="276"/>
      <c r="L2" s="19"/>
      <c r="M2" s="19"/>
    </row>
    <row r="3" spans="1:13" ht="26.25" customHeight="1" x14ac:dyDescent="0.25">
      <c r="A3" s="277" t="s">
        <v>328</v>
      </c>
      <c r="B3" s="278"/>
      <c r="C3" s="278"/>
      <c r="D3" s="278"/>
      <c r="E3" s="278"/>
      <c r="F3" s="278"/>
      <c r="G3" s="278"/>
      <c r="H3" s="278"/>
      <c r="I3" s="278"/>
      <c r="J3" s="278"/>
      <c r="K3" s="279"/>
      <c r="L3" s="19"/>
      <c r="M3" s="19"/>
    </row>
    <row r="4" spans="1:13" ht="15.75" thickBot="1" x14ac:dyDescent="0.3">
      <c r="A4" s="280" t="s">
        <v>329</v>
      </c>
      <c r="B4" s="281"/>
      <c r="C4" s="281"/>
      <c r="D4" s="281"/>
      <c r="E4" s="281"/>
      <c r="F4" s="281"/>
      <c r="G4" s="281"/>
      <c r="H4" s="281"/>
      <c r="I4" s="281"/>
      <c r="J4" s="281"/>
      <c r="K4" s="282"/>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8"/>
      <c r="C6" s="289"/>
      <c r="D6" s="289"/>
      <c r="E6" s="289"/>
      <c r="F6" s="289"/>
      <c r="G6" s="289"/>
      <c r="H6" s="289"/>
      <c r="I6" s="289"/>
      <c r="J6" s="289"/>
      <c r="K6" s="290"/>
      <c r="L6" s="19"/>
      <c r="M6" s="19"/>
    </row>
    <row r="7" spans="1:13" x14ac:dyDescent="0.25">
      <c r="A7" s="126" t="s">
        <v>332</v>
      </c>
      <c r="B7" s="283"/>
      <c r="C7" s="283"/>
      <c r="D7" s="283"/>
      <c r="E7" s="283"/>
      <c r="F7" s="283"/>
      <c r="G7" s="283"/>
      <c r="H7" s="283"/>
      <c r="I7" s="283"/>
      <c r="J7" s="283"/>
      <c r="K7" s="284"/>
      <c r="L7" s="19"/>
      <c r="M7" s="19"/>
    </row>
    <row r="8" spans="1:13" x14ac:dyDescent="0.25">
      <c r="A8" s="127"/>
      <c r="B8" s="19"/>
      <c r="C8" s="19"/>
      <c r="D8" s="19"/>
      <c r="E8" s="19"/>
      <c r="F8" s="19"/>
      <c r="G8" s="19"/>
      <c r="H8" s="19"/>
      <c r="I8" s="19"/>
      <c r="J8" s="19"/>
      <c r="K8" s="128"/>
      <c r="L8" s="19"/>
      <c r="M8" s="19"/>
    </row>
    <row r="9" spans="1:13" x14ac:dyDescent="0.25">
      <c r="A9" s="129" t="s">
        <v>333</v>
      </c>
      <c r="B9" s="288"/>
      <c r="C9" s="289"/>
      <c r="D9" s="289"/>
      <c r="E9" s="289"/>
      <c r="F9" s="289"/>
      <c r="G9" s="289"/>
      <c r="H9" s="289"/>
      <c r="I9" s="289"/>
      <c r="J9" s="289"/>
      <c r="K9" s="290"/>
      <c r="L9" s="19"/>
      <c r="M9" s="19"/>
    </row>
    <row r="10" spans="1:13" x14ac:dyDescent="0.25">
      <c r="A10" s="126" t="s">
        <v>547</v>
      </c>
      <c r="B10" s="285"/>
      <c r="C10" s="286"/>
      <c r="D10" s="286"/>
      <c r="E10" s="286"/>
      <c r="F10" s="286"/>
      <c r="G10" s="286"/>
      <c r="H10" s="286"/>
      <c r="I10" s="286"/>
      <c r="J10" s="286"/>
      <c r="K10" s="287"/>
      <c r="L10" s="19"/>
      <c r="M10" s="19"/>
    </row>
    <row r="11" spans="1:13" x14ac:dyDescent="0.25">
      <c r="A11" s="127"/>
      <c r="B11" s="19"/>
      <c r="C11" s="19"/>
      <c r="D11" s="19"/>
      <c r="E11" s="19"/>
      <c r="F11" s="19"/>
      <c r="G11" s="19"/>
      <c r="H11" s="19"/>
      <c r="I11" s="19"/>
      <c r="J11" s="19"/>
      <c r="K11" s="128"/>
      <c r="L11" s="19"/>
      <c r="M11" s="19"/>
    </row>
    <row r="12" spans="1:13" x14ac:dyDescent="0.25">
      <c r="A12" s="126" t="s">
        <v>334</v>
      </c>
      <c r="B12" s="288"/>
      <c r="C12" s="289"/>
      <c r="D12" s="289"/>
      <c r="E12" s="289"/>
      <c r="F12" s="289"/>
      <c r="G12" s="289"/>
      <c r="H12" s="289"/>
      <c r="I12" s="289"/>
      <c r="J12" s="289"/>
      <c r="K12" s="290"/>
      <c r="L12" s="19"/>
      <c r="M12" s="19"/>
    </row>
    <row r="13" spans="1:13" x14ac:dyDescent="0.25">
      <c r="A13" s="126" t="s">
        <v>335</v>
      </c>
      <c r="B13" s="285"/>
      <c r="C13" s="286"/>
      <c r="D13" s="286"/>
      <c r="E13" s="286"/>
      <c r="F13" s="286"/>
      <c r="G13" s="286"/>
      <c r="H13" s="286"/>
      <c r="I13" s="286"/>
      <c r="J13" s="286"/>
      <c r="K13" s="287"/>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9"/>
      <c r="C15" s="270"/>
      <c r="D15" s="270"/>
      <c r="E15" s="270"/>
      <c r="F15" s="270"/>
      <c r="G15" s="270"/>
      <c r="H15" s="270"/>
      <c r="I15" s="270"/>
      <c r="J15" s="270"/>
      <c r="K15" s="271"/>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9JP6cZOtjA/aqgTe40GyozRse11sdcUiY7CqKHsKULX1Up88gpbAPGNPhvSxKQ3xgbVhQMXripdgwMEy1X+itQ==" saltValue="ZFM72ySRuoH5aaz5CHMwo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kMhIqzFwGXG+sxBiY2qH2fKvhyoWontv3mODpDzZloEoureaaeWEwH7ez8ko03I3cSqisVsCYT6rpXTbKaZImQ==" saltValue="9edVP+Ck3ra7pnrh3pPrL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