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FE75CD72-B5C9-472E-934E-9459FCEA94A4}"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4" i="16" l="1"/>
  <c r="E34" i="16"/>
  <c r="S33" i="16"/>
  <c r="E33" i="16"/>
  <c r="S32" i="16"/>
  <c r="E32" i="16"/>
  <c r="S31" i="16"/>
  <c r="E31" i="16"/>
  <c r="S30" i="16"/>
  <c r="E30" i="16"/>
  <c r="S29" i="16"/>
  <c r="E29" i="16"/>
  <c r="S28" i="16"/>
  <c r="E28" i="16"/>
  <c r="S27" i="16"/>
  <c r="E27" i="16"/>
  <c r="S26" i="16"/>
  <c r="E26" i="16"/>
  <c r="S25" i="16"/>
  <c r="E25" i="16"/>
  <c r="S24" i="16"/>
  <c r="E24" i="16"/>
  <c r="S23" i="16"/>
  <c r="E23" i="16"/>
  <c r="S22" i="16"/>
  <c r="E22" i="16"/>
  <c r="S21" i="16"/>
  <c r="E21" i="16"/>
  <c r="S20" i="16"/>
  <c r="E20" i="16"/>
  <c r="S19" i="16"/>
  <c r="E19" i="16"/>
  <c r="E14" i="16" s="1"/>
  <c r="S18" i="16"/>
  <c r="E18" i="16"/>
  <c r="S17" i="16"/>
  <c r="E17" i="16"/>
  <c r="S16" i="16"/>
  <c r="E16" i="16"/>
  <c r="E35" i="16"/>
  <c r="E36" i="16"/>
  <c r="E37" i="16"/>
  <c r="E38" i="16"/>
  <c r="E39" i="16"/>
  <c r="E40" i="16"/>
  <c r="E41" i="16"/>
  <c r="E42" i="16"/>
  <c r="E43" i="16"/>
  <c r="E44" i="16"/>
  <c r="E45" i="16"/>
  <c r="E46" i="16"/>
  <c r="E47" i="16"/>
  <c r="E48" i="16"/>
  <c r="E49" i="16"/>
  <c r="E50" i="16"/>
  <c r="E51" i="16"/>
  <c r="E52" i="16"/>
  <c r="E53" i="16"/>
  <c r="E15" i="16"/>
  <c r="J20" i="15" a="1"/>
  <c r="J20" i="15" s="1"/>
  <c r="C13" i="16"/>
  <c r="Q14" i="16"/>
  <c r="Q13" i="16"/>
  <c r="R13" i="16"/>
  <c r="P13" i="16"/>
  <c r="O13" i="16"/>
  <c r="N13" i="16"/>
  <c r="M13" i="16"/>
  <c r="L13" i="16"/>
  <c r="K13" i="16"/>
  <c r="J13" i="16"/>
  <c r="I13" i="16"/>
  <c r="H13" i="16"/>
  <c r="G13" i="16"/>
  <c r="F13" i="16"/>
  <c r="L14" i="16"/>
  <c r="B8" i="9"/>
  <c r="A3" i="16"/>
  <c r="A3" i="17"/>
  <c r="J19" i="15"/>
  <c r="L69" i="15"/>
  <c r="S69" i="16"/>
  <c r="S68" i="16"/>
  <c r="S67" i="16"/>
  <c r="S66" i="16"/>
  <c r="S65" i="16"/>
  <c r="S64" i="16"/>
  <c r="S63" i="16"/>
  <c r="S62" i="16"/>
  <c r="S61" i="16"/>
  <c r="S60" i="16"/>
  <c r="S59" i="16"/>
  <c r="S58" i="16"/>
  <c r="S57" i="16"/>
  <c r="S56" i="16"/>
  <c r="S55" i="16"/>
  <c r="S53" i="16"/>
  <c r="S52" i="16"/>
  <c r="S51" i="16"/>
  <c r="S50" i="16"/>
  <c r="S49" i="16"/>
  <c r="S48" i="16"/>
  <c r="S47" i="16"/>
  <c r="S46" i="16"/>
  <c r="S45" i="16"/>
  <c r="S44" i="16"/>
  <c r="S43" i="16"/>
  <c r="S42" i="16"/>
  <c r="S41" i="16"/>
  <c r="S40" i="16"/>
  <c r="S39" i="16"/>
  <c r="S38" i="16"/>
  <c r="S37" i="16"/>
  <c r="S36" i="16"/>
  <c r="S35" i="16"/>
  <c r="S15" i="16"/>
  <c r="S14" i="16" s="1"/>
  <c r="R14" i="16"/>
  <c r="P14" i="16"/>
  <c r="O14" i="16"/>
  <c r="N14" i="16"/>
  <c r="M14" i="16"/>
  <c r="K14" i="16"/>
  <c r="J14" i="16"/>
  <c r="I14" i="16"/>
  <c r="H14" i="16"/>
  <c r="G14" i="16"/>
  <c r="F14" i="16"/>
  <c r="B70" i="16" l="1"/>
  <c r="D14" i="16"/>
  <c r="B13" i="16"/>
  <c r="S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<sst xmlns="http://schemas.openxmlformats.org/spreadsheetml/2006/main" count="1383" uniqueCount="571">
  <si>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</si>
  <si>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</si>
  <si>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</si>
  <si>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</si>
  <si>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</si>
  <si>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</si>
  <si>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</si>
  <si>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</si>
  <si>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</si>
  <si>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</si>
  <si>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</si>
  <si>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</si>
  <si>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</si>
  <si>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</si>
  <si>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</si>
  <si>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</si>
  <si>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</si>
  <si>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</si>
  <si>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</si>
  <si>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</si>
  <si>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</si>
  <si>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</si>
  <si>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</si>
  <si>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</si>
  <si>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</si>
  <si>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</si>
  <si>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</si>
  <si>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</si>
  <si>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</si>
  <si>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</si>
  <si>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</si>
  <si>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</si>
  <si>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</si>
  <si>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</si>
  <si>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</si>
  <si>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</si>
  <si>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</si>
  <si>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</si>
  <si>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</si>
  <si>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</si>
  <si>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</si>
  <si>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</si>
  <si>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</si>
  <si>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</si>
  <si>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</si>
  <si>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</si>
  <si>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</si>
  <si>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</si>
  <si>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</si>
  <si>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</si>
  <si>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</si>
  <si>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</si>
  <si>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</si>
  <si>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</si>
  <si>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</si>
  <si>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</si>
  <si>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</si>
  <si>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</si>
  <si>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</si>
  <si>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</si>
  <si>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</si>
  <si>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</si>
  <si>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</si>
  <si>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</si>
  <si>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</si>
  <si>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</si>
  <si>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</si>
  <si>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</si>
  <si>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</si>
  <si>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</si>
  <si>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</si>
  <si>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</si>
  <si>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</si>
  <si>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</si>
  <si>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</si>
  <si>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</si>
  <si>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</si>
  <si>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</si>
  <si>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</si>
  <si>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</si>
  <si>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</si>
  <si>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</si>
  <si>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</si>
  <si>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</si>
  <si>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</si>
  <si>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</si>
  <si>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</si>
  <si>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</si>
  <si>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</si>
  <si>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</si>
  <si>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</si>
  <si>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</si>
  <si>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</si>
  <si>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</si>
  <si>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</si>
  <si>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</si>
  <si>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</si>
  <si>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</si>
  <si>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</si>
  <si>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</si>
  <si>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</si>
  <si>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</si>
  <si>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</si>
  <si>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</si>
  <si>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</si>
  <si>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</si>
  <si>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</si>
  <si>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</si>
  <si>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</si>
  <si>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</si>
  <si>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</si>
  <si>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</si>
  <si>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</si>
  <si>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</si>
  <si>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</si>
  <si>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</si>
  <si>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</si>
  <si>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</si>
  <si>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</si>
  <si>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</si>
  <si>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</si>
  <si>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</si>
  <si>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</si>
  <si>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</si>
  <si>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</si>
  <si>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</si>
  <si>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</si>
  <si>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</si>
  <si>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</si>
  <si>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</si>
  <si>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</si>
  <si>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</si>
  <si>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</si>
  <si>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</si>
  <si>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</si>
  <si>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</si>
  <si>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</si>
  <si>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</si>
  <si>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</si>
  <si>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</si>
  <si>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</si>
  <si>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</si>
  <si>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</si>
  <si>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</si>
  <si>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</si>
  <si>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</si>
  <si>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</si>
  <si>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</si>
  <si>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</si>
  <si>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</si>
  <si>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</si>
  <si>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</si>
  <si>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</si>
  <si>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</si>
  <si>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</si>
  <si>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</si>
  <si>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</si>
  <si>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</si>
  <si>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</si>
  <si>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</si>
  <si>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</si>
  <si>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</si>
  <si>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</si>
  <si>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</si>
  <si>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</si>
  <si>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</si>
  <si>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</si>
  <si>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</si>
  <si>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</si>
  <si>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</si>
  <si>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</si>
  <si>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</si>
  <si>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</si>
  <si>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</si>
  <si>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</si>
  <si>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</si>
  <si>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</si>
  <si>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</si>
  <si>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</si>
  <si>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</si>
  <si>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</si>
  <si>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</si>
  <si>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</si>
  <si>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</si>
  <si>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</si>
  <si>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</si>
  <si>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</si>
  <si>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</si>
  <si>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</si>
  <si>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</si>
  <si>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</si>
  <si>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</si>
  <si>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</si>
  <si>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</si>
  <si>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</si>
  <si>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</si>
  <si>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</si>
  <si>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</si>
  <si>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</si>
  <si>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</si>
  <si>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</si>
  <si>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</si>
  <si>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</si>
  <si>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</si>
  <si>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</si>
  <si>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</si>
  <si>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</si>
  <si>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</si>
  <si>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</si>
  <si>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</si>
  <si>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</si>
  <si>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</si>
  <si>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</si>
  <si>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</si>
  <si>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</si>
  <si>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</si>
  <si>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</si>
  <si>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</si>
  <si>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</si>
  <si>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</si>
  <si>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</si>
  <si>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</si>
  <si>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</si>
  <si>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</si>
  <si>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</si>
  <si>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</si>
  <si>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</si>
  <si>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</si>
  <si>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</si>
  <si>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</si>
  <si>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</si>
  <si>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</si>
  <si>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</si>
  <si>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</si>
  <si>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</si>
  <si>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</si>
  <si>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</si>
  <si>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</si>
  <si>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</si>
  <si>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</si>
  <si>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</si>
  <si>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</si>
  <si>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</si>
  <si>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</si>
  <si>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</si>
  <si>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</si>
  <si>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</si>
  <si>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</si>
  <si>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</si>
  <si>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</si>
  <si>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</si>
  <si>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</si>
  <si>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</si>
  <si>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</si>
  <si>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</si>
  <si>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</si>
  <si>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</si>
  <si>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</si>
  <si>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</si>
  <si>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</si>
  <si>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</si>
  <si>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</si>
  <si>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</si>
  <si>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</si>
  <si>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</si>
  <si>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</si>
  <si>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</si>
  <si>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</si>
  <si>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</si>
  <si>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</si>
  <si>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</si>
  <si>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</si>
  <si>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</si>
  <si>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</si>
  <si>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</si>
  <si>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</si>
  <si>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</si>
  <si>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</si>
  <si>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</si>
  <si>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</si>
  <si>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</si>
  <si>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</si>
  <si>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</si>
  <si>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</si>
  <si>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</si>
  <si>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</si>
  <si>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</si>
  <si>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</si>
  <si>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</si>
  <si>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</si>
  <si>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</si>
  <si>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</si>
  <si>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</si>
  <si>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</si>
  <si>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</si>
  <si>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</si>
  <si>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</si>
  <si>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</si>
  <si>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</si>
  <si>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</si>
  <si>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</si>
  <si>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</si>
  <si>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</si>
  <si>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</si>
  <si>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</si>
  <si>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</si>
  <si>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</si>
  <si>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</si>
  <si>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</si>
  <si>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</si>
  <si>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</si>
  <si>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</si>
  <si>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</si>
  <si>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</si>
  <si>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</si>
  <si>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</si>
  <si>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</si>
  <si>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</si>
  <si>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</si>
  <si>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</si>
  <si>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</si>
  <si>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</si>
  <si>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</si>
  <si>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</si>
  <si>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</si>
  <si>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</si>
  <si>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</si>
  <si>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</si>
  <si>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</si>
  <si>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</si>
  <si>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</si>
  <si>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</si>
  <si>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</si>
  <si>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</si>
  <si>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</si>
  <si>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</si>
  <si>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</si>
  <si>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</si>
  <si>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</si>
  <si>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</si>
  <si>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</si>
  <si>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</si>
  <si>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</si>
  <si>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</si>
  <si>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</si>
  <si>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</si>
  <si>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</si>
  <si>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</si>
  <si>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</si>
  <si>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</si>
  <si>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</si>
  <si>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</si>
  <si>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</si>
  <si>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</si>
  <si>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</si>
  <si>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</si>
  <si>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</si>
  <si>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</si>
  <si>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</si>
  <si>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</si>
  <si>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</si>
  <si>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</si>
  <si>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</si>
  <si>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</si>
  <si>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</si>
  <si>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</si>
  <si>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</si>
  <si>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</si>
  <si>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</si>
  <si>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</si>
  <si>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</si>
  <si>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</si>
  <si>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</si>
  <si>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</si>
  <si>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</si>
  <si>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</si>
  <si>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</si>
  <si>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</si>
  <si>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</si>
  <si>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</si>
  <si>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</si>
  <si>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</si>
  <si>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</si>
  <si>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</si>
  <si>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</si>
  <si>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</si>
  <si>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</si>
  <si>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</si>
  <si>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</si>
  <si>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</si>
  <si>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</si>
  <si>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</si>
  <si>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</si>
  <si>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</si>
  <si>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</si>
  <si>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</si>
  <si>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</si>
  <si>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</si>
  <si>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</si>
  <si>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</si>
  <si>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</si>
  <si>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</si>
  <si>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</si>
  <si>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</si>
  <si>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</si>
  <si>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</si>
  <si>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</si>
  <si>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</si>
  <si>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</si>
  <si>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</si>
  <si>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</si>
  <si>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</si>
  <si>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</si>
  <si>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</si>
  <si>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</si>
  <si>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</si>
  <si>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</si>
  <si>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</si>
  <si>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</si>
  <si>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</si>
  <si>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</si>
  <si>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</si>
  <si>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</si>
  <si>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</si>
  <si>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</si>
  <si>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</si>
  <si>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</si>
  <si>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</si>
  <si>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</si>
  <si>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</si>
  <si>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</si>
  <si>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</si>
  <si>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</si>
  <si>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</si>
  <si>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</si>
  <si>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</si>
  <si>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</si>
  <si>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</si>
  <si>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</si>
  <si>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</si>
  <si>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</si>
  <si>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</si>
  <si>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</si>
  <si>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</si>
  <si>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</si>
  <si>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</si>
  <si>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</si>
  <si>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</si>
  <si>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</si>
  <si>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</si>
  <si>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</si>
  <si>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</si>
  <si>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</si>
  <si>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</si>
  <si>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</si>
  <si>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</si>
  <si>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</si>
  <si>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</si>
  <si>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</si>
  <si>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</si>
  <si>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</si>
  <si>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</si>
  <si>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</si>
  <si>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</si>
  <si>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</si>
  <si>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</si>
  <si>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</si>
  <si>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</si>
  <si>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</si>
  <si>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</si>
  <si>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</si>
  <si>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</si>
  <si>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</si>
  <si>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</si>
  <si>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</si>
  <si>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</si>
  <si>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</si>
  <si>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</si>
  <si>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</si>
  <si>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</si>
  <si>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</si>
  <si>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</si>
  <si>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</si>
  <si>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</si>
  <si>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</si>
  <si>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</si>
  <si>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</si>
  <si>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</si>
  <si>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</si>
  <si>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</si>
  <si>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</si>
  <si>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</si>
  <si>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</si>
  <si>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</si>
  <si>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</si>
  <si>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</si>
  <si>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</si>
  <si>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</si>
  <si>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</si>
  <si>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</si>
  <si>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</si>
  <si>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</si>
  <si>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</si>
  <si>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</si>
  <si>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</si>
  <si>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</si>
  <si>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</si>
  <si>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</si>
  <si>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</si>
  <si>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</si>
  <si>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</si>
  <si>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</si>
  <si>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</si>
  <si>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</si>
  <si>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</si>
  <si>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</si>
  <si>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</si>
  <si>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</si>
  <si>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</si>
  <si>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</si>
  <si>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</si>
  <si>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</si>
  <si>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</si>
  <si>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</si>
  <si>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</si>
  <si>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</si>
  <si>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</si>
  <si>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</si>
  <si>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</si>
  <si>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</si>
  <si>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</si>
  <si>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</si>
  <si>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</si>
  <si>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</si>
  <si>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</si>
  <si>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</si>
  <si>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</si>
  <si>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</si>
  <si>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</si>
  <si>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</si>
  <si>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</si>
  <si>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</si>
  <si>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</si>
  <si>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</si>
  <si>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</si>
  <si>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</si>
  <si>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</si>
  <si>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</si>
  <si>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Biomaterial Engineering for Medicine</t>
  </si>
  <si>
    <r>
      <t xml:space="preserve">Python or other programming: </t>
    </r>
    <r>
      <rPr>
        <u/>
        <sz val="11"/>
        <color theme="4"/>
        <rFont val="Cambria"/>
        <family val="1"/>
        <scheme val="major"/>
      </rPr>
      <t>22101</t>
    </r>
  </si>
  <si>
    <r>
      <t xml:space="preserve">Organic chemistry: </t>
    </r>
    <r>
      <rPr>
        <u/>
        <sz val="11"/>
        <color theme="4"/>
        <rFont val="Cambria"/>
        <family val="1"/>
        <scheme val="major"/>
      </rPr>
      <t>26400</t>
    </r>
  </si>
  <si>
    <r>
      <t xml:space="preserve">Applied biomaterials:  </t>
    </r>
    <r>
      <rPr>
        <u/>
        <sz val="11"/>
        <color theme="4"/>
        <rFont val="Cambria"/>
        <family val="1"/>
        <scheme val="major"/>
      </rPr>
      <t>22285</t>
    </r>
  </si>
  <si>
    <r>
      <t xml:space="preserve">Human physiology: </t>
    </r>
    <r>
      <rPr>
        <u/>
        <sz val="11"/>
        <color theme="4"/>
        <rFont val="Cambria"/>
        <family val="1"/>
        <scheme val="major"/>
      </rPr>
      <t xml:space="preserve"> 22208</t>
    </r>
  </si>
  <si>
    <r>
      <t xml:space="preserve">Immunology (or cell biology): </t>
    </r>
    <r>
      <rPr>
        <u/>
        <sz val="11"/>
        <color theme="4"/>
        <rFont val="Cambria"/>
        <family val="1"/>
        <scheme val="major"/>
      </rPr>
      <t>27070</t>
    </r>
  </si>
  <si>
    <r>
      <t xml:space="preserve">Experimental courses such as: </t>
    </r>
    <r>
      <rPr>
        <u/>
        <sz val="11"/>
        <color theme="4"/>
        <rFont val="Cambria"/>
        <family val="1"/>
        <scheme val="major"/>
      </rPr>
      <t xml:space="preserve"> 27023</t>
    </r>
  </si>
  <si>
    <r>
      <t xml:space="preserve">Biophysics: </t>
    </r>
    <r>
      <rPr>
        <u/>
        <sz val="11"/>
        <color theme="4"/>
        <rFont val="Cambria"/>
        <family val="1"/>
        <scheme val="major"/>
      </rPr>
      <t>26211</t>
    </r>
  </si>
  <si>
    <t>Mathematics</t>
  </si>
  <si>
    <r>
      <t xml:space="preserve">Physics:  </t>
    </r>
    <r>
      <rPr>
        <u/>
        <sz val="11"/>
        <color theme="4"/>
        <rFont val="Cambria"/>
        <family val="1"/>
        <scheme val="major"/>
      </rPr>
      <t>10063</t>
    </r>
    <r>
      <rPr>
        <sz val="11"/>
        <color theme="1"/>
        <rFont val="Cambria"/>
        <family val="1"/>
        <scheme val="major"/>
      </rPr>
      <t xml:space="preserve"> </t>
    </r>
  </si>
  <si>
    <r>
      <t xml:space="preserve">Chemistry: </t>
    </r>
    <r>
      <rPr>
        <u/>
        <sz val="11"/>
        <color theme="4"/>
        <rFont val="Cambria"/>
        <family val="1"/>
        <scheme val="major"/>
      </rPr>
      <t>26050</t>
    </r>
  </si>
  <si>
    <r>
      <t xml:space="preserve">Thermodynamics:  </t>
    </r>
    <r>
      <rPr>
        <u/>
        <sz val="11"/>
        <color theme="4"/>
        <rFont val="Cambria"/>
        <family val="1"/>
        <scheme val="major"/>
      </rPr>
      <t>26820</t>
    </r>
  </si>
  <si>
    <r>
      <t xml:space="preserve">Statistics: </t>
    </r>
    <r>
      <rPr>
        <u/>
        <sz val="11"/>
        <color theme="4"/>
        <rFont val="Cambria"/>
        <family val="1"/>
        <scheme val="major"/>
      </rPr>
      <t>02402</t>
    </r>
  </si>
  <si>
    <r>
      <t xml:space="preserve">Life science:  </t>
    </r>
    <r>
      <rPr>
        <u/>
        <sz val="11"/>
        <color theme="4"/>
        <rFont val="Cambria"/>
        <family val="1"/>
        <scheme val="major"/>
      </rPr>
      <t>27002</t>
    </r>
  </si>
  <si>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</si>
  <si>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</si>
  <si>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</si>
  <si>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</si>
  <si>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t>Statistics</t>
  </si>
  <si>
    <t>Chemistry</t>
  </si>
  <si>
    <t>Physical Chemistry</t>
  </si>
  <si>
    <t>Life science of Biochemistry</t>
  </si>
  <si>
    <t>Credits 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</si>
</sst>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u/>
      <sz val="11"/>
      <color theme="4"/>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90">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0" xfId="3" applyFont="1" applyBorder="1" applyAlignment="1" applyProtection="1">
      <alignment horizontal="center" textRotation="90"/>
      <protection locked="0" hidden="1"/>
    </xf>
    <xf numFmtId="0" fontId="14" fillId="0" borderId="66" xfId="3" applyFont="1" applyBorder="1" applyAlignment="1" applyProtection="1">
      <alignment horizontal="center" textRotation="90"/>
      <protection locked="0" hidden="1"/>
    </xf>
    <xf numFmtId="0" fontId="14" fillId="0" borderId="67" xfId="0" applyFont="1" applyBorder="1" applyAlignment="1" applyProtection="1">
      <alignment horizontal="center" textRotation="90" wrapText="1"/>
      <protection locked="0" hidden="1"/>
    </xf>
    <xf numFmtId="0" fontId="14" fillId="0" borderId="0" xfId="0" applyFont="1" applyAlignment="1" applyProtection="1">
      <alignment horizontal="center" textRotation="90"/>
      <protection locked="0" hidden="1"/>
    </xf>
    <xf numFmtId="0" fontId="14" fillId="0" borderId="67" xfId="3" applyFont="1" applyBorder="1" applyAlignment="1" applyProtection="1">
      <alignment horizontal="center" textRotation="90"/>
      <protection locked="0" hidden="1"/>
    </xf>
    <xf numFmtId="0" fontId="36" fillId="4" borderId="17" xfId="0" quotePrefix="1" applyFont="1" applyFill="1" applyBorder="1" applyAlignment="1">
      <alignment vertical="center" wrapText="1"/>
    </xf>
    <xf numFmtId="0" fontId="36" fillId="4" borderId="1" xfId="0" quotePrefix="1" applyFont="1" applyFill="1" applyBorder="1" applyAlignment="1">
      <alignment vertical="center" wrapText="1"/>
    </xf>
    <xf numFmtId="0" fontId="36" fillId="4" borderId="18" xfId="0" quotePrefix="1" applyFont="1" applyFill="1" applyBorder="1" applyAlignment="1">
      <alignment vertical="center" wrapText="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18" fillId="7" borderId="7" xfId="0" quotePrefix="1" applyFont="1" applyFill="1" applyBorder="1" applyAlignment="1" applyProtection="1">
      <alignment horizontal="left" vertical="center" wrapText="1"/>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8">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3" Type="http://schemas.openxmlformats.org/officeDocument/2006/relationships/hyperlink" Target="https://kurser.dtu.dk/course/2024-2025/01002" TargetMode="External"/><Relationship Id="rId2" Type="http://schemas.openxmlformats.org/officeDocument/2006/relationships/hyperlink" Target="https://kurser.dtu.dk/course/2024-2025/01001"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238124</xdr:colOff>
      <xdr:row>11</xdr:row>
      <xdr:rowOff>1028700</xdr:rowOff>
    </xdr:from>
    <xdr:to>
      <xdr:col>12</xdr:col>
      <xdr:colOff>485774</xdr:colOff>
      <xdr:row>11</xdr:row>
      <xdr:rowOff>2133600</xdr:rowOff>
    </xdr:to>
    <xdr:grpSp>
      <xdr:nvGrpSpPr>
        <xdr:cNvPr id="5" name="Group 4">
          <a:extLst>
            <a:ext uri="{FF2B5EF4-FFF2-40B4-BE49-F238E27FC236}">
              <a16:creationId xmlns:a16="http://schemas.microsoft.com/office/drawing/2014/main" id="{EE7163B2-ADE0-4C1F-B2FF-3DA91C5E30E2}"/>
            </a:ext>
          </a:extLst>
        </xdr:cNvPr>
        <xdr:cNvGrpSpPr/>
      </xdr:nvGrpSpPr>
      <xdr:grpSpPr>
        <a:xfrm rot="16200000">
          <a:off x="10868024" y="5467350"/>
          <a:ext cx="1104900" cy="247650"/>
          <a:chOff x="10858499" y="5133975"/>
          <a:chExt cx="1104900" cy="247650"/>
        </a:xfrm>
      </xdr:grpSpPr>
      <xdr:sp macro="" textlink="">
        <xdr:nvSpPr>
          <xdr:cNvPr id="7" name="TextBox 6">
            <a:hlinkClick xmlns:r="http://schemas.openxmlformats.org/officeDocument/2006/relationships" r:id="rId2"/>
            <a:extLst>
              <a:ext uri="{FF2B5EF4-FFF2-40B4-BE49-F238E27FC236}">
                <a16:creationId xmlns:a16="http://schemas.microsoft.com/office/drawing/2014/main" id="{6AB21074-D04B-0379-5358-F05EE3DDB6D6}"/>
              </a:ext>
            </a:extLst>
          </xdr:cNvPr>
          <xdr:cNvSpPr txBox="1"/>
        </xdr:nvSpPr>
        <xdr:spPr>
          <a:xfrm>
            <a:off x="10858499" y="5133975"/>
            <a:ext cx="6191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sp macro="" textlink="">
        <xdr:nvSpPr>
          <xdr:cNvPr id="8" name="TextBox 7">
            <a:hlinkClick xmlns:r="http://schemas.openxmlformats.org/officeDocument/2006/relationships" r:id="rId3"/>
            <a:extLst>
              <a:ext uri="{FF2B5EF4-FFF2-40B4-BE49-F238E27FC236}">
                <a16:creationId xmlns:a16="http://schemas.microsoft.com/office/drawing/2014/main" id="{6AC9E631-7487-043E-8E65-081510A22D1B}"/>
              </a:ext>
            </a:extLst>
          </xdr:cNvPr>
          <xdr:cNvSpPr txBox="1"/>
        </xdr:nvSpPr>
        <xdr:spPr>
          <a:xfrm>
            <a:off x="11344274" y="5133975"/>
            <a:ext cx="6191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kurser.dtu.dk/course/2024-2025/22285" TargetMode="External"/><Relationship Id="rId13" Type="http://schemas.openxmlformats.org/officeDocument/2006/relationships/drawing" Target="../drawings/drawing2.xml"/><Relationship Id="rId3" Type="http://schemas.openxmlformats.org/officeDocument/2006/relationships/hyperlink" Target="https://kurser.dtu.dk/course/2024-2025/26820" TargetMode="External"/><Relationship Id="rId7" Type="http://schemas.openxmlformats.org/officeDocument/2006/relationships/hyperlink" Target="https://kurser.dtu.dk/course/2024-2025/26400" TargetMode="External"/><Relationship Id="rId12" Type="http://schemas.openxmlformats.org/officeDocument/2006/relationships/hyperlink" Target="https://kurser.dtu.dk/course/2024-2025/26211" TargetMode="External"/><Relationship Id="rId2" Type="http://schemas.openxmlformats.org/officeDocument/2006/relationships/hyperlink" Target="https://kurser.dtu.dk/course/2024-2025/26050" TargetMode="External"/><Relationship Id="rId1" Type="http://schemas.openxmlformats.org/officeDocument/2006/relationships/hyperlink" Target="https://kurser.dtu.dk/course/2024-2025/10063" TargetMode="External"/><Relationship Id="rId6" Type="http://schemas.openxmlformats.org/officeDocument/2006/relationships/hyperlink" Target="https://kurser.dtu.dk/course/2024-2025/22101" TargetMode="External"/><Relationship Id="rId11" Type="http://schemas.openxmlformats.org/officeDocument/2006/relationships/hyperlink" Target="https://kurser.dtu.dk/course/2024-2025/27023" TargetMode="External"/><Relationship Id="rId5" Type="http://schemas.openxmlformats.org/officeDocument/2006/relationships/hyperlink" Target="https://kurser.dtu.dk/course/2024-2025/27002" TargetMode="External"/><Relationship Id="rId10" Type="http://schemas.openxmlformats.org/officeDocument/2006/relationships/hyperlink" Target="https://kurser.dtu.dk/course/2024-2025/27070" TargetMode="External"/><Relationship Id="rId4" Type="http://schemas.openxmlformats.org/officeDocument/2006/relationships/hyperlink" Target="https://kurser.dtu.dk/course/2024-2025/02402" TargetMode="External"/><Relationship Id="rId9" Type="http://schemas.openxmlformats.org/officeDocument/2006/relationships/hyperlink" Target="https://kurser.dtu.dk/course/2024-2025/22208"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2" t="s">
        <v>548</v>
      </c>
      <c r="B3" s="82"/>
      <c r="C3" s="82"/>
      <c r="D3" s="82"/>
      <c r="E3" s="82"/>
      <c r="F3" s="82"/>
      <c r="G3" s="82"/>
      <c r="H3" s="82"/>
      <c r="I3" s="82"/>
      <c r="J3" s="82"/>
      <c r="K3" s="82"/>
      <c r="M3" s="19"/>
      <c r="N3" s="19"/>
    </row>
    <row r="4" spans="1:26" ht="15" customHeight="1" x14ac:dyDescent="0.35">
      <c r="A4" s="144"/>
      <c r="B4" s="144"/>
      <c r="C4" s="144"/>
      <c r="D4" s="144"/>
      <c r="E4" s="144"/>
      <c r="F4" s="144"/>
      <c r="G4" s="144"/>
      <c r="H4" s="144"/>
      <c r="I4" s="144"/>
      <c r="J4" s="144"/>
      <c r="K4" s="20"/>
      <c r="L4" s="20"/>
      <c r="M4" s="19"/>
      <c r="N4" s="19"/>
    </row>
    <row r="5" spans="1:26" ht="15" customHeight="1" x14ac:dyDescent="0.35">
      <c r="A5" s="144"/>
      <c r="B5" s="144"/>
      <c r="C5" s="144"/>
      <c r="D5" s="144"/>
      <c r="E5" s="144"/>
      <c r="F5" s="144"/>
      <c r="G5" s="144"/>
      <c r="H5" s="144"/>
      <c r="I5" s="144"/>
      <c r="J5" s="144"/>
      <c r="K5" s="20"/>
      <c r="L5" s="20"/>
      <c r="M5" s="19"/>
      <c r="N5" s="19"/>
    </row>
    <row r="6" spans="1:26" ht="15" customHeight="1" x14ac:dyDescent="0.35">
      <c r="A6" s="144"/>
      <c r="B6" s="144"/>
      <c r="C6" s="144"/>
      <c r="D6" s="144"/>
      <c r="E6" s="144"/>
      <c r="F6" s="144"/>
      <c r="G6" s="144"/>
      <c r="H6" s="144"/>
      <c r="I6" s="144"/>
      <c r="J6" s="144"/>
      <c r="K6" s="20"/>
      <c r="L6" s="20"/>
      <c r="M6" s="19"/>
      <c r="N6" s="19"/>
    </row>
    <row r="7" spans="1:26" ht="117.75" customHeight="1" x14ac:dyDescent="0.2">
      <c r="A7" s="145" t="s">
        <v>546</v>
      </c>
      <c r="B7" s="145"/>
      <c r="C7" s="145"/>
      <c r="D7" s="145"/>
      <c r="E7" s="145"/>
      <c r="F7" s="145"/>
      <c r="G7" s="145"/>
      <c r="H7" s="145"/>
      <c r="I7" s="145"/>
      <c r="J7" s="145"/>
      <c r="K7" s="145"/>
      <c r="L7" s="145"/>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7"/>
      <c r="C10" s="148"/>
      <c r="D10" s="148"/>
      <c r="E10" s="148"/>
      <c r="F10" s="148"/>
      <c r="G10" s="149"/>
      <c r="H10"/>
      <c r="I10"/>
      <c r="J10"/>
      <c r="K10" s="24"/>
      <c r="L10" s="18" t="s">
        <v>310</v>
      </c>
      <c r="M10" s="18"/>
      <c r="N10" s="19"/>
      <c r="O10" s="19"/>
      <c r="P10" s="19"/>
      <c r="Q10" s="19"/>
      <c r="R10" s="19"/>
      <c r="S10" s="19"/>
      <c r="Z10" s="13" t="s">
        <v>343</v>
      </c>
    </row>
    <row r="11" spans="1:26" ht="15" x14ac:dyDescent="0.25">
      <c r="A11" s="17" t="s">
        <v>261</v>
      </c>
      <c r="B11" s="147"/>
      <c r="C11" s="148"/>
      <c r="D11" s="148"/>
      <c r="E11" s="148"/>
      <c r="F11" s="148"/>
      <c r="G11" s="149"/>
      <c r="H11"/>
      <c r="I11"/>
      <c r="J11"/>
      <c r="K11" s="24"/>
      <c r="L11" s="18" t="s">
        <v>311</v>
      </c>
      <c r="M11" s="18"/>
      <c r="N11" s="19"/>
      <c r="O11" s="19"/>
      <c r="P11" s="19"/>
      <c r="Q11" s="19"/>
      <c r="R11" s="19"/>
      <c r="S11" s="19"/>
      <c r="Z11" s="13" t="s">
        <v>344</v>
      </c>
    </row>
    <row r="12" spans="1:26" ht="15" x14ac:dyDescent="0.25">
      <c r="A12" s="17" t="s">
        <v>262</v>
      </c>
      <c r="B12" s="147"/>
      <c r="C12" s="148"/>
      <c r="D12" s="148"/>
      <c r="E12" s="148"/>
      <c r="F12" s="148"/>
      <c r="G12" s="149"/>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7"/>
      <c r="C15" s="148"/>
      <c r="D15" s="148"/>
      <c r="E15" s="148"/>
      <c r="F15" s="148"/>
      <c r="G15" s="149"/>
      <c r="H15"/>
      <c r="I15"/>
      <c r="J15"/>
      <c r="K15" s="24"/>
      <c r="L15" s="18"/>
      <c r="N15" s="19"/>
      <c r="O15" s="19"/>
      <c r="P15" s="19"/>
      <c r="Q15" s="19"/>
      <c r="R15" s="19"/>
      <c r="S15" s="19"/>
    </row>
    <row r="16" spans="1:26" ht="15" x14ac:dyDescent="0.25">
      <c r="A16" s="17" t="s">
        <v>347</v>
      </c>
      <c r="B16" s="147"/>
      <c r="C16" s="148"/>
      <c r="D16" s="148"/>
      <c r="E16" s="148"/>
      <c r="F16" s="148"/>
      <c r="G16" s="149"/>
      <c r="H16"/>
      <c r="I16"/>
      <c r="J16"/>
      <c r="K16" s="24"/>
      <c r="L16" s="18"/>
      <c r="N16" s="19"/>
      <c r="O16" s="19"/>
      <c r="P16" s="19"/>
      <c r="Q16" s="19"/>
      <c r="R16" s="19"/>
      <c r="S16" s="19"/>
    </row>
    <row r="17" spans="1:26" ht="15.75" customHeight="1" x14ac:dyDescent="0.25">
      <c r="A17" s="17" t="s">
        <v>264</v>
      </c>
      <c r="B17" s="71"/>
      <c r="C17" s="24"/>
      <c r="I17" s="19"/>
      <c r="J17" s="19"/>
      <c r="K17" s="19"/>
      <c r="L17" s="26"/>
      <c r="M17" s="19"/>
      <c r="N17" s="19"/>
    </row>
    <row r="18" spans="1:26" ht="15" customHeight="1" x14ac:dyDescent="0.25">
      <c r="A18" s="17" t="s">
        <v>260</v>
      </c>
      <c r="B18" s="71"/>
      <c r="C18" s="24"/>
      <c r="G18" s="146" t="s">
        <v>380</v>
      </c>
      <c r="H18" s="146"/>
      <c r="I18" s="19"/>
      <c r="K18" s="19"/>
      <c r="L18" s="19"/>
      <c r="M18" s="19"/>
      <c r="N18" s="19"/>
    </row>
    <row r="19" spans="1:26" ht="28.5" customHeight="1" x14ac:dyDescent="0.25">
      <c r="A19" s="30" t="s">
        <v>564</v>
      </c>
      <c r="B19" s="71"/>
      <c r="E19" s="28" t="s">
        <v>381</v>
      </c>
      <c r="F19" s="29"/>
      <c r="G19" s="30"/>
      <c r="H19" s="72"/>
      <c r="I19" s="31" t="s">
        <v>295</v>
      </c>
      <c r="J19" s="32" t="str">
        <f>IFERROR(IF(SUM(ISNUMBER(B40),ISNUMBER(C40),ISNUMBER(B41),ISNUMBER(C41),ISNUMBER(C42),ISNUMBER(B42))=6,SUMPRODUCT(B40:B139,C40:C139)/SUM(B40:B139)," ")," ")</f>
        <v xml:space="preserve"> </v>
      </c>
      <c r="K19" s="143" t="s">
        <v>524</v>
      </c>
      <c r="L19" s="143"/>
      <c r="M19" s="143"/>
      <c r="N19" s="143"/>
      <c r="O19" s="143"/>
      <c r="R19" s="33"/>
    </row>
    <row r="20" spans="1:26" ht="30" customHeight="1" x14ac:dyDescent="0.2">
      <c r="A20" s="34" t="s">
        <v>382</v>
      </c>
      <c r="E20" s="80" t="s">
        <v>522</v>
      </c>
      <c r="F20" s="142"/>
      <c r="G20" s="142"/>
      <c r="I20" s="31" t="s">
        <v>523</v>
      </c>
      <c r="J20" s="32" t="str" cm="1">
        <f t="array" ref="J20">IFERROR(IF(SUM(ISNUMBER(B40),ISNUMBER(C40),ISNUMBER(B41),ISNUMBER(C41),ISNUMBER(C42),ISNUMBER(B42))=6,SUMPRODUCT(B40:B139,(B22-C40:C139)/(B22-B24))/SUM(B40:B139)*100,""),"")</f>
        <v/>
      </c>
      <c r="K20" s="143"/>
      <c r="L20" s="143"/>
      <c r="M20" s="143"/>
      <c r="N20" s="143"/>
      <c r="O20" s="143"/>
    </row>
    <row r="21" spans="1:26" ht="15" x14ac:dyDescent="0.25">
      <c r="A21" s="17" t="s">
        <v>383</v>
      </c>
      <c r="B21" s="71"/>
      <c r="C21" s="35" t="s">
        <v>384</v>
      </c>
      <c r="K21" s="36"/>
    </row>
    <row r="22" spans="1:26" ht="15" x14ac:dyDescent="0.25">
      <c r="A22" s="37" t="s">
        <v>385</v>
      </c>
      <c r="B22" s="38"/>
      <c r="C22" s="19" t="str">
        <f>IF(B21="Letters", "Please convert your grades:", IF(OR(B21="Pass/Fail"), "Leave these cells blank", ""))</f>
        <v/>
      </c>
      <c r="J22" s="19"/>
      <c r="K22" s="39" t="s">
        <v>293</v>
      </c>
      <c r="Z22" s="73"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3" t="s">
        <v>4</v>
      </c>
    </row>
    <row r="24" spans="1:26" s="19" customFormat="1" ht="15" x14ac:dyDescent="0.25">
      <c r="A24" s="43" t="s">
        <v>387</v>
      </c>
      <c r="B24" s="44"/>
      <c r="C24" s="19" t="str">
        <f>IF(B21="Letters", "", IF(OR(B21="Pass/Fail"), "Leave these cells blank", ""))</f>
        <v/>
      </c>
      <c r="Z24" s="73" t="s">
        <v>5</v>
      </c>
    </row>
    <row r="25" spans="1:26" s="19" customFormat="1" ht="15" x14ac:dyDescent="0.25">
      <c r="Z25" s="73" t="s">
        <v>6</v>
      </c>
    </row>
    <row r="26" spans="1:26" s="19" customFormat="1" ht="15" x14ac:dyDescent="0.25">
      <c r="A26" s="17"/>
      <c r="Z26" s="73" t="s">
        <v>7</v>
      </c>
    </row>
    <row r="27" spans="1:26" s="19" customFormat="1" ht="15" x14ac:dyDescent="0.25">
      <c r="A27" s="17"/>
      <c r="Z27" s="73" t="s">
        <v>8</v>
      </c>
    </row>
    <row r="28" spans="1:26" s="19" customFormat="1" ht="15" x14ac:dyDescent="0.25">
      <c r="A28" s="17"/>
      <c r="Z28" s="73" t="s">
        <v>9</v>
      </c>
    </row>
    <row r="29" spans="1:26" s="19" customFormat="1" ht="15" x14ac:dyDescent="0.25">
      <c r="A29" s="17"/>
      <c r="Z29" s="73" t="s">
        <v>10</v>
      </c>
    </row>
    <row r="30" spans="1:26" s="19" customFormat="1" ht="15" x14ac:dyDescent="0.25">
      <c r="A30" s="17"/>
      <c r="Z30" s="73" t="s">
        <v>11</v>
      </c>
    </row>
    <row r="31" spans="1:26" s="19" customFormat="1" ht="15.75" x14ac:dyDescent="0.25">
      <c r="A31" s="45" t="s">
        <v>388</v>
      </c>
      <c r="Z31" s="73" t="s">
        <v>12</v>
      </c>
    </row>
    <row r="32" spans="1:26" s="19" customFormat="1" ht="15" x14ac:dyDescent="0.25">
      <c r="A32" s="17"/>
      <c r="Z32" s="73" t="s">
        <v>13</v>
      </c>
    </row>
    <row r="33" spans="1:26" s="19" customFormat="1" ht="15" x14ac:dyDescent="0.25">
      <c r="A33" s="46"/>
      <c r="Z33" s="73" t="s">
        <v>14</v>
      </c>
    </row>
    <row r="34" spans="1:26" s="19" customFormat="1" ht="15" x14ac:dyDescent="0.25">
      <c r="A34" s="17"/>
      <c r="Z34" s="73" t="s">
        <v>15</v>
      </c>
    </row>
    <row r="35" spans="1:26" s="19" customFormat="1" ht="15" x14ac:dyDescent="0.25">
      <c r="A35" s="17"/>
      <c r="Z35" s="73" t="s">
        <v>16</v>
      </c>
    </row>
    <row r="36" spans="1:26" ht="31.5" customHeight="1" x14ac:dyDescent="0.25">
      <c r="A36" s="47" t="s">
        <v>389</v>
      </c>
      <c r="C36" s="24"/>
      <c r="F36" s="41"/>
      <c r="G36" s="41"/>
      <c r="H36" s="48"/>
      <c r="J36" s="19"/>
      <c r="Z36" s="73" t="s">
        <v>17</v>
      </c>
    </row>
    <row r="37" spans="1:26" ht="188.25" customHeight="1" x14ac:dyDescent="0.25">
      <c r="A37" s="70" t="s">
        <v>535</v>
      </c>
      <c r="B37" s="49" t="s">
        <v>350</v>
      </c>
      <c r="C37" s="49" t="s">
        <v>351</v>
      </c>
      <c r="E37" s="83" t="s">
        <v>525</v>
      </c>
      <c r="N37" s="73" t="s">
        <v>18</v>
      </c>
      <c r="S37" s="21" t="s">
        <v>18</v>
      </c>
      <c r="Z37" s="73" t="s">
        <v>18</v>
      </c>
    </row>
    <row r="38" spans="1:26" ht="27.75" customHeight="1" x14ac:dyDescent="0.25">
      <c r="A38" s="48" t="s">
        <v>352</v>
      </c>
      <c r="B38" s="50">
        <f>SUM(B40:B139,B141:B190)</f>
        <v>0</v>
      </c>
      <c r="D38" s="52" t="s">
        <v>390</v>
      </c>
      <c r="E38" s="72"/>
      <c r="G38" s="19"/>
      <c r="H38" s="19"/>
      <c r="I38" s="19"/>
      <c r="J38" s="19"/>
      <c r="K38" s="19"/>
      <c r="L38" s="19"/>
      <c r="N38" s="73" t="s">
        <v>19</v>
      </c>
      <c r="S38" s="21" t="s">
        <v>19</v>
      </c>
      <c r="Z38" s="73" t="s">
        <v>19</v>
      </c>
    </row>
    <row r="39" spans="1:26" ht="30.75" customHeight="1" x14ac:dyDescent="0.25">
      <c r="A39" s="53" t="s">
        <v>353</v>
      </c>
      <c r="C39" s="54">
        <f>IFERROR(AVERAGE(C40:C139),)</f>
        <v>0</v>
      </c>
      <c r="D39" s="57" t="s">
        <v>391</v>
      </c>
      <c r="E39" s="58" t="s">
        <v>348</v>
      </c>
      <c r="F39" s="58"/>
      <c r="G39" s="19"/>
      <c r="K39" s="59" t="s">
        <v>349</v>
      </c>
      <c r="L39" s="41" t="s">
        <v>336</v>
      </c>
      <c r="M39" s="77" t="s">
        <v>337</v>
      </c>
      <c r="N39" s="77"/>
      <c r="O39" s="19"/>
      <c r="P39" s="19"/>
      <c r="Q39" s="19"/>
      <c r="R39" s="19"/>
      <c r="S39" s="21" t="s">
        <v>20</v>
      </c>
      <c r="Z39" s="73" t="s">
        <v>20</v>
      </c>
    </row>
    <row r="40" spans="1:26" ht="15" x14ac:dyDescent="0.25">
      <c r="A40" s="71" t="s">
        <v>392</v>
      </c>
      <c r="B40" s="74"/>
      <c r="C40" s="74"/>
      <c r="D40" s="61"/>
      <c r="E40" s="61"/>
      <c r="F40" s="62"/>
      <c r="G40" s="19"/>
      <c r="K40" s="71" t="s">
        <v>258</v>
      </c>
      <c r="L40" s="78"/>
      <c r="M40" s="78"/>
      <c r="N40" s="78"/>
      <c r="O40" s="19"/>
      <c r="P40" s="19"/>
      <c r="Q40" s="19"/>
      <c r="R40" s="21" t="s">
        <v>21</v>
      </c>
      <c r="Z40" s="73" t="s">
        <v>21</v>
      </c>
    </row>
    <row r="41" spans="1:26" ht="14.45" customHeight="1" x14ac:dyDescent="0.25">
      <c r="A41" s="71" t="s">
        <v>393</v>
      </c>
      <c r="B41" s="74"/>
      <c r="C41" s="74"/>
      <c r="D41" s="63"/>
      <c r="E41" s="61"/>
      <c r="F41" s="62"/>
      <c r="G41" s="19"/>
      <c r="K41" s="71" t="s">
        <v>265</v>
      </c>
      <c r="L41" s="64"/>
      <c r="M41" s="64"/>
      <c r="N41" s="64"/>
      <c r="O41" s="19"/>
      <c r="P41" s="19"/>
      <c r="Q41" s="19"/>
      <c r="R41" s="21" t="s">
        <v>22</v>
      </c>
      <c r="Z41" s="73" t="s">
        <v>22</v>
      </c>
    </row>
    <row r="42" spans="1:26" ht="15" x14ac:dyDescent="0.25">
      <c r="A42" s="71" t="s">
        <v>394</v>
      </c>
      <c r="B42" s="74"/>
      <c r="C42" s="74"/>
      <c r="D42" s="61"/>
      <c r="E42" s="61"/>
      <c r="F42" s="62"/>
      <c r="G42" s="19"/>
      <c r="K42" s="71" t="s">
        <v>266</v>
      </c>
      <c r="L42" s="64"/>
      <c r="M42" s="64"/>
      <c r="N42" s="64"/>
      <c r="O42" s="19"/>
      <c r="P42" s="19"/>
      <c r="Q42" s="19"/>
      <c r="R42" s="21" t="s">
        <v>23</v>
      </c>
      <c r="Z42" s="73" t="s">
        <v>23</v>
      </c>
    </row>
    <row r="43" spans="1:26" ht="15" x14ac:dyDescent="0.25">
      <c r="A43" s="71" t="s">
        <v>395</v>
      </c>
      <c r="B43" s="74"/>
      <c r="C43" s="74"/>
      <c r="D43" s="61"/>
      <c r="E43" s="61"/>
      <c r="F43" s="62"/>
      <c r="G43" s="19"/>
      <c r="K43" s="71" t="s">
        <v>267</v>
      </c>
      <c r="L43" s="64"/>
      <c r="M43" s="64"/>
      <c r="N43" s="64"/>
      <c r="O43" s="19"/>
      <c r="P43" s="19"/>
      <c r="Q43" s="19"/>
      <c r="R43" s="21" t="s">
        <v>24</v>
      </c>
      <c r="Z43" s="73" t="s">
        <v>24</v>
      </c>
    </row>
    <row r="44" spans="1:26" ht="15" x14ac:dyDescent="0.25">
      <c r="A44" s="71" t="s">
        <v>396</v>
      </c>
      <c r="B44" s="74"/>
      <c r="C44" s="74"/>
      <c r="D44" s="61"/>
      <c r="E44" s="61"/>
      <c r="F44" s="62"/>
      <c r="G44" s="19"/>
      <c r="K44" s="71" t="s">
        <v>268</v>
      </c>
      <c r="L44" s="64"/>
      <c r="M44" s="64"/>
      <c r="N44" s="64"/>
      <c r="O44" s="19"/>
      <c r="P44" s="19"/>
      <c r="Q44" s="19"/>
      <c r="R44" s="21" t="s">
        <v>25</v>
      </c>
      <c r="Z44" s="73" t="s">
        <v>25</v>
      </c>
    </row>
    <row r="45" spans="1:26" ht="15" x14ac:dyDescent="0.25">
      <c r="A45" s="71" t="s">
        <v>397</v>
      </c>
      <c r="B45" s="74"/>
      <c r="C45" s="74"/>
      <c r="D45" s="61"/>
      <c r="E45" s="61"/>
      <c r="F45" s="62"/>
      <c r="G45" s="19"/>
      <c r="K45" s="71" t="s">
        <v>269</v>
      </c>
      <c r="L45" s="64"/>
      <c r="M45" s="64"/>
      <c r="N45" s="64"/>
      <c r="O45" s="19"/>
      <c r="P45" s="19"/>
      <c r="Q45" s="19"/>
      <c r="R45" s="21" t="s">
        <v>26</v>
      </c>
      <c r="Z45" s="73" t="s">
        <v>26</v>
      </c>
    </row>
    <row r="46" spans="1:26" ht="15" x14ac:dyDescent="0.25">
      <c r="A46" s="71" t="s">
        <v>398</v>
      </c>
      <c r="B46" s="74"/>
      <c r="C46" s="74"/>
      <c r="D46" s="61"/>
      <c r="E46" s="61"/>
      <c r="F46" s="62"/>
      <c r="G46" s="19"/>
      <c r="K46" s="71" t="s">
        <v>270</v>
      </c>
      <c r="L46" s="64"/>
      <c r="M46" s="64"/>
      <c r="N46" s="64"/>
      <c r="O46" s="19"/>
      <c r="P46" s="19"/>
      <c r="Q46" s="19"/>
      <c r="R46" s="21" t="s">
        <v>27</v>
      </c>
      <c r="Z46" s="73" t="s">
        <v>27</v>
      </c>
    </row>
    <row r="47" spans="1:26" ht="15" x14ac:dyDescent="0.25">
      <c r="A47" s="71" t="s">
        <v>399</v>
      </c>
      <c r="B47" s="74"/>
      <c r="C47" s="74"/>
      <c r="D47" s="61"/>
      <c r="E47" s="61"/>
      <c r="F47" s="62"/>
      <c r="G47" s="19"/>
      <c r="K47" s="71" t="s">
        <v>271</v>
      </c>
      <c r="L47" s="64"/>
      <c r="M47" s="64"/>
      <c r="N47" s="64"/>
      <c r="O47" s="19"/>
      <c r="P47" s="19"/>
      <c r="Q47" s="19"/>
      <c r="R47" s="21" t="s">
        <v>28</v>
      </c>
      <c r="Z47" s="73" t="s">
        <v>28</v>
      </c>
    </row>
    <row r="48" spans="1:26" ht="15" x14ac:dyDescent="0.25">
      <c r="A48" s="71" t="s">
        <v>400</v>
      </c>
      <c r="B48" s="74"/>
      <c r="C48" s="74"/>
      <c r="D48" s="61"/>
      <c r="E48" s="61"/>
      <c r="F48" s="62"/>
      <c r="G48" s="19"/>
      <c r="K48" s="71" t="s">
        <v>272</v>
      </c>
      <c r="L48" s="64"/>
      <c r="M48" s="64"/>
      <c r="N48" s="64"/>
      <c r="O48" s="19"/>
      <c r="P48" s="19"/>
      <c r="Q48" s="19"/>
      <c r="R48" s="21" t="s">
        <v>29</v>
      </c>
      <c r="Z48" s="73" t="s">
        <v>29</v>
      </c>
    </row>
    <row r="49" spans="1:26" ht="15" x14ac:dyDescent="0.25">
      <c r="A49" s="71" t="s">
        <v>401</v>
      </c>
      <c r="B49" s="74"/>
      <c r="C49" s="74"/>
      <c r="D49" s="61"/>
      <c r="E49" s="61"/>
      <c r="F49" s="62"/>
      <c r="G49" s="19"/>
      <c r="K49" s="71" t="s">
        <v>273</v>
      </c>
      <c r="L49" s="64"/>
      <c r="M49" s="64"/>
      <c r="N49" s="64"/>
      <c r="O49" s="19"/>
      <c r="P49" s="19"/>
      <c r="Q49" s="19"/>
      <c r="R49" s="21" t="s">
        <v>30</v>
      </c>
      <c r="Z49" s="73" t="s">
        <v>30</v>
      </c>
    </row>
    <row r="50" spans="1:26" ht="15" x14ac:dyDescent="0.25">
      <c r="A50" s="71" t="s">
        <v>402</v>
      </c>
      <c r="B50" s="74"/>
      <c r="C50" s="74"/>
      <c r="D50" s="61"/>
      <c r="E50" s="61"/>
      <c r="F50" s="62"/>
      <c r="G50" s="19"/>
      <c r="K50" s="71" t="s">
        <v>274</v>
      </c>
      <c r="L50" s="64"/>
      <c r="M50" s="64"/>
      <c r="N50" s="64"/>
      <c r="O50" s="19"/>
      <c r="P50" s="19"/>
      <c r="Q50" s="19"/>
      <c r="R50" s="21" t="s">
        <v>31</v>
      </c>
      <c r="Z50" s="73" t="s">
        <v>31</v>
      </c>
    </row>
    <row r="51" spans="1:26" ht="15" x14ac:dyDescent="0.25">
      <c r="A51" s="71" t="s">
        <v>403</v>
      </c>
      <c r="B51" s="71"/>
      <c r="C51" s="71"/>
      <c r="D51" s="61"/>
      <c r="E51" s="61"/>
      <c r="F51" s="62"/>
      <c r="G51" s="19"/>
      <c r="K51" s="71" t="s">
        <v>275</v>
      </c>
      <c r="L51" s="64"/>
      <c r="M51" s="64"/>
      <c r="N51" s="64"/>
      <c r="O51" s="19"/>
      <c r="P51" s="19"/>
      <c r="Q51" s="19"/>
      <c r="R51" s="21" t="s">
        <v>32</v>
      </c>
      <c r="Z51" s="73" t="s">
        <v>32</v>
      </c>
    </row>
    <row r="52" spans="1:26" ht="15" x14ac:dyDescent="0.25">
      <c r="A52" s="71" t="s">
        <v>404</v>
      </c>
      <c r="B52" s="71"/>
      <c r="C52" s="71"/>
      <c r="D52" s="61"/>
      <c r="E52" s="61"/>
      <c r="F52" s="62"/>
      <c r="G52" s="19"/>
      <c r="K52" s="71" t="s">
        <v>276</v>
      </c>
      <c r="L52" s="64"/>
      <c r="M52" s="64"/>
      <c r="N52" s="64"/>
      <c r="O52" s="19"/>
      <c r="P52" s="19"/>
      <c r="Q52" s="19"/>
      <c r="R52" s="21" t="s">
        <v>33</v>
      </c>
      <c r="Z52" s="73" t="s">
        <v>33</v>
      </c>
    </row>
    <row r="53" spans="1:26" ht="15" x14ac:dyDescent="0.25">
      <c r="A53" s="71" t="s">
        <v>405</v>
      </c>
      <c r="B53" s="71"/>
      <c r="C53" s="71"/>
      <c r="D53" s="61"/>
      <c r="E53" s="61"/>
      <c r="F53" s="62"/>
      <c r="G53" s="19"/>
      <c r="K53" s="71" t="s">
        <v>277</v>
      </c>
      <c r="L53" s="64"/>
      <c r="M53" s="64"/>
      <c r="N53" s="64"/>
      <c r="O53" s="19"/>
      <c r="P53" s="19"/>
      <c r="Q53" s="19"/>
      <c r="R53" s="21" t="s">
        <v>34</v>
      </c>
      <c r="Z53" s="73" t="s">
        <v>34</v>
      </c>
    </row>
    <row r="54" spans="1:26" ht="15" x14ac:dyDescent="0.25">
      <c r="A54" s="71" t="s">
        <v>406</v>
      </c>
      <c r="B54" s="71"/>
      <c r="C54" s="71"/>
      <c r="D54" s="61"/>
      <c r="E54" s="61"/>
      <c r="F54" s="62"/>
      <c r="G54" s="19"/>
      <c r="K54" s="71" t="s">
        <v>278</v>
      </c>
      <c r="L54" s="64"/>
      <c r="M54" s="64"/>
      <c r="N54" s="64"/>
      <c r="O54" s="19"/>
      <c r="P54" s="19"/>
      <c r="Q54" s="19"/>
      <c r="R54" s="21" t="s">
        <v>35</v>
      </c>
      <c r="Z54" s="73" t="s">
        <v>35</v>
      </c>
    </row>
    <row r="55" spans="1:26" ht="15" x14ac:dyDescent="0.25">
      <c r="A55" s="71" t="s">
        <v>407</v>
      </c>
      <c r="B55" s="71"/>
      <c r="C55" s="71"/>
      <c r="D55" s="61"/>
      <c r="E55" s="61"/>
      <c r="F55" s="62"/>
      <c r="G55" s="19"/>
      <c r="K55" s="71" t="s">
        <v>279</v>
      </c>
      <c r="L55" s="64"/>
      <c r="M55" s="64"/>
      <c r="N55" s="64"/>
      <c r="O55" s="19"/>
      <c r="P55" s="19"/>
      <c r="Q55" s="19"/>
      <c r="R55" s="21" t="s">
        <v>36</v>
      </c>
      <c r="Z55" s="73" t="s">
        <v>36</v>
      </c>
    </row>
    <row r="56" spans="1:26" ht="15" x14ac:dyDescent="0.25">
      <c r="A56" s="71" t="s">
        <v>408</v>
      </c>
      <c r="B56" s="71"/>
      <c r="C56" s="71"/>
      <c r="D56" s="61"/>
      <c r="E56" s="61"/>
      <c r="F56" s="62"/>
      <c r="G56" s="19"/>
      <c r="K56" s="71" t="s">
        <v>280</v>
      </c>
      <c r="L56" s="64"/>
      <c r="M56" s="64"/>
      <c r="N56" s="64"/>
      <c r="O56" s="19"/>
      <c r="P56" s="19"/>
      <c r="Q56" s="19"/>
      <c r="R56" s="21" t="s">
        <v>37</v>
      </c>
      <c r="Z56" s="73" t="s">
        <v>37</v>
      </c>
    </row>
    <row r="57" spans="1:26" ht="15" x14ac:dyDescent="0.25">
      <c r="A57" s="71" t="s">
        <v>409</v>
      </c>
      <c r="B57" s="71"/>
      <c r="C57" s="71"/>
      <c r="D57" s="61"/>
      <c r="E57" s="61"/>
      <c r="F57" s="62"/>
      <c r="G57" s="19"/>
      <c r="K57" s="71" t="s">
        <v>281</v>
      </c>
      <c r="L57" s="64"/>
      <c r="M57" s="64"/>
      <c r="N57" s="64"/>
      <c r="O57" s="19"/>
      <c r="P57" s="19"/>
      <c r="Q57" s="19"/>
      <c r="R57" s="21" t="s">
        <v>38</v>
      </c>
      <c r="Z57" s="73" t="s">
        <v>38</v>
      </c>
    </row>
    <row r="58" spans="1:26" ht="15" x14ac:dyDescent="0.25">
      <c r="A58" s="71" t="s">
        <v>410</v>
      </c>
      <c r="B58" s="71"/>
      <c r="C58" s="71"/>
      <c r="D58" s="61"/>
      <c r="E58" s="61"/>
      <c r="F58" s="62"/>
      <c r="G58" s="19"/>
      <c r="K58" s="71" t="s">
        <v>282</v>
      </c>
      <c r="L58" s="64"/>
      <c r="M58" s="64"/>
      <c r="N58" s="64"/>
      <c r="O58" s="19"/>
      <c r="P58" s="19"/>
      <c r="Q58" s="19"/>
      <c r="R58" s="21" t="s">
        <v>39</v>
      </c>
      <c r="Z58" s="73" t="s">
        <v>39</v>
      </c>
    </row>
    <row r="59" spans="1:26" ht="15" x14ac:dyDescent="0.25">
      <c r="A59" s="71" t="s">
        <v>411</v>
      </c>
      <c r="B59" s="71"/>
      <c r="C59" s="71"/>
      <c r="D59" s="61"/>
      <c r="E59" s="61"/>
      <c r="F59" s="62"/>
      <c r="G59" s="19"/>
      <c r="K59" s="71" t="s">
        <v>283</v>
      </c>
      <c r="L59" s="64"/>
      <c r="M59" s="64"/>
      <c r="N59" s="64"/>
      <c r="O59" s="19"/>
      <c r="P59" s="19"/>
      <c r="Q59" s="19"/>
      <c r="R59" s="21" t="s">
        <v>40</v>
      </c>
      <c r="Z59" s="73" t="s">
        <v>40</v>
      </c>
    </row>
    <row r="60" spans="1:26" ht="15" x14ac:dyDescent="0.25">
      <c r="A60" s="71" t="s">
        <v>412</v>
      </c>
      <c r="B60" s="71"/>
      <c r="C60" s="71"/>
      <c r="D60" s="61"/>
      <c r="E60" s="61"/>
      <c r="F60" s="62"/>
      <c r="G60" s="19"/>
      <c r="K60" s="71" t="s">
        <v>284</v>
      </c>
      <c r="L60" s="64"/>
      <c r="M60" s="64"/>
      <c r="N60" s="64"/>
      <c r="O60" s="19"/>
      <c r="P60" s="19"/>
      <c r="Q60" s="19"/>
      <c r="R60" s="21" t="s">
        <v>41</v>
      </c>
      <c r="Z60" s="73" t="s">
        <v>41</v>
      </c>
    </row>
    <row r="61" spans="1:26" ht="15" x14ac:dyDescent="0.25">
      <c r="A61" s="71" t="s">
        <v>413</v>
      </c>
      <c r="B61" s="71"/>
      <c r="C61" s="71"/>
      <c r="D61" s="61"/>
      <c r="E61" s="61"/>
      <c r="F61" s="62"/>
      <c r="G61" s="19"/>
      <c r="K61" s="71" t="s">
        <v>285</v>
      </c>
      <c r="L61" s="64"/>
      <c r="M61" s="64"/>
      <c r="N61" s="64"/>
      <c r="O61" s="19"/>
      <c r="P61" s="19"/>
      <c r="Q61" s="19"/>
      <c r="R61" s="21" t="s">
        <v>42</v>
      </c>
      <c r="Z61" s="73" t="s">
        <v>42</v>
      </c>
    </row>
    <row r="62" spans="1:26" ht="15" x14ac:dyDescent="0.25">
      <c r="A62" s="71" t="s">
        <v>414</v>
      </c>
      <c r="B62" s="71"/>
      <c r="C62" s="71"/>
      <c r="D62" s="61"/>
      <c r="E62" s="61"/>
      <c r="F62" s="62"/>
      <c r="G62" s="19"/>
      <c r="K62" s="71" t="s">
        <v>286</v>
      </c>
      <c r="L62" s="64"/>
      <c r="M62" s="64"/>
      <c r="N62" s="64"/>
      <c r="R62" s="21" t="s">
        <v>43</v>
      </c>
      <c r="Z62" s="73" t="s">
        <v>43</v>
      </c>
    </row>
    <row r="63" spans="1:26" ht="15" x14ac:dyDescent="0.25">
      <c r="A63" s="71" t="s">
        <v>415</v>
      </c>
      <c r="B63" s="71"/>
      <c r="C63" s="71"/>
      <c r="D63" s="61"/>
      <c r="E63" s="61"/>
      <c r="F63" s="62"/>
      <c r="G63" s="19"/>
      <c r="K63" s="71" t="s">
        <v>287</v>
      </c>
      <c r="L63" s="64"/>
      <c r="M63" s="64"/>
      <c r="N63" s="64"/>
      <c r="R63" s="21" t="s">
        <v>44</v>
      </c>
      <c r="Z63" s="73" t="s">
        <v>44</v>
      </c>
    </row>
    <row r="64" spans="1:26" ht="15" x14ac:dyDescent="0.25">
      <c r="A64" s="71" t="s">
        <v>416</v>
      </c>
      <c r="B64" s="71"/>
      <c r="C64" s="71"/>
      <c r="D64" s="61"/>
      <c r="E64" s="61"/>
      <c r="F64" s="62"/>
      <c r="G64" s="19"/>
      <c r="K64" s="71" t="s">
        <v>288</v>
      </c>
      <c r="L64" s="64"/>
      <c r="M64" s="64"/>
      <c r="N64" s="64"/>
      <c r="R64" s="21" t="s">
        <v>45</v>
      </c>
      <c r="Z64" s="73" t="s">
        <v>45</v>
      </c>
    </row>
    <row r="65" spans="1:26" ht="15" x14ac:dyDescent="0.25">
      <c r="A65" s="71" t="s">
        <v>417</v>
      </c>
      <c r="B65" s="71"/>
      <c r="C65" s="71"/>
      <c r="D65" s="61"/>
      <c r="E65" s="61"/>
      <c r="F65" s="62"/>
      <c r="G65" s="19"/>
      <c r="K65" s="71" t="s">
        <v>289</v>
      </c>
      <c r="L65" s="64"/>
      <c r="M65" s="64"/>
      <c r="N65" s="64"/>
      <c r="R65" s="21" t="s">
        <v>46</v>
      </c>
      <c r="Z65" s="73" t="s">
        <v>46</v>
      </c>
    </row>
    <row r="66" spans="1:26" ht="15" x14ac:dyDescent="0.25">
      <c r="A66" s="71" t="s">
        <v>418</v>
      </c>
      <c r="B66" s="71"/>
      <c r="C66" s="71"/>
      <c r="D66" s="61"/>
      <c r="E66" s="61"/>
      <c r="F66" s="62"/>
      <c r="K66" s="71" t="s">
        <v>290</v>
      </c>
      <c r="L66" s="64"/>
      <c r="M66" s="64"/>
      <c r="N66" s="64"/>
      <c r="R66" s="21" t="s">
        <v>47</v>
      </c>
      <c r="Z66" s="73" t="s">
        <v>47</v>
      </c>
    </row>
    <row r="67" spans="1:26" ht="15" x14ac:dyDescent="0.25">
      <c r="A67" s="71" t="s">
        <v>419</v>
      </c>
      <c r="B67" s="71"/>
      <c r="C67" s="71"/>
      <c r="D67" s="61"/>
      <c r="E67" s="61"/>
      <c r="F67" s="62"/>
      <c r="K67" s="71" t="s">
        <v>291</v>
      </c>
      <c r="L67" s="64"/>
      <c r="M67" s="64"/>
      <c r="N67" s="64"/>
      <c r="R67" s="21" t="s">
        <v>48</v>
      </c>
      <c r="Z67" s="73" t="s">
        <v>48</v>
      </c>
    </row>
    <row r="68" spans="1:26" ht="15" x14ac:dyDescent="0.25">
      <c r="A68" s="71" t="s">
        <v>420</v>
      </c>
      <c r="B68" s="71"/>
      <c r="C68" s="71"/>
      <c r="D68" s="61"/>
      <c r="E68" s="61"/>
      <c r="F68" s="62"/>
      <c r="K68" s="71" t="s">
        <v>292</v>
      </c>
      <c r="L68" s="64"/>
      <c r="M68" s="64"/>
      <c r="N68" s="64"/>
      <c r="R68" s="21" t="s">
        <v>49</v>
      </c>
      <c r="Z68" s="73" t="s">
        <v>49</v>
      </c>
    </row>
    <row r="69" spans="1:26" ht="15" x14ac:dyDescent="0.25">
      <c r="A69" s="71" t="s">
        <v>421</v>
      </c>
      <c r="B69" s="71"/>
      <c r="C69" s="71"/>
      <c r="D69" s="61"/>
      <c r="E69" s="61"/>
      <c r="F69" s="62"/>
      <c r="K69" s="65" t="s">
        <v>338</v>
      </c>
      <c r="L69" s="17">
        <f>SUM(L40:L68)</f>
        <v>0</v>
      </c>
      <c r="M69" s="19"/>
      <c r="N69" s="19"/>
      <c r="S69" s="21" t="s">
        <v>50</v>
      </c>
      <c r="Z69" s="73" t="s">
        <v>50</v>
      </c>
    </row>
    <row r="70" spans="1:26" ht="15" x14ac:dyDescent="0.25">
      <c r="A70" s="71" t="s">
        <v>422</v>
      </c>
      <c r="B70" s="71"/>
      <c r="C70" s="71"/>
      <c r="D70" s="61"/>
      <c r="E70" s="61"/>
      <c r="F70" s="62"/>
      <c r="N70" s="73" t="s">
        <v>51</v>
      </c>
      <c r="S70" s="21" t="s">
        <v>51</v>
      </c>
      <c r="Z70" s="73" t="s">
        <v>51</v>
      </c>
    </row>
    <row r="71" spans="1:26" ht="15" x14ac:dyDescent="0.25">
      <c r="A71" s="71" t="s">
        <v>423</v>
      </c>
      <c r="B71" s="71"/>
      <c r="C71" s="71"/>
      <c r="D71" s="61"/>
      <c r="E71" s="61"/>
      <c r="F71" s="62"/>
      <c r="N71" s="73" t="s">
        <v>52</v>
      </c>
      <c r="S71" s="21" t="s">
        <v>52</v>
      </c>
      <c r="Z71" s="73" t="s">
        <v>52</v>
      </c>
    </row>
    <row r="72" spans="1:26" ht="15" x14ac:dyDescent="0.25">
      <c r="A72" s="71" t="s">
        <v>424</v>
      </c>
      <c r="B72" s="71"/>
      <c r="C72" s="71"/>
      <c r="D72" s="61"/>
      <c r="E72" s="61"/>
      <c r="F72" s="62"/>
      <c r="N72" s="73" t="s">
        <v>53</v>
      </c>
      <c r="S72" s="21" t="s">
        <v>53</v>
      </c>
      <c r="Z72" s="73" t="s">
        <v>53</v>
      </c>
    </row>
    <row r="73" spans="1:26" ht="15" x14ac:dyDescent="0.25">
      <c r="A73" s="71" t="s">
        <v>425</v>
      </c>
      <c r="B73" s="71"/>
      <c r="C73" s="71"/>
      <c r="D73" s="61"/>
      <c r="E73" s="61"/>
      <c r="F73" s="62"/>
      <c r="N73" s="73" t="s">
        <v>54</v>
      </c>
      <c r="S73" s="21" t="s">
        <v>54</v>
      </c>
      <c r="Z73" s="73" t="s">
        <v>54</v>
      </c>
    </row>
    <row r="74" spans="1:26" ht="15" x14ac:dyDescent="0.25">
      <c r="A74" s="71" t="s">
        <v>426</v>
      </c>
      <c r="B74" s="71"/>
      <c r="C74" s="71"/>
      <c r="D74" s="61"/>
      <c r="E74" s="61"/>
      <c r="F74" s="62"/>
      <c r="N74" s="73" t="s">
        <v>55</v>
      </c>
      <c r="S74" s="21" t="s">
        <v>55</v>
      </c>
      <c r="Z74" s="73" t="s">
        <v>55</v>
      </c>
    </row>
    <row r="75" spans="1:26" ht="15" x14ac:dyDescent="0.25">
      <c r="A75" s="71" t="s">
        <v>427</v>
      </c>
      <c r="B75" s="71"/>
      <c r="C75" s="71"/>
      <c r="D75" s="61"/>
      <c r="E75" s="61"/>
      <c r="F75" s="62"/>
      <c r="N75" s="73" t="s">
        <v>56</v>
      </c>
      <c r="S75" s="21" t="s">
        <v>56</v>
      </c>
      <c r="Z75" s="73" t="s">
        <v>56</v>
      </c>
    </row>
    <row r="76" spans="1:26" ht="15" x14ac:dyDescent="0.25">
      <c r="A76" s="71" t="s">
        <v>428</v>
      </c>
      <c r="B76" s="71"/>
      <c r="C76" s="71"/>
      <c r="D76" s="61"/>
      <c r="E76" s="61"/>
      <c r="F76" s="62"/>
      <c r="N76" s="73" t="s">
        <v>57</v>
      </c>
      <c r="S76" s="21" t="s">
        <v>57</v>
      </c>
      <c r="Z76" s="73" t="s">
        <v>57</v>
      </c>
    </row>
    <row r="77" spans="1:26" ht="15" x14ac:dyDescent="0.25">
      <c r="A77" s="71" t="s">
        <v>429</v>
      </c>
      <c r="B77" s="71"/>
      <c r="C77" s="71"/>
      <c r="D77" s="61"/>
      <c r="E77" s="61"/>
      <c r="F77" s="62"/>
      <c r="N77" s="73" t="s">
        <v>58</v>
      </c>
      <c r="S77" s="21" t="s">
        <v>58</v>
      </c>
      <c r="Z77" s="73" t="s">
        <v>58</v>
      </c>
    </row>
    <row r="78" spans="1:26" ht="15" x14ac:dyDescent="0.25">
      <c r="A78" s="71" t="s">
        <v>430</v>
      </c>
      <c r="B78" s="71"/>
      <c r="C78" s="71"/>
      <c r="D78" s="61"/>
      <c r="E78" s="61"/>
      <c r="F78" s="62"/>
      <c r="N78" s="73" t="s">
        <v>59</v>
      </c>
      <c r="S78" s="21" t="s">
        <v>59</v>
      </c>
      <c r="Z78" s="73" t="s">
        <v>59</v>
      </c>
    </row>
    <row r="79" spans="1:26" ht="15" x14ac:dyDescent="0.25">
      <c r="A79" s="71" t="s">
        <v>431</v>
      </c>
      <c r="B79" s="71"/>
      <c r="C79" s="71"/>
      <c r="D79" s="61"/>
      <c r="E79" s="61"/>
      <c r="F79" s="62"/>
      <c r="N79" s="73" t="s">
        <v>60</v>
      </c>
      <c r="S79" s="21" t="s">
        <v>60</v>
      </c>
      <c r="Z79" s="73" t="s">
        <v>60</v>
      </c>
    </row>
    <row r="80" spans="1:26" ht="15" x14ac:dyDescent="0.25">
      <c r="A80" s="71" t="s">
        <v>432</v>
      </c>
      <c r="B80" s="71"/>
      <c r="C80" s="71"/>
      <c r="D80" s="61"/>
      <c r="E80" s="61"/>
      <c r="F80" s="62"/>
      <c r="N80" s="73" t="s">
        <v>61</v>
      </c>
      <c r="S80" s="21" t="s">
        <v>61</v>
      </c>
      <c r="Z80" s="73" t="s">
        <v>61</v>
      </c>
    </row>
    <row r="81" spans="1:26" ht="15" x14ac:dyDescent="0.25">
      <c r="A81" s="71" t="s">
        <v>433</v>
      </c>
      <c r="B81" s="71"/>
      <c r="C81" s="71"/>
      <c r="D81" s="61"/>
      <c r="E81" s="61"/>
      <c r="F81" s="62"/>
      <c r="N81" s="73" t="s">
        <v>62</v>
      </c>
      <c r="S81" s="21" t="s">
        <v>62</v>
      </c>
      <c r="Z81" s="73" t="s">
        <v>62</v>
      </c>
    </row>
    <row r="82" spans="1:26" ht="15" x14ac:dyDescent="0.25">
      <c r="A82" s="71" t="s">
        <v>434</v>
      </c>
      <c r="B82" s="71"/>
      <c r="C82" s="71"/>
      <c r="D82" s="61"/>
      <c r="E82" s="61"/>
      <c r="F82" s="62"/>
      <c r="N82" s="73" t="s">
        <v>63</v>
      </c>
      <c r="S82" s="21" t="s">
        <v>63</v>
      </c>
      <c r="Z82" s="73" t="s">
        <v>63</v>
      </c>
    </row>
    <row r="83" spans="1:26" ht="15" x14ac:dyDescent="0.25">
      <c r="A83" s="71" t="s">
        <v>435</v>
      </c>
      <c r="B83" s="71"/>
      <c r="C83" s="71"/>
      <c r="D83" s="61"/>
      <c r="E83" s="61"/>
      <c r="F83" s="62"/>
      <c r="N83" s="73" t="s">
        <v>64</v>
      </c>
      <c r="S83" s="21" t="s">
        <v>64</v>
      </c>
      <c r="Z83" s="73" t="s">
        <v>64</v>
      </c>
    </row>
    <row r="84" spans="1:26" ht="15" x14ac:dyDescent="0.25">
      <c r="A84" s="71" t="s">
        <v>436</v>
      </c>
      <c r="B84" s="71"/>
      <c r="C84" s="71"/>
      <c r="D84" s="61"/>
      <c r="E84" s="61"/>
      <c r="F84" s="62"/>
      <c r="N84" s="73" t="s">
        <v>65</v>
      </c>
      <c r="S84" s="21" t="s">
        <v>65</v>
      </c>
      <c r="Z84" s="73" t="s">
        <v>65</v>
      </c>
    </row>
    <row r="85" spans="1:26" ht="15" x14ac:dyDescent="0.25">
      <c r="A85" s="71" t="s">
        <v>437</v>
      </c>
      <c r="B85" s="71"/>
      <c r="C85" s="71"/>
      <c r="D85" s="61"/>
      <c r="E85" s="61"/>
      <c r="F85" s="62"/>
      <c r="N85" s="73" t="s">
        <v>66</v>
      </c>
      <c r="S85" s="21" t="s">
        <v>66</v>
      </c>
      <c r="Z85" s="73" t="s">
        <v>66</v>
      </c>
    </row>
    <row r="86" spans="1:26" ht="15" x14ac:dyDescent="0.25">
      <c r="A86" s="71" t="s">
        <v>438</v>
      </c>
      <c r="B86" s="71"/>
      <c r="C86" s="71"/>
      <c r="D86" s="61"/>
      <c r="E86" s="61"/>
      <c r="F86" s="62"/>
      <c r="N86" s="73" t="s">
        <v>67</v>
      </c>
      <c r="S86" s="21" t="s">
        <v>67</v>
      </c>
      <c r="Z86" s="73" t="s">
        <v>67</v>
      </c>
    </row>
    <row r="87" spans="1:26" ht="15" x14ac:dyDescent="0.25">
      <c r="A87" s="71" t="s">
        <v>439</v>
      </c>
      <c r="B87" s="71"/>
      <c r="C87" s="71"/>
      <c r="D87" s="61"/>
      <c r="E87" s="61"/>
      <c r="F87" s="62"/>
      <c r="N87" s="73" t="s">
        <v>68</v>
      </c>
      <c r="S87" s="21" t="s">
        <v>68</v>
      </c>
      <c r="Z87" s="73" t="s">
        <v>68</v>
      </c>
    </row>
    <row r="88" spans="1:26" ht="15" x14ac:dyDescent="0.25">
      <c r="A88" s="71" t="s">
        <v>440</v>
      </c>
      <c r="B88" s="71"/>
      <c r="C88" s="71"/>
      <c r="D88" s="61"/>
      <c r="E88" s="61"/>
      <c r="F88" s="62"/>
      <c r="N88" s="73" t="s">
        <v>69</v>
      </c>
      <c r="S88" s="21" t="s">
        <v>69</v>
      </c>
      <c r="Z88" s="73" t="s">
        <v>69</v>
      </c>
    </row>
    <row r="89" spans="1:26" ht="15" x14ac:dyDescent="0.25">
      <c r="A89" s="71" t="s">
        <v>441</v>
      </c>
      <c r="B89" s="71"/>
      <c r="C89" s="71"/>
      <c r="D89" s="61"/>
      <c r="E89" s="61"/>
      <c r="F89" s="62"/>
      <c r="N89" s="73" t="s">
        <v>70</v>
      </c>
      <c r="S89" s="21" t="s">
        <v>70</v>
      </c>
      <c r="Z89" s="73" t="s">
        <v>70</v>
      </c>
    </row>
    <row r="90" spans="1:26" ht="15" x14ac:dyDescent="0.25">
      <c r="A90" s="71" t="s">
        <v>442</v>
      </c>
      <c r="B90" s="71"/>
      <c r="C90" s="71"/>
      <c r="D90" s="61"/>
      <c r="E90" s="61"/>
      <c r="F90" s="62"/>
      <c r="N90" s="73" t="s">
        <v>71</v>
      </c>
      <c r="S90" s="21" t="s">
        <v>71</v>
      </c>
      <c r="Z90" s="73" t="s">
        <v>71</v>
      </c>
    </row>
    <row r="91" spans="1:26" ht="15" x14ac:dyDescent="0.25">
      <c r="A91" s="71" t="s">
        <v>443</v>
      </c>
      <c r="B91" s="71"/>
      <c r="C91" s="71"/>
      <c r="D91" s="61"/>
      <c r="E91" s="61"/>
      <c r="F91" s="62"/>
      <c r="N91" s="73" t="s">
        <v>72</v>
      </c>
      <c r="S91" s="21" t="s">
        <v>72</v>
      </c>
      <c r="Z91" s="73" t="s">
        <v>72</v>
      </c>
    </row>
    <row r="92" spans="1:26" ht="15" x14ac:dyDescent="0.25">
      <c r="A92" s="71" t="s">
        <v>444</v>
      </c>
      <c r="B92" s="71"/>
      <c r="C92" s="71"/>
      <c r="D92" s="61"/>
      <c r="E92" s="61"/>
      <c r="F92" s="62"/>
      <c r="N92" s="73" t="s">
        <v>73</v>
      </c>
      <c r="S92" s="21" t="s">
        <v>73</v>
      </c>
      <c r="Z92" s="73" t="s">
        <v>73</v>
      </c>
    </row>
    <row r="93" spans="1:26" ht="15" x14ac:dyDescent="0.25">
      <c r="A93" s="71" t="s">
        <v>445</v>
      </c>
      <c r="B93" s="71"/>
      <c r="C93" s="71"/>
      <c r="D93" s="61"/>
      <c r="E93" s="61"/>
      <c r="F93" s="62"/>
      <c r="N93" s="73" t="s">
        <v>74</v>
      </c>
      <c r="S93" s="21" t="s">
        <v>74</v>
      </c>
      <c r="Z93" s="73" t="s">
        <v>74</v>
      </c>
    </row>
    <row r="94" spans="1:26" ht="15" x14ac:dyDescent="0.25">
      <c r="A94" s="71" t="s">
        <v>446</v>
      </c>
      <c r="B94" s="71"/>
      <c r="C94" s="71"/>
      <c r="D94" s="61"/>
      <c r="E94" s="61"/>
      <c r="F94" s="62"/>
      <c r="N94" s="73" t="s">
        <v>75</v>
      </c>
      <c r="S94" s="21" t="s">
        <v>75</v>
      </c>
      <c r="Z94" s="73" t="s">
        <v>75</v>
      </c>
    </row>
    <row r="95" spans="1:26" ht="15" x14ac:dyDescent="0.25">
      <c r="A95" s="71" t="s">
        <v>447</v>
      </c>
      <c r="B95" s="71"/>
      <c r="C95" s="71"/>
      <c r="D95" s="61"/>
      <c r="E95" s="61"/>
      <c r="F95" s="62"/>
      <c r="N95" s="73" t="s">
        <v>76</v>
      </c>
      <c r="S95" s="21" t="s">
        <v>76</v>
      </c>
      <c r="Z95" s="73" t="s">
        <v>76</v>
      </c>
    </row>
    <row r="96" spans="1:26" ht="15" x14ac:dyDescent="0.25">
      <c r="A96" s="71" t="s">
        <v>448</v>
      </c>
      <c r="B96" s="71"/>
      <c r="C96" s="71"/>
      <c r="D96" s="61"/>
      <c r="E96" s="61"/>
      <c r="F96" s="62"/>
      <c r="N96" s="73" t="s">
        <v>77</v>
      </c>
      <c r="S96" s="21" t="s">
        <v>77</v>
      </c>
      <c r="Z96" s="73" t="s">
        <v>77</v>
      </c>
    </row>
    <row r="97" spans="1:26" ht="15" x14ac:dyDescent="0.25">
      <c r="A97" s="71" t="s">
        <v>449</v>
      </c>
      <c r="B97" s="71"/>
      <c r="C97" s="71"/>
      <c r="D97" s="61"/>
      <c r="E97" s="61"/>
      <c r="F97" s="62"/>
      <c r="N97" s="73" t="s">
        <v>78</v>
      </c>
      <c r="S97" s="21" t="s">
        <v>78</v>
      </c>
      <c r="Z97" s="73" t="s">
        <v>78</v>
      </c>
    </row>
    <row r="98" spans="1:26" ht="15" x14ac:dyDescent="0.25">
      <c r="A98" s="71" t="s">
        <v>450</v>
      </c>
      <c r="B98" s="71"/>
      <c r="C98" s="71"/>
      <c r="D98" s="61"/>
      <c r="E98" s="61"/>
      <c r="F98" s="62"/>
      <c r="N98" s="73" t="s">
        <v>79</v>
      </c>
      <c r="S98" s="21" t="s">
        <v>79</v>
      </c>
      <c r="Z98" s="73" t="s">
        <v>79</v>
      </c>
    </row>
    <row r="99" spans="1:26" ht="15" x14ac:dyDescent="0.25">
      <c r="A99" s="71" t="s">
        <v>451</v>
      </c>
      <c r="B99" s="71"/>
      <c r="C99" s="71"/>
      <c r="D99" s="61"/>
      <c r="E99" s="61"/>
      <c r="F99" s="62"/>
      <c r="N99" s="73" t="s">
        <v>80</v>
      </c>
      <c r="S99" s="21" t="s">
        <v>80</v>
      </c>
      <c r="Z99" s="73" t="s">
        <v>80</v>
      </c>
    </row>
    <row r="100" spans="1:26" ht="15" x14ac:dyDescent="0.25">
      <c r="A100" s="71" t="s">
        <v>452</v>
      </c>
      <c r="B100" s="71"/>
      <c r="C100" s="71"/>
      <c r="D100" s="61"/>
      <c r="E100" s="61"/>
      <c r="F100" s="62"/>
      <c r="N100" s="73" t="s">
        <v>81</v>
      </c>
      <c r="S100" s="21" t="s">
        <v>81</v>
      </c>
      <c r="Z100" s="73" t="s">
        <v>81</v>
      </c>
    </row>
    <row r="101" spans="1:26" ht="15" x14ac:dyDescent="0.25">
      <c r="A101" s="71" t="s">
        <v>453</v>
      </c>
      <c r="B101" s="71"/>
      <c r="C101" s="71"/>
      <c r="D101" s="61"/>
      <c r="E101" s="61"/>
      <c r="F101" s="62"/>
      <c r="N101" s="73" t="s">
        <v>82</v>
      </c>
      <c r="S101" s="21" t="s">
        <v>82</v>
      </c>
      <c r="Z101" s="73" t="s">
        <v>82</v>
      </c>
    </row>
    <row r="102" spans="1:26" ht="15" x14ac:dyDescent="0.25">
      <c r="A102" s="71" t="s">
        <v>454</v>
      </c>
      <c r="B102" s="71"/>
      <c r="C102" s="71"/>
      <c r="D102" s="61"/>
      <c r="E102" s="61"/>
      <c r="F102" s="62"/>
      <c r="N102" s="73" t="s">
        <v>83</v>
      </c>
      <c r="S102" s="21" t="s">
        <v>83</v>
      </c>
      <c r="Z102" s="73" t="s">
        <v>83</v>
      </c>
    </row>
    <row r="103" spans="1:26" ht="15" x14ac:dyDescent="0.25">
      <c r="A103" s="71" t="s">
        <v>455</v>
      </c>
      <c r="B103" s="71"/>
      <c r="C103" s="71"/>
      <c r="D103" s="61"/>
      <c r="E103" s="61"/>
      <c r="F103" s="62"/>
      <c r="N103" s="73" t="s">
        <v>84</v>
      </c>
      <c r="S103" s="21" t="s">
        <v>84</v>
      </c>
      <c r="Z103" s="73" t="s">
        <v>84</v>
      </c>
    </row>
    <row r="104" spans="1:26" ht="15" x14ac:dyDescent="0.25">
      <c r="A104" s="71" t="s">
        <v>456</v>
      </c>
      <c r="B104" s="71"/>
      <c r="C104" s="71"/>
      <c r="D104" s="61"/>
      <c r="E104" s="61"/>
      <c r="F104" s="62"/>
      <c r="N104" s="73" t="s">
        <v>85</v>
      </c>
      <c r="S104" s="21" t="s">
        <v>85</v>
      </c>
      <c r="Z104" s="73" t="s">
        <v>85</v>
      </c>
    </row>
    <row r="105" spans="1:26" ht="15" x14ac:dyDescent="0.25">
      <c r="A105" s="71" t="s">
        <v>457</v>
      </c>
      <c r="B105" s="71"/>
      <c r="C105" s="71"/>
      <c r="D105" s="61"/>
      <c r="E105" s="61"/>
      <c r="F105" s="62"/>
      <c r="N105" s="73" t="s">
        <v>86</v>
      </c>
      <c r="S105" s="21" t="s">
        <v>86</v>
      </c>
      <c r="Z105" s="73" t="s">
        <v>86</v>
      </c>
    </row>
    <row r="106" spans="1:26" ht="15" x14ac:dyDescent="0.25">
      <c r="A106" s="71" t="s">
        <v>458</v>
      </c>
      <c r="B106" s="71"/>
      <c r="C106" s="71"/>
      <c r="D106" s="61"/>
      <c r="E106" s="61"/>
      <c r="F106" s="62"/>
      <c r="N106" s="73" t="s">
        <v>87</v>
      </c>
      <c r="S106" s="21" t="s">
        <v>87</v>
      </c>
      <c r="Z106" s="73" t="s">
        <v>87</v>
      </c>
    </row>
    <row r="107" spans="1:26" ht="15" x14ac:dyDescent="0.25">
      <c r="A107" s="71" t="s">
        <v>459</v>
      </c>
      <c r="B107" s="71"/>
      <c r="C107" s="71"/>
      <c r="D107" s="61"/>
      <c r="E107" s="61"/>
      <c r="F107" s="62"/>
      <c r="N107" s="73" t="s">
        <v>88</v>
      </c>
      <c r="S107" s="21" t="s">
        <v>88</v>
      </c>
      <c r="Z107" s="73" t="s">
        <v>88</v>
      </c>
    </row>
    <row r="108" spans="1:26" ht="15" x14ac:dyDescent="0.25">
      <c r="A108" s="71" t="s">
        <v>460</v>
      </c>
      <c r="B108" s="71"/>
      <c r="C108" s="71"/>
      <c r="D108" s="61"/>
      <c r="E108" s="61"/>
      <c r="F108" s="62"/>
      <c r="N108" s="73" t="s">
        <v>89</v>
      </c>
      <c r="S108" s="21" t="s">
        <v>89</v>
      </c>
      <c r="Z108" s="73" t="s">
        <v>89</v>
      </c>
    </row>
    <row r="109" spans="1:26" ht="15" x14ac:dyDescent="0.25">
      <c r="A109" s="71" t="s">
        <v>461</v>
      </c>
      <c r="B109" s="71"/>
      <c r="C109" s="71"/>
      <c r="D109" s="61"/>
      <c r="E109" s="61"/>
      <c r="F109" s="62"/>
      <c r="N109" s="73" t="s">
        <v>90</v>
      </c>
      <c r="S109" s="21" t="s">
        <v>90</v>
      </c>
      <c r="Z109" s="73" t="s">
        <v>90</v>
      </c>
    </row>
    <row r="110" spans="1:26" ht="15" x14ac:dyDescent="0.25">
      <c r="A110" s="71" t="s">
        <v>462</v>
      </c>
      <c r="B110" s="71"/>
      <c r="C110" s="71"/>
      <c r="D110" s="61"/>
      <c r="E110" s="61"/>
      <c r="F110" s="62"/>
      <c r="N110" s="73" t="s">
        <v>91</v>
      </c>
      <c r="S110" s="21" t="s">
        <v>91</v>
      </c>
      <c r="Z110" s="73" t="s">
        <v>91</v>
      </c>
    </row>
    <row r="111" spans="1:26" ht="15" x14ac:dyDescent="0.25">
      <c r="A111" s="71" t="s">
        <v>463</v>
      </c>
      <c r="B111" s="71"/>
      <c r="C111" s="71"/>
      <c r="D111" s="61"/>
      <c r="E111" s="61"/>
      <c r="F111" s="62"/>
      <c r="N111" s="73" t="s">
        <v>92</v>
      </c>
      <c r="S111" s="21" t="s">
        <v>92</v>
      </c>
      <c r="Z111" s="73" t="s">
        <v>92</v>
      </c>
    </row>
    <row r="112" spans="1:26" ht="15" x14ac:dyDescent="0.25">
      <c r="A112" s="71" t="s">
        <v>464</v>
      </c>
      <c r="B112" s="71"/>
      <c r="C112" s="71"/>
      <c r="D112" s="61"/>
      <c r="E112" s="61"/>
      <c r="F112" s="62"/>
      <c r="N112" s="73" t="s">
        <v>93</v>
      </c>
      <c r="S112" s="21" t="s">
        <v>93</v>
      </c>
      <c r="Z112" s="73" t="s">
        <v>93</v>
      </c>
    </row>
    <row r="113" spans="1:26" ht="15" x14ac:dyDescent="0.25">
      <c r="A113" s="71" t="s">
        <v>465</v>
      </c>
      <c r="B113" s="71"/>
      <c r="C113" s="71"/>
      <c r="D113" s="61"/>
      <c r="E113" s="61"/>
      <c r="F113" s="62"/>
      <c r="N113" s="73" t="s">
        <v>94</v>
      </c>
      <c r="S113" s="21" t="s">
        <v>94</v>
      </c>
      <c r="Z113" s="73" t="s">
        <v>94</v>
      </c>
    </row>
    <row r="114" spans="1:26" ht="15" x14ac:dyDescent="0.25">
      <c r="A114" s="71" t="s">
        <v>466</v>
      </c>
      <c r="B114" s="71"/>
      <c r="C114" s="71"/>
      <c r="D114" s="61"/>
      <c r="E114" s="61"/>
      <c r="F114" s="62"/>
      <c r="N114" s="73" t="s">
        <v>95</v>
      </c>
      <c r="S114" s="21" t="s">
        <v>95</v>
      </c>
      <c r="Z114" s="73" t="s">
        <v>95</v>
      </c>
    </row>
    <row r="115" spans="1:26" ht="15" x14ac:dyDescent="0.25">
      <c r="A115" s="71" t="s">
        <v>467</v>
      </c>
      <c r="B115" s="71"/>
      <c r="C115" s="71"/>
      <c r="D115" s="61"/>
      <c r="E115" s="61"/>
      <c r="F115" s="62"/>
      <c r="N115" s="73" t="s">
        <v>96</v>
      </c>
      <c r="S115" s="21" t="s">
        <v>96</v>
      </c>
      <c r="Z115" s="73" t="s">
        <v>96</v>
      </c>
    </row>
    <row r="116" spans="1:26" ht="15" x14ac:dyDescent="0.25">
      <c r="A116" s="71" t="s">
        <v>468</v>
      </c>
      <c r="B116" s="71"/>
      <c r="C116" s="71"/>
      <c r="D116" s="61"/>
      <c r="E116" s="61"/>
      <c r="F116" s="62"/>
      <c r="N116" s="73" t="s">
        <v>97</v>
      </c>
      <c r="S116" s="21" t="s">
        <v>97</v>
      </c>
      <c r="Z116" s="73" t="s">
        <v>97</v>
      </c>
    </row>
    <row r="117" spans="1:26" ht="15" x14ac:dyDescent="0.25">
      <c r="A117" s="71" t="s">
        <v>469</v>
      </c>
      <c r="B117" s="71"/>
      <c r="C117" s="71"/>
      <c r="D117" s="61"/>
      <c r="E117" s="61"/>
      <c r="F117" s="62"/>
      <c r="N117" s="73" t="s">
        <v>98</v>
      </c>
      <c r="S117" s="21" t="s">
        <v>98</v>
      </c>
      <c r="Z117" s="73" t="s">
        <v>98</v>
      </c>
    </row>
    <row r="118" spans="1:26" ht="15" x14ac:dyDescent="0.25">
      <c r="A118" s="71" t="s">
        <v>470</v>
      </c>
      <c r="B118" s="71"/>
      <c r="C118" s="71"/>
      <c r="D118" s="61"/>
      <c r="E118" s="61"/>
      <c r="F118" s="62"/>
      <c r="N118" s="73" t="s">
        <v>99</v>
      </c>
      <c r="S118" s="21" t="s">
        <v>99</v>
      </c>
      <c r="Z118" s="73" t="s">
        <v>99</v>
      </c>
    </row>
    <row r="119" spans="1:26" ht="15" x14ac:dyDescent="0.25">
      <c r="A119" s="71" t="s">
        <v>471</v>
      </c>
      <c r="B119" s="71"/>
      <c r="C119" s="71"/>
      <c r="D119" s="61"/>
      <c r="E119" s="61"/>
      <c r="F119" s="62"/>
      <c r="N119" s="73" t="s">
        <v>100</v>
      </c>
      <c r="S119" s="21" t="s">
        <v>100</v>
      </c>
      <c r="Z119" s="73" t="s">
        <v>100</v>
      </c>
    </row>
    <row r="120" spans="1:26" ht="15" x14ac:dyDescent="0.25">
      <c r="A120" s="71" t="s">
        <v>472</v>
      </c>
      <c r="B120" s="71"/>
      <c r="C120" s="71"/>
      <c r="D120" s="61"/>
      <c r="E120" s="61"/>
      <c r="F120" s="62"/>
      <c r="N120" s="73" t="s">
        <v>101</v>
      </c>
      <c r="S120" s="21" t="s">
        <v>101</v>
      </c>
      <c r="Z120" s="73" t="s">
        <v>101</v>
      </c>
    </row>
    <row r="121" spans="1:26" ht="15" x14ac:dyDescent="0.25">
      <c r="A121" s="71" t="s">
        <v>473</v>
      </c>
      <c r="B121" s="71"/>
      <c r="C121" s="71"/>
      <c r="D121" s="61"/>
      <c r="E121" s="61"/>
      <c r="F121" s="62"/>
      <c r="N121" s="73" t="s">
        <v>102</v>
      </c>
      <c r="S121" s="21" t="s">
        <v>102</v>
      </c>
      <c r="Z121" s="73" t="s">
        <v>102</v>
      </c>
    </row>
    <row r="122" spans="1:26" ht="15" x14ac:dyDescent="0.25">
      <c r="A122" s="71" t="s">
        <v>474</v>
      </c>
      <c r="B122" s="71"/>
      <c r="C122" s="71"/>
      <c r="D122" s="61"/>
      <c r="E122" s="61"/>
      <c r="F122" s="62"/>
      <c r="N122" s="73" t="s">
        <v>103</v>
      </c>
      <c r="S122" s="21" t="s">
        <v>103</v>
      </c>
      <c r="Z122" s="73" t="s">
        <v>103</v>
      </c>
    </row>
    <row r="123" spans="1:26" ht="15" x14ac:dyDescent="0.25">
      <c r="A123" s="71" t="s">
        <v>475</v>
      </c>
      <c r="B123" s="71"/>
      <c r="C123" s="71"/>
      <c r="D123" s="61"/>
      <c r="E123" s="61"/>
      <c r="F123" s="62"/>
      <c r="N123" s="73" t="s">
        <v>104</v>
      </c>
      <c r="S123" s="21" t="s">
        <v>104</v>
      </c>
      <c r="Z123" s="73" t="s">
        <v>104</v>
      </c>
    </row>
    <row r="124" spans="1:26" ht="15" x14ac:dyDescent="0.25">
      <c r="A124" s="71" t="s">
        <v>476</v>
      </c>
      <c r="B124" s="71"/>
      <c r="C124" s="71"/>
      <c r="D124" s="61"/>
      <c r="E124" s="61"/>
      <c r="F124" s="62"/>
      <c r="N124" s="73" t="s">
        <v>105</v>
      </c>
      <c r="S124" s="21" t="s">
        <v>105</v>
      </c>
      <c r="Z124" s="73" t="s">
        <v>105</v>
      </c>
    </row>
    <row r="125" spans="1:26" ht="15" x14ac:dyDescent="0.25">
      <c r="A125" s="71" t="s">
        <v>477</v>
      </c>
      <c r="B125" s="71"/>
      <c r="C125" s="71"/>
      <c r="D125" s="61"/>
      <c r="E125" s="61"/>
      <c r="F125" s="62"/>
      <c r="N125" s="73" t="s">
        <v>106</v>
      </c>
      <c r="S125" s="21" t="s">
        <v>106</v>
      </c>
      <c r="Z125" s="73" t="s">
        <v>106</v>
      </c>
    </row>
    <row r="126" spans="1:26" ht="15" x14ac:dyDescent="0.25">
      <c r="A126" s="71" t="s">
        <v>478</v>
      </c>
      <c r="B126" s="71"/>
      <c r="C126" s="71"/>
      <c r="D126" s="61"/>
      <c r="E126" s="61"/>
      <c r="F126" s="62"/>
      <c r="N126" s="73" t="s">
        <v>107</v>
      </c>
      <c r="S126" s="21" t="s">
        <v>107</v>
      </c>
      <c r="Z126" s="73" t="s">
        <v>107</v>
      </c>
    </row>
    <row r="127" spans="1:26" ht="15" x14ac:dyDescent="0.25">
      <c r="A127" s="71" t="s">
        <v>479</v>
      </c>
      <c r="B127" s="71"/>
      <c r="C127" s="71"/>
      <c r="D127" s="61"/>
      <c r="E127" s="61"/>
      <c r="F127" s="62"/>
      <c r="N127" s="73" t="s">
        <v>108</v>
      </c>
      <c r="S127" s="21" t="s">
        <v>108</v>
      </c>
      <c r="Z127" s="73" t="s">
        <v>108</v>
      </c>
    </row>
    <row r="128" spans="1:26" ht="15" x14ac:dyDescent="0.25">
      <c r="A128" s="71" t="s">
        <v>480</v>
      </c>
      <c r="B128" s="71"/>
      <c r="C128" s="71"/>
      <c r="D128" s="61"/>
      <c r="E128" s="61"/>
      <c r="F128" s="62"/>
      <c r="N128" s="73" t="s">
        <v>109</v>
      </c>
      <c r="S128" s="21" t="s">
        <v>109</v>
      </c>
      <c r="Z128" s="73" t="s">
        <v>109</v>
      </c>
    </row>
    <row r="129" spans="1:26" ht="15" x14ac:dyDescent="0.25">
      <c r="A129" s="71" t="s">
        <v>481</v>
      </c>
      <c r="B129" s="71"/>
      <c r="C129" s="71"/>
      <c r="D129" s="61"/>
      <c r="E129" s="61"/>
      <c r="F129" s="62"/>
      <c r="N129" s="73" t="s">
        <v>110</v>
      </c>
      <c r="S129" s="21" t="s">
        <v>110</v>
      </c>
      <c r="Z129" s="73" t="s">
        <v>110</v>
      </c>
    </row>
    <row r="130" spans="1:26" ht="15" x14ac:dyDescent="0.25">
      <c r="A130" s="71" t="s">
        <v>482</v>
      </c>
      <c r="B130" s="71"/>
      <c r="C130" s="71"/>
      <c r="D130" s="61"/>
      <c r="E130" s="61"/>
      <c r="F130" s="62"/>
      <c r="N130" s="73" t="s">
        <v>111</v>
      </c>
      <c r="S130" s="21" t="s">
        <v>111</v>
      </c>
      <c r="Z130" s="73" t="s">
        <v>111</v>
      </c>
    </row>
    <row r="131" spans="1:26" ht="15" x14ac:dyDescent="0.25">
      <c r="A131" s="71" t="s">
        <v>483</v>
      </c>
      <c r="B131" s="71"/>
      <c r="C131" s="71"/>
      <c r="D131" s="61"/>
      <c r="E131" s="61"/>
      <c r="F131" s="62"/>
      <c r="N131" s="73" t="s">
        <v>112</v>
      </c>
      <c r="S131" s="21" t="s">
        <v>112</v>
      </c>
      <c r="Z131" s="73" t="s">
        <v>112</v>
      </c>
    </row>
    <row r="132" spans="1:26" ht="15" x14ac:dyDescent="0.25">
      <c r="A132" s="71" t="s">
        <v>484</v>
      </c>
      <c r="B132" s="71"/>
      <c r="C132" s="71"/>
      <c r="D132" s="61"/>
      <c r="E132" s="61"/>
      <c r="F132" s="62"/>
      <c r="N132" s="73" t="s">
        <v>113</v>
      </c>
      <c r="S132" s="21" t="s">
        <v>113</v>
      </c>
      <c r="Z132" s="73" t="s">
        <v>113</v>
      </c>
    </row>
    <row r="133" spans="1:26" ht="15" x14ac:dyDescent="0.25">
      <c r="A133" s="71" t="s">
        <v>485</v>
      </c>
      <c r="B133" s="71"/>
      <c r="C133" s="71"/>
      <c r="D133" s="61"/>
      <c r="E133" s="61"/>
      <c r="F133" s="62"/>
      <c r="N133" s="73" t="s">
        <v>114</v>
      </c>
      <c r="S133" s="21" t="s">
        <v>114</v>
      </c>
      <c r="Z133" s="73" t="s">
        <v>114</v>
      </c>
    </row>
    <row r="134" spans="1:26" ht="15" x14ac:dyDescent="0.25">
      <c r="A134" s="71" t="s">
        <v>486</v>
      </c>
      <c r="B134" s="71"/>
      <c r="C134" s="71"/>
      <c r="D134" s="61"/>
      <c r="E134" s="61"/>
      <c r="F134" s="62"/>
      <c r="N134" s="73" t="s">
        <v>115</v>
      </c>
      <c r="S134" s="21" t="s">
        <v>115</v>
      </c>
      <c r="Z134" s="73" t="s">
        <v>115</v>
      </c>
    </row>
    <row r="135" spans="1:26" ht="15" x14ac:dyDescent="0.25">
      <c r="A135" s="71" t="s">
        <v>487</v>
      </c>
      <c r="B135" s="71"/>
      <c r="C135" s="71"/>
      <c r="D135" s="61"/>
      <c r="E135" s="61"/>
      <c r="F135" s="62"/>
      <c r="N135" s="73" t="s">
        <v>116</v>
      </c>
      <c r="S135" s="21" t="s">
        <v>116</v>
      </c>
      <c r="Z135" s="73" t="s">
        <v>116</v>
      </c>
    </row>
    <row r="136" spans="1:26" ht="15" x14ac:dyDescent="0.25">
      <c r="A136" s="71" t="s">
        <v>488</v>
      </c>
      <c r="B136" s="71"/>
      <c r="C136" s="71"/>
      <c r="D136" s="61"/>
      <c r="E136" s="61"/>
      <c r="F136" s="62"/>
      <c r="N136" s="73" t="s">
        <v>117</v>
      </c>
      <c r="S136" s="21" t="s">
        <v>117</v>
      </c>
      <c r="Z136" s="73" t="s">
        <v>117</v>
      </c>
    </row>
    <row r="137" spans="1:26" ht="15" x14ac:dyDescent="0.25">
      <c r="A137" s="71" t="s">
        <v>489</v>
      </c>
      <c r="B137" s="71"/>
      <c r="C137" s="71"/>
      <c r="D137" s="61"/>
      <c r="E137" s="61"/>
      <c r="F137" s="62"/>
      <c r="N137" s="73" t="s">
        <v>118</v>
      </c>
      <c r="S137" s="21" t="s">
        <v>118</v>
      </c>
      <c r="Z137" s="73" t="s">
        <v>118</v>
      </c>
    </row>
    <row r="138" spans="1:26" ht="15" x14ac:dyDescent="0.25">
      <c r="A138" s="71" t="s">
        <v>490</v>
      </c>
      <c r="B138" s="71"/>
      <c r="C138" s="71"/>
      <c r="D138" s="61"/>
      <c r="E138" s="61"/>
      <c r="F138" s="62"/>
      <c r="N138" s="73" t="s">
        <v>119</v>
      </c>
      <c r="S138" s="21" t="s">
        <v>119</v>
      </c>
      <c r="Z138" s="73" t="s">
        <v>119</v>
      </c>
    </row>
    <row r="139" spans="1:26" ht="15" x14ac:dyDescent="0.25">
      <c r="A139" s="71" t="s">
        <v>491</v>
      </c>
      <c r="B139" s="71"/>
      <c r="C139" s="71"/>
      <c r="D139" s="61"/>
      <c r="E139" s="61"/>
      <c r="F139" s="62"/>
      <c r="N139" s="73" t="s">
        <v>120</v>
      </c>
      <c r="S139" s="21" t="s">
        <v>120</v>
      </c>
      <c r="Z139" s="73" t="s">
        <v>120</v>
      </c>
    </row>
    <row r="140" spans="1:26" ht="45" customHeight="1" x14ac:dyDescent="0.25">
      <c r="A140" s="66" t="s">
        <v>354</v>
      </c>
      <c r="B140" s="41"/>
      <c r="C140" s="41"/>
      <c r="D140" s="68"/>
      <c r="E140" s="68"/>
      <c r="F140" s="68"/>
      <c r="N140" s="73" t="s">
        <v>171</v>
      </c>
      <c r="S140" s="21" t="s">
        <v>171</v>
      </c>
      <c r="Z140" s="73" t="s">
        <v>121</v>
      </c>
    </row>
    <row r="141" spans="1:26" ht="15" x14ac:dyDescent="0.25">
      <c r="A141" s="71" t="s">
        <v>355</v>
      </c>
      <c r="B141" s="71"/>
      <c r="C141" s="71"/>
      <c r="D141" s="61"/>
      <c r="E141" s="61"/>
      <c r="F141" s="62"/>
      <c r="N141" s="73" t="s">
        <v>172</v>
      </c>
      <c r="S141" s="21" t="s">
        <v>172</v>
      </c>
      <c r="Z141" s="73" t="s">
        <v>122</v>
      </c>
    </row>
    <row r="142" spans="1:26" ht="15" x14ac:dyDescent="0.25">
      <c r="A142" s="71" t="s">
        <v>356</v>
      </c>
      <c r="B142" s="71"/>
      <c r="C142" s="71"/>
      <c r="D142" s="61"/>
      <c r="E142" s="61"/>
      <c r="F142" s="62"/>
      <c r="N142" s="73" t="s">
        <v>173</v>
      </c>
      <c r="S142" s="21" t="s">
        <v>173</v>
      </c>
      <c r="Z142" s="73" t="s">
        <v>123</v>
      </c>
    </row>
    <row r="143" spans="1:26" ht="15" x14ac:dyDescent="0.25">
      <c r="A143" s="71" t="s">
        <v>357</v>
      </c>
      <c r="B143" s="71"/>
      <c r="C143" s="71"/>
      <c r="D143" s="61"/>
      <c r="E143" s="61"/>
      <c r="F143" s="62"/>
      <c r="N143" s="73" t="s">
        <v>174</v>
      </c>
      <c r="S143" s="21" t="s">
        <v>174</v>
      </c>
      <c r="Z143" s="73" t="s">
        <v>124</v>
      </c>
    </row>
    <row r="144" spans="1:26" ht="15" x14ac:dyDescent="0.25">
      <c r="A144" s="71" t="s">
        <v>358</v>
      </c>
      <c r="B144" s="71"/>
      <c r="C144" s="71"/>
      <c r="D144" s="61"/>
      <c r="E144" s="61"/>
      <c r="F144" s="62"/>
      <c r="N144" s="73" t="s">
        <v>175</v>
      </c>
      <c r="S144" s="21" t="s">
        <v>175</v>
      </c>
      <c r="Z144" s="73" t="s">
        <v>125</v>
      </c>
    </row>
    <row r="145" spans="1:26" ht="15" x14ac:dyDescent="0.25">
      <c r="A145" s="71" t="s">
        <v>359</v>
      </c>
      <c r="B145" s="71"/>
      <c r="C145" s="71"/>
      <c r="D145" s="61"/>
      <c r="E145" s="61"/>
      <c r="F145" s="62"/>
      <c r="N145" s="73" t="s">
        <v>176</v>
      </c>
      <c r="S145" s="21" t="s">
        <v>176</v>
      </c>
      <c r="Z145" s="73" t="s">
        <v>126</v>
      </c>
    </row>
    <row r="146" spans="1:26" ht="15" x14ac:dyDescent="0.25">
      <c r="A146" s="71" t="s">
        <v>360</v>
      </c>
      <c r="B146" s="71"/>
      <c r="C146" s="71"/>
      <c r="D146" s="61"/>
      <c r="E146" s="61"/>
      <c r="F146" s="62"/>
      <c r="N146" s="73" t="s">
        <v>177</v>
      </c>
      <c r="S146" s="21" t="s">
        <v>177</v>
      </c>
      <c r="Z146" s="73" t="s">
        <v>127</v>
      </c>
    </row>
    <row r="147" spans="1:26" ht="15" x14ac:dyDescent="0.25">
      <c r="A147" s="71" t="s">
        <v>361</v>
      </c>
      <c r="B147" s="71"/>
      <c r="C147" s="71"/>
      <c r="D147" s="61"/>
      <c r="E147" s="61"/>
      <c r="F147" s="62"/>
      <c r="N147" s="73" t="s">
        <v>178</v>
      </c>
      <c r="S147" s="21" t="s">
        <v>178</v>
      </c>
      <c r="Z147" s="73" t="s">
        <v>128</v>
      </c>
    </row>
    <row r="148" spans="1:26" ht="15" x14ac:dyDescent="0.25">
      <c r="A148" s="71" t="s">
        <v>362</v>
      </c>
      <c r="B148" s="71"/>
      <c r="C148" s="71"/>
      <c r="D148" s="61"/>
      <c r="E148" s="61"/>
      <c r="F148" s="62"/>
      <c r="N148" s="73" t="s">
        <v>179</v>
      </c>
      <c r="S148" s="21" t="s">
        <v>179</v>
      </c>
      <c r="Z148" s="73" t="s">
        <v>129</v>
      </c>
    </row>
    <row r="149" spans="1:26" ht="15" x14ac:dyDescent="0.25">
      <c r="A149" s="71" t="s">
        <v>363</v>
      </c>
      <c r="B149" s="71"/>
      <c r="C149" s="71"/>
      <c r="D149" s="61"/>
      <c r="E149" s="61"/>
      <c r="F149" s="62"/>
      <c r="N149" s="73" t="s">
        <v>180</v>
      </c>
      <c r="S149" s="21" t="s">
        <v>180</v>
      </c>
      <c r="Z149" s="73" t="s">
        <v>130</v>
      </c>
    </row>
    <row r="150" spans="1:26" ht="15" x14ac:dyDescent="0.25">
      <c r="A150" s="71" t="s">
        <v>364</v>
      </c>
      <c r="B150" s="71"/>
      <c r="C150" s="71"/>
      <c r="D150" s="61"/>
      <c r="E150" s="61"/>
      <c r="F150" s="62"/>
      <c r="N150" s="73" t="s">
        <v>181</v>
      </c>
      <c r="S150" s="21" t="s">
        <v>181</v>
      </c>
      <c r="Z150" s="73" t="s">
        <v>131</v>
      </c>
    </row>
    <row r="151" spans="1:26" ht="15" x14ac:dyDescent="0.25">
      <c r="A151" s="71" t="s">
        <v>365</v>
      </c>
      <c r="B151" s="71"/>
      <c r="C151" s="71"/>
      <c r="D151" s="61"/>
      <c r="E151" s="61"/>
      <c r="F151" s="62"/>
      <c r="N151" s="73" t="s">
        <v>182</v>
      </c>
      <c r="S151" s="21" t="s">
        <v>182</v>
      </c>
      <c r="Z151" s="73" t="s">
        <v>132</v>
      </c>
    </row>
    <row r="152" spans="1:26" ht="15" x14ac:dyDescent="0.25">
      <c r="A152" s="71" t="s">
        <v>366</v>
      </c>
      <c r="B152" s="71"/>
      <c r="C152" s="71"/>
      <c r="D152" s="61"/>
      <c r="E152" s="61"/>
      <c r="F152" s="62"/>
      <c r="N152" s="73" t="s">
        <v>183</v>
      </c>
      <c r="S152" s="21" t="s">
        <v>183</v>
      </c>
      <c r="Z152" s="73" t="s">
        <v>133</v>
      </c>
    </row>
    <row r="153" spans="1:26" ht="15" x14ac:dyDescent="0.25">
      <c r="A153" s="71" t="s">
        <v>367</v>
      </c>
      <c r="B153" s="71"/>
      <c r="C153" s="71"/>
      <c r="D153" s="61"/>
      <c r="E153" s="61"/>
      <c r="F153" s="62"/>
      <c r="N153" s="73" t="s">
        <v>184</v>
      </c>
      <c r="S153" s="21" t="s">
        <v>184</v>
      </c>
      <c r="Z153" s="73" t="s">
        <v>134</v>
      </c>
    </row>
    <row r="154" spans="1:26" ht="15" x14ac:dyDescent="0.25">
      <c r="A154" s="71" t="s">
        <v>368</v>
      </c>
      <c r="B154" s="71"/>
      <c r="C154" s="71"/>
      <c r="D154" s="61"/>
      <c r="E154" s="61"/>
      <c r="F154" s="62"/>
      <c r="N154" s="73" t="s">
        <v>185</v>
      </c>
      <c r="S154" s="21" t="s">
        <v>185</v>
      </c>
      <c r="Z154" s="73" t="s">
        <v>135</v>
      </c>
    </row>
    <row r="155" spans="1:26" ht="15" x14ac:dyDescent="0.25">
      <c r="A155" s="71" t="s">
        <v>369</v>
      </c>
      <c r="B155" s="71"/>
      <c r="C155" s="71"/>
      <c r="D155" s="61"/>
      <c r="E155" s="61"/>
      <c r="F155" s="62"/>
      <c r="N155" s="73" t="s">
        <v>186</v>
      </c>
      <c r="S155" s="21" t="s">
        <v>186</v>
      </c>
      <c r="Z155" s="73" t="s">
        <v>136</v>
      </c>
    </row>
    <row r="156" spans="1:26" ht="15" x14ac:dyDescent="0.25">
      <c r="A156" s="71" t="s">
        <v>370</v>
      </c>
      <c r="B156" s="71"/>
      <c r="C156" s="71"/>
      <c r="D156" s="61"/>
      <c r="E156" s="61"/>
      <c r="F156" s="62"/>
      <c r="N156" s="73" t="s">
        <v>187</v>
      </c>
      <c r="S156" s="21" t="s">
        <v>187</v>
      </c>
      <c r="Z156" s="73" t="s">
        <v>137</v>
      </c>
    </row>
    <row r="157" spans="1:26" ht="15" x14ac:dyDescent="0.25">
      <c r="A157" s="71" t="s">
        <v>371</v>
      </c>
      <c r="B157" s="71"/>
      <c r="C157" s="71"/>
      <c r="D157" s="61"/>
      <c r="E157" s="61"/>
      <c r="F157" s="62"/>
      <c r="N157" s="73" t="s">
        <v>188</v>
      </c>
      <c r="S157" s="21" t="s">
        <v>188</v>
      </c>
      <c r="Z157" s="73" t="s">
        <v>138</v>
      </c>
    </row>
    <row r="158" spans="1:26" ht="15" x14ac:dyDescent="0.25">
      <c r="A158" s="71" t="s">
        <v>372</v>
      </c>
      <c r="B158" s="71"/>
      <c r="C158" s="71"/>
      <c r="D158" s="61"/>
      <c r="E158" s="61"/>
      <c r="F158" s="62"/>
      <c r="N158" s="73" t="s">
        <v>189</v>
      </c>
      <c r="S158" s="21" t="s">
        <v>189</v>
      </c>
      <c r="Z158" s="73" t="s">
        <v>139</v>
      </c>
    </row>
    <row r="159" spans="1:26" ht="15" x14ac:dyDescent="0.25">
      <c r="A159" s="71" t="s">
        <v>373</v>
      </c>
      <c r="B159" s="71"/>
      <c r="C159" s="71"/>
      <c r="D159" s="61"/>
      <c r="E159" s="61"/>
      <c r="F159" s="62"/>
      <c r="N159" s="73" t="s">
        <v>190</v>
      </c>
      <c r="S159" s="21" t="s">
        <v>190</v>
      </c>
      <c r="Z159" s="73" t="s">
        <v>140</v>
      </c>
    </row>
    <row r="160" spans="1:26" ht="15" x14ac:dyDescent="0.25">
      <c r="A160" s="71" t="s">
        <v>374</v>
      </c>
      <c r="B160" s="71"/>
      <c r="C160" s="71"/>
      <c r="D160" s="61"/>
      <c r="E160" s="61"/>
      <c r="F160" s="62"/>
      <c r="N160" s="73" t="s">
        <v>191</v>
      </c>
      <c r="S160" s="21" t="s">
        <v>191</v>
      </c>
      <c r="Z160" s="73" t="s">
        <v>141</v>
      </c>
    </row>
    <row r="161" spans="1:26" ht="15" x14ac:dyDescent="0.25">
      <c r="A161" s="71" t="s">
        <v>492</v>
      </c>
      <c r="B161" s="71"/>
      <c r="C161" s="71"/>
      <c r="D161" s="61"/>
      <c r="E161" s="61"/>
      <c r="F161" s="62"/>
      <c r="N161" s="73" t="s">
        <v>192</v>
      </c>
      <c r="S161" s="21" t="s">
        <v>192</v>
      </c>
      <c r="Z161" s="73" t="s">
        <v>142</v>
      </c>
    </row>
    <row r="162" spans="1:26" ht="15" x14ac:dyDescent="0.25">
      <c r="A162" s="71" t="s">
        <v>493</v>
      </c>
      <c r="B162" s="71"/>
      <c r="C162" s="71"/>
      <c r="D162" s="61"/>
      <c r="E162" s="61"/>
      <c r="F162" s="62"/>
      <c r="N162" s="73" t="s">
        <v>193</v>
      </c>
      <c r="S162" s="21" t="s">
        <v>193</v>
      </c>
      <c r="Z162" s="73" t="s">
        <v>143</v>
      </c>
    </row>
    <row r="163" spans="1:26" ht="15" x14ac:dyDescent="0.25">
      <c r="A163" s="71" t="s">
        <v>494</v>
      </c>
      <c r="B163" s="71"/>
      <c r="C163" s="71"/>
      <c r="D163" s="61"/>
      <c r="E163" s="61"/>
      <c r="F163" s="62"/>
      <c r="N163" s="73" t="s">
        <v>194</v>
      </c>
      <c r="S163" s="21" t="s">
        <v>194</v>
      </c>
      <c r="Z163" s="73" t="s">
        <v>144</v>
      </c>
    </row>
    <row r="164" spans="1:26" ht="15" x14ac:dyDescent="0.25">
      <c r="A164" s="71" t="s">
        <v>495</v>
      </c>
      <c r="B164" s="71"/>
      <c r="C164" s="71"/>
      <c r="D164" s="61"/>
      <c r="E164" s="61"/>
      <c r="F164" s="62"/>
      <c r="N164" s="73" t="s">
        <v>195</v>
      </c>
      <c r="S164" s="21" t="s">
        <v>195</v>
      </c>
      <c r="Z164" s="73" t="s">
        <v>145</v>
      </c>
    </row>
    <row r="165" spans="1:26" ht="15" x14ac:dyDescent="0.25">
      <c r="A165" s="71" t="s">
        <v>496</v>
      </c>
      <c r="B165" s="71"/>
      <c r="C165" s="71"/>
      <c r="D165" s="61"/>
      <c r="E165" s="61"/>
      <c r="F165" s="62"/>
      <c r="N165" s="73" t="s">
        <v>196</v>
      </c>
      <c r="S165" s="21" t="s">
        <v>196</v>
      </c>
      <c r="Z165" s="73" t="s">
        <v>146</v>
      </c>
    </row>
    <row r="166" spans="1:26" ht="15" x14ac:dyDescent="0.25">
      <c r="A166" s="71" t="s">
        <v>497</v>
      </c>
      <c r="B166" s="71"/>
      <c r="C166" s="71"/>
      <c r="D166" s="61"/>
      <c r="E166" s="61"/>
      <c r="F166" s="62"/>
      <c r="N166" s="73" t="s">
        <v>197</v>
      </c>
      <c r="S166" s="21" t="s">
        <v>197</v>
      </c>
      <c r="Z166" s="73" t="s">
        <v>147</v>
      </c>
    </row>
    <row r="167" spans="1:26" ht="15" x14ac:dyDescent="0.25">
      <c r="A167" s="71" t="s">
        <v>498</v>
      </c>
      <c r="B167" s="71"/>
      <c r="C167" s="71"/>
      <c r="D167" s="61"/>
      <c r="E167" s="61"/>
      <c r="F167" s="62"/>
      <c r="N167" s="73" t="s">
        <v>198</v>
      </c>
      <c r="S167" s="21" t="s">
        <v>198</v>
      </c>
      <c r="Z167" s="73" t="s">
        <v>148</v>
      </c>
    </row>
    <row r="168" spans="1:26" ht="15" x14ac:dyDescent="0.25">
      <c r="A168" s="71" t="s">
        <v>499</v>
      </c>
      <c r="B168" s="71"/>
      <c r="C168" s="71"/>
      <c r="D168" s="61"/>
      <c r="E168" s="61"/>
      <c r="F168" s="62"/>
      <c r="N168" s="73" t="s">
        <v>199</v>
      </c>
      <c r="S168" s="21" t="s">
        <v>199</v>
      </c>
      <c r="Z168" s="73" t="s">
        <v>149</v>
      </c>
    </row>
    <row r="169" spans="1:26" ht="15" x14ac:dyDescent="0.25">
      <c r="A169" s="71" t="s">
        <v>500</v>
      </c>
      <c r="B169" s="71"/>
      <c r="C169" s="71"/>
      <c r="D169" s="61"/>
      <c r="E169" s="61"/>
      <c r="F169" s="62"/>
      <c r="N169" s="73" t="s">
        <v>200</v>
      </c>
      <c r="S169" s="21" t="s">
        <v>200</v>
      </c>
      <c r="Z169" s="73" t="s">
        <v>150</v>
      </c>
    </row>
    <row r="170" spans="1:26" ht="15" x14ac:dyDescent="0.25">
      <c r="A170" s="71" t="s">
        <v>501</v>
      </c>
      <c r="B170" s="71"/>
      <c r="C170" s="71"/>
      <c r="D170" s="61"/>
      <c r="E170" s="61"/>
      <c r="F170" s="62"/>
      <c r="N170" s="73" t="s">
        <v>201</v>
      </c>
      <c r="S170" s="21" t="s">
        <v>201</v>
      </c>
      <c r="Z170" s="73" t="s">
        <v>151</v>
      </c>
    </row>
    <row r="171" spans="1:26" ht="15" x14ac:dyDescent="0.25">
      <c r="A171" s="71" t="s">
        <v>502</v>
      </c>
      <c r="B171" s="71"/>
      <c r="C171" s="71"/>
      <c r="D171" s="61"/>
      <c r="E171" s="61"/>
      <c r="F171" s="62"/>
      <c r="N171" s="73" t="s">
        <v>202</v>
      </c>
      <c r="S171" s="21" t="s">
        <v>202</v>
      </c>
      <c r="Z171" s="73" t="s">
        <v>152</v>
      </c>
    </row>
    <row r="172" spans="1:26" ht="15" x14ac:dyDescent="0.25">
      <c r="A172" s="71" t="s">
        <v>503</v>
      </c>
      <c r="B172" s="71"/>
      <c r="C172" s="71"/>
      <c r="D172" s="61"/>
      <c r="E172" s="61"/>
      <c r="F172" s="62"/>
      <c r="N172" s="73" t="s">
        <v>203</v>
      </c>
      <c r="S172" s="21" t="s">
        <v>203</v>
      </c>
      <c r="Z172" s="73" t="s">
        <v>153</v>
      </c>
    </row>
    <row r="173" spans="1:26" ht="15" x14ac:dyDescent="0.25">
      <c r="A173" s="71" t="s">
        <v>504</v>
      </c>
      <c r="B173" s="71"/>
      <c r="C173" s="71"/>
      <c r="D173" s="61"/>
      <c r="E173" s="61"/>
      <c r="F173" s="62"/>
      <c r="N173" s="73" t="s">
        <v>204</v>
      </c>
      <c r="S173" s="21" t="s">
        <v>204</v>
      </c>
      <c r="Z173" s="73" t="s">
        <v>154</v>
      </c>
    </row>
    <row r="174" spans="1:26" ht="15" x14ac:dyDescent="0.25">
      <c r="A174" s="71" t="s">
        <v>505</v>
      </c>
      <c r="B174" s="71"/>
      <c r="C174" s="71"/>
      <c r="D174" s="61"/>
      <c r="E174" s="61"/>
      <c r="F174" s="62"/>
      <c r="N174" s="73" t="s">
        <v>205</v>
      </c>
      <c r="S174" s="21" t="s">
        <v>205</v>
      </c>
      <c r="Z174" s="73" t="s">
        <v>155</v>
      </c>
    </row>
    <row r="175" spans="1:26" ht="15" x14ac:dyDescent="0.25">
      <c r="A175" s="71" t="s">
        <v>506</v>
      </c>
      <c r="B175" s="71"/>
      <c r="C175" s="71"/>
      <c r="D175" s="61"/>
      <c r="E175" s="61"/>
      <c r="F175" s="62"/>
      <c r="N175" s="73" t="s">
        <v>206</v>
      </c>
      <c r="S175" s="21" t="s">
        <v>206</v>
      </c>
      <c r="Z175" s="73" t="s">
        <v>156</v>
      </c>
    </row>
    <row r="176" spans="1:26" ht="15" x14ac:dyDescent="0.25">
      <c r="A176" s="71" t="s">
        <v>507</v>
      </c>
      <c r="B176" s="71"/>
      <c r="C176" s="71"/>
      <c r="D176" s="61"/>
      <c r="E176" s="61"/>
      <c r="F176" s="62"/>
      <c r="N176" s="73" t="s">
        <v>207</v>
      </c>
      <c r="S176" s="21" t="s">
        <v>207</v>
      </c>
      <c r="Z176" s="73" t="s">
        <v>157</v>
      </c>
    </row>
    <row r="177" spans="1:26" ht="15" x14ac:dyDescent="0.25">
      <c r="A177" s="71" t="s">
        <v>508</v>
      </c>
      <c r="B177" s="71"/>
      <c r="C177" s="71"/>
      <c r="D177" s="61"/>
      <c r="E177" s="61"/>
      <c r="F177" s="62"/>
      <c r="N177" s="73" t="s">
        <v>208</v>
      </c>
      <c r="S177" s="21" t="s">
        <v>208</v>
      </c>
      <c r="Z177" s="73" t="s">
        <v>158</v>
      </c>
    </row>
    <row r="178" spans="1:26" ht="15" x14ac:dyDescent="0.25">
      <c r="A178" s="71" t="s">
        <v>509</v>
      </c>
      <c r="B178" s="71"/>
      <c r="C178" s="71"/>
      <c r="D178" s="61"/>
      <c r="E178" s="61"/>
      <c r="F178" s="62"/>
      <c r="N178" s="73" t="s">
        <v>209</v>
      </c>
      <c r="S178" s="21" t="s">
        <v>209</v>
      </c>
      <c r="Z178" s="73" t="s">
        <v>159</v>
      </c>
    </row>
    <row r="179" spans="1:26" ht="15" x14ac:dyDescent="0.25">
      <c r="A179" s="71" t="s">
        <v>510</v>
      </c>
      <c r="B179" s="71"/>
      <c r="C179" s="71"/>
      <c r="D179" s="61"/>
      <c r="E179" s="61"/>
      <c r="F179" s="62"/>
      <c r="N179" s="73" t="s">
        <v>210</v>
      </c>
      <c r="S179" s="21" t="s">
        <v>210</v>
      </c>
      <c r="Z179" s="73" t="s">
        <v>160</v>
      </c>
    </row>
    <row r="180" spans="1:26" ht="15" x14ac:dyDescent="0.25">
      <c r="A180" s="71" t="s">
        <v>511</v>
      </c>
      <c r="B180" s="71"/>
      <c r="C180" s="71"/>
      <c r="D180" s="61"/>
      <c r="E180" s="61"/>
      <c r="F180" s="62"/>
      <c r="N180" s="73" t="s">
        <v>211</v>
      </c>
      <c r="S180" s="21" t="s">
        <v>211</v>
      </c>
      <c r="Z180" s="73" t="s">
        <v>161</v>
      </c>
    </row>
    <row r="181" spans="1:26" ht="15" x14ac:dyDescent="0.25">
      <c r="A181" s="71" t="s">
        <v>512</v>
      </c>
      <c r="B181" s="71"/>
      <c r="C181" s="71"/>
      <c r="D181" s="61"/>
      <c r="E181" s="61"/>
      <c r="F181" s="62"/>
      <c r="N181" s="73" t="s">
        <v>212</v>
      </c>
      <c r="S181" s="21" t="s">
        <v>212</v>
      </c>
      <c r="Z181" s="73" t="s">
        <v>162</v>
      </c>
    </row>
    <row r="182" spans="1:26" ht="15" x14ac:dyDescent="0.25">
      <c r="A182" s="71" t="s">
        <v>513</v>
      </c>
      <c r="B182" s="71"/>
      <c r="C182" s="71"/>
      <c r="D182" s="61"/>
      <c r="E182" s="61"/>
      <c r="F182" s="62"/>
      <c r="N182" s="73" t="s">
        <v>213</v>
      </c>
      <c r="S182" s="21" t="s">
        <v>213</v>
      </c>
      <c r="Z182" s="73" t="s">
        <v>163</v>
      </c>
    </row>
    <row r="183" spans="1:26" ht="15" x14ac:dyDescent="0.25">
      <c r="A183" s="71" t="s">
        <v>514</v>
      </c>
      <c r="B183" s="71"/>
      <c r="C183" s="71"/>
      <c r="D183" s="61"/>
      <c r="E183" s="61"/>
      <c r="F183" s="62"/>
      <c r="N183" s="73" t="s">
        <v>214</v>
      </c>
      <c r="S183" s="21" t="s">
        <v>214</v>
      </c>
      <c r="Z183" s="73" t="s">
        <v>164</v>
      </c>
    </row>
    <row r="184" spans="1:26" ht="15" x14ac:dyDescent="0.25">
      <c r="A184" s="71" t="s">
        <v>515</v>
      </c>
      <c r="B184" s="71"/>
      <c r="C184" s="71"/>
      <c r="D184" s="61"/>
      <c r="E184" s="61"/>
      <c r="F184" s="62"/>
      <c r="N184" s="73" t="s">
        <v>215</v>
      </c>
      <c r="S184" s="21" t="s">
        <v>215</v>
      </c>
      <c r="Z184" s="73" t="s">
        <v>165</v>
      </c>
    </row>
    <row r="185" spans="1:26" ht="15" x14ac:dyDescent="0.25">
      <c r="A185" s="71" t="s">
        <v>516</v>
      </c>
      <c r="B185" s="71"/>
      <c r="C185" s="71"/>
      <c r="D185" s="61"/>
      <c r="E185" s="61"/>
      <c r="F185" s="62"/>
      <c r="N185" s="73" t="s">
        <v>216</v>
      </c>
      <c r="S185" s="21" t="s">
        <v>216</v>
      </c>
      <c r="Z185" s="73" t="s">
        <v>166</v>
      </c>
    </row>
    <row r="186" spans="1:26" ht="15" x14ac:dyDescent="0.25">
      <c r="A186" s="71" t="s">
        <v>517</v>
      </c>
      <c r="B186" s="71"/>
      <c r="C186" s="71"/>
      <c r="D186" s="61"/>
      <c r="E186" s="61"/>
      <c r="F186" s="62"/>
      <c r="N186" s="73" t="s">
        <v>217</v>
      </c>
      <c r="S186" s="21" t="s">
        <v>217</v>
      </c>
      <c r="Z186" s="73" t="s">
        <v>167</v>
      </c>
    </row>
    <row r="187" spans="1:26" ht="15" x14ac:dyDescent="0.25">
      <c r="A187" s="71" t="s">
        <v>518</v>
      </c>
      <c r="B187" s="71"/>
      <c r="C187" s="71"/>
      <c r="D187" s="61"/>
      <c r="E187" s="61"/>
      <c r="F187" s="62"/>
      <c r="N187" s="73" t="s">
        <v>218</v>
      </c>
      <c r="S187" s="21" t="s">
        <v>218</v>
      </c>
      <c r="Z187" s="73" t="s">
        <v>168</v>
      </c>
    </row>
    <row r="188" spans="1:26" ht="15" x14ac:dyDescent="0.25">
      <c r="A188" s="71" t="s">
        <v>519</v>
      </c>
      <c r="B188" s="71"/>
      <c r="C188" s="71"/>
      <c r="D188" s="61"/>
      <c r="E188" s="61"/>
      <c r="F188" s="62"/>
      <c r="N188" s="73" t="s">
        <v>219</v>
      </c>
      <c r="S188" s="21" t="s">
        <v>219</v>
      </c>
      <c r="Z188" s="73" t="s">
        <v>169</v>
      </c>
    </row>
    <row r="189" spans="1:26" ht="15" x14ac:dyDescent="0.25">
      <c r="A189" s="71" t="s">
        <v>520</v>
      </c>
      <c r="B189" s="71"/>
      <c r="C189" s="71"/>
      <c r="D189" s="61"/>
      <c r="E189" s="61"/>
      <c r="F189" s="62"/>
      <c r="N189" s="73" t="s">
        <v>220</v>
      </c>
      <c r="S189" s="21" t="s">
        <v>220</v>
      </c>
      <c r="Z189" s="73" t="s">
        <v>170</v>
      </c>
    </row>
    <row r="190" spans="1:26" ht="15" x14ac:dyDescent="0.25">
      <c r="A190" s="71" t="s">
        <v>521</v>
      </c>
      <c r="B190" s="71"/>
      <c r="C190" s="71"/>
      <c r="D190" s="61"/>
      <c r="E190" s="61"/>
      <c r="F190" s="62"/>
      <c r="N190" s="73" t="s">
        <v>221</v>
      </c>
      <c r="S190" s="21" t="s">
        <v>221</v>
      </c>
      <c r="Z190" s="73" t="s">
        <v>171</v>
      </c>
    </row>
    <row r="191" spans="1:26" ht="15" x14ac:dyDescent="0.25">
      <c r="A191" s="69" t="s">
        <v>339</v>
      </c>
      <c r="B191" s="67">
        <f>SUM(B141:B190)</f>
        <v>0</v>
      </c>
      <c r="C191" s="19"/>
      <c r="D191" s="19"/>
      <c r="E191" s="19"/>
      <c r="Z191" s="73" t="s">
        <v>172</v>
      </c>
    </row>
    <row r="192" spans="1:26" ht="15" x14ac:dyDescent="0.25">
      <c r="A192" s="19"/>
      <c r="B192" s="19"/>
      <c r="C192" s="19"/>
      <c r="D192" s="19"/>
      <c r="E192" s="19"/>
      <c r="F192" s="19"/>
      <c r="G192" s="19"/>
      <c r="H192" s="19"/>
      <c r="I192" s="19"/>
      <c r="J192" s="19"/>
      <c r="Z192" s="73" t="s">
        <v>173</v>
      </c>
    </row>
    <row r="193" spans="3:26" ht="15" x14ac:dyDescent="0.25">
      <c r="F193" s="19"/>
      <c r="G193" s="19"/>
      <c r="H193" s="19"/>
      <c r="I193" s="19"/>
      <c r="J193" s="19"/>
      <c r="K193" s="19"/>
      <c r="Z193" s="73" t="s">
        <v>174</v>
      </c>
    </row>
    <row r="194" spans="3:26" ht="15" x14ac:dyDescent="0.25">
      <c r="F194" s="19"/>
      <c r="G194" s="19"/>
      <c r="H194" s="19"/>
      <c r="I194" s="19"/>
      <c r="J194" s="19"/>
      <c r="K194" s="19"/>
      <c r="Z194" s="73" t="s">
        <v>175</v>
      </c>
    </row>
    <row r="195" spans="3:26" ht="15" x14ac:dyDescent="0.25">
      <c r="C195" s="19"/>
      <c r="D195" s="19"/>
      <c r="E195" s="19"/>
      <c r="F195" s="19"/>
      <c r="G195" s="19"/>
      <c r="H195" s="19"/>
      <c r="I195" s="19"/>
      <c r="J195" s="19"/>
      <c r="Z195" s="73" t="s">
        <v>176</v>
      </c>
    </row>
    <row r="196" spans="3:26" ht="15" x14ac:dyDescent="0.25">
      <c r="Z196" s="73" t="s">
        <v>177</v>
      </c>
    </row>
    <row r="197" spans="3:26" ht="15" x14ac:dyDescent="0.25">
      <c r="Z197" s="73" t="s">
        <v>178</v>
      </c>
    </row>
    <row r="198" spans="3:26" ht="15" x14ac:dyDescent="0.25">
      <c r="Z198" s="73" t="s">
        <v>179</v>
      </c>
    </row>
    <row r="199" spans="3:26" ht="15" x14ac:dyDescent="0.25">
      <c r="Z199" s="73" t="s">
        <v>180</v>
      </c>
    </row>
    <row r="200" spans="3:26" ht="15" x14ac:dyDescent="0.25">
      <c r="Z200" s="73" t="s">
        <v>181</v>
      </c>
    </row>
    <row r="201" spans="3:26" ht="15" x14ac:dyDescent="0.25">
      <c r="Z201" s="73" t="s">
        <v>182</v>
      </c>
    </row>
    <row r="202" spans="3:26" ht="15" x14ac:dyDescent="0.25">
      <c r="Z202" s="73" t="s">
        <v>183</v>
      </c>
    </row>
    <row r="203" spans="3:26" ht="15" x14ac:dyDescent="0.25">
      <c r="Z203" s="73" t="s">
        <v>184</v>
      </c>
    </row>
    <row r="204" spans="3:26" ht="15" x14ac:dyDescent="0.25">
      <c r="Z204" s="73" t="s">
        <v>185</v>
      </c>
    </row>
    <row r="205" spans="3:26" ht="15" x14ac:dyDescent="0.25">
      <c r="Z205" s="73" t="s">
        <v>186</v>
      </c>
    </row>
    <row r="206" spans="3:26" ht="15" x14ac:dyDescent="0.25">
      <c r="Z206" s="73" t="s">
        <v>187</v>
      </c>
    </row>
    <row r="207" spans="3:26" ht="15" x14ac:dyDescent="0.25">
      <c r="Z207" s="73" t="s">
        <v>188</v>
      </c>
    </row>
    <row r="208" spans="3:26" ht="15" x14ac:dyDescent="0.25">
      <c r="Z208" s="73" t="s">
        <v>189</v>
      </c>
    </row>
    <row r="209" spans="26:26" ht="15" x14ac:dyDescent="0.25">
      <c r="Z209" s="73" t="s">
        <v>190</v>
      </c>
    </row>
    <row r="210" spans="26:26" ht="15" x14ac:dyDescent="0.25">
      <c r="Z210" s="73" t="s">
        <v>191</v>
      </c>
    </row>
    <row r="211" spans="26:26" ht="15" x14ac:dyDescent="0.25">
      <c r="Z211" s="73" t="s">
        <v>192</v>
      </c>
    </row>
    <row r="212" spans="26:26" ht="15" x14ac:dyDescent="0.25">
      <c r="Z212" s="73" t="s">
        <v>193</v>
      </c>
    </row>
    <row r="213" spans="26:26" ht="15" x14ac:dyDescent="0.25">
      <c r="Z213" s="73" t="s">
        <v>194</v>
      </c>
    </row>
    <row r="214" spans="26:26" ht="15" x14ac:dyDescent="0.25">
      <c r="Z214" s="73" t="s">
        <v>195</v>
      </c>
    </row>
    <row r="215" spans="26:26" ht="15" x14ac:dyDescent="0.25">
      <c r="Z215" s="73" t="s">
        <v>196</v>
      </c>
    </row>
    <row r="216" spans="26:26" ht="15" x14ac:dyDescent="0.25">
      <c r="Z216" s="73" t="s">
        <v>197</v>
      </c>
    </row>
    <row r="217" spans="26:26" ht="15" x14ac:dyDescent="0.25">
      <c r="Z217" s="73" t="s">
        <v>198</v>
      </c>
    </row>
    <row r="218" spans="26:26" ht="15" x14ac:dyDescent="0.25">
      <c r="Z218" s="73" t="s">
        <v>199</v>
      </c>
    </row>
    <row r="219" spans="26:26" ht="15" x14ac:dyDescent="0.25">
      <c r="Z219" s="73" t="s">
        <v>200</v>
      </c>
    </row>
    <row r="220" spans="26:26" ht="15" x14ac:dyDescent="0.25">
      <c r="Z220" s="73" t="s">
        <v>201</v>
      </c>
    </row>
    <row r="221" spans="26:26" ht="15" x14ac:dyDescent="0.25">
      <c r="Z221" s="73" t="s">
        <v>202</v>
      </c>
    </row>
    <row r="222" spans="26:26" ht="15" x14ac:dyDescent="0.25">
      <c r="Z222" s="73" t="s">
        <v>203</v>
      </c>
    </row>
    <row r="223" spans="26:26" ht="15" x14ac:dyDescent="0.25">
      <c r="Z223" s="73" t="s">
        <v>204</v>
      </c>
    </row>
    <row r="224" spans="26:26" ht="15" x14ac:dyDescent="0.25">
      <c r="Z224" s="73" t="s">
        <v>205</v>
      </c>
    </row>
    <row r="225" spans="26:26" ht="15" x14ac:dyDescent="0.25">
      <c r="Z225" s="73" t="s">
        <v>206</v>
      </c>
    </row>
    <row r="226" spans="26:26" ht="15" x14ac:dyDescent="0.25">
      <c r="Z226" s="73" t="s">
        <v>207</v>
      </c>
    </row>
    <row r="227" spans="26:26" ht="15" x14ac:dyDescent="0.25">
      <c r="Z227" s="73" t="s">
        <v>208</v>
      </c>
    </row>
    <row r="228" spans="26:26" ht="15" x14ac:dyDescent="0.25">
      <c r="Z228" s="73" t="s">
        <v>209</v>
      </c>
    </row>
    <row r="229" spans="26:26" ht="15" x14ac:dyDescent="0.25">
      <c r="Z229" s="73" t="s">
        <v>210</v>
      </c>
    </row>
    <row r="230" spans="26:26" ht="15" x14ac:dyDescent="0.25">
      <c r="Z230" s="73" t="s">
        <v>211</v>
      </c>
    </row>
    <row r="231" spans="26:26" ht="15" x14ac:dyDescent="0.25">
      <c r="Z231" s="73" t="s">
        <v>212</v>
      </c>
    </row>
    <row r="232" spans="26:26" ht="15" x14ac:dyDescent="0.25">
      <c r="Z232" s="73" t="s">
        <v>213</v>
      </c>
    </row>
    <row r="233" spans="26:26" ht="15" x14ac:dyDescent="0.25">
      <c r="Z233" s="73" t="s">
        <v>214</v>
      </c>
    </row>
    <row r="234" spans="26:26" ht="15" x14ac:dyDescent="0.25">
      <c r="Z234" s="73" t="s">
        <v>215</v>
      </c>
    </row>
    <row r="235" spans="26:26" ht="15" x14ac:dyDescent="0.25">
      <c r="Z235" s="73" t="s">
        <v>216</v>
      </c>
    </row>
    <row r="236" spans="26:26" ht="15" x14ac:dyDescent="0.25">
      <c r="Z236" s="73" t="s">
        <v>217</v>
      </c>
    </row>
    <row r="237" spans="26:26" ht="15" x14ac:dyDescent="0.25">
      <c r="Z237" s="73" t="s">
        <v>218</v>
      </c>
    </row>
    <row r="238" spans="26:26" ht="15" x14ac:dyDescent="0.25">
      <c r="Z238" s="73" t="s">
        <v>219</v>
      </c>
    </row>
    <row r="239" spans="26:26" ht="15" x14ac:dyDescent="0.25">
      <c r="Z239" s="73" t="s">
        <v>220</v>
      </c>
    </row>
    <row r="240" spans="26:26" ht="15" x14ac:dyDescent="0.25">
      <c r="Z240" s="73" t="s">
        <v>221</v>
      </c>
    </row>
    <row r="241" spans="26:26" ht="15" x14ac:dyDescent="0.25">
      <c r="Z241" s="73" t="s">
        <v>222</v>
      </c>
    </row>
    <row r="242" spans="26:26" ht="15" x14ac:dyDescent="0.25">
      <c r="Z242" s="73" t="s">
        <v>223</v>
      </c>
    </row>
    <row r="243" spans="26:26" ht="15" x14ac:dyDescent="0.25">
      <c r="Z243" s="73" t="s">
        <v>224</v>
      </c>
    </row>
    <row r="244" spans="26:26" ht="15" x14ac:dyDescent="0.25">
      <c r="Z244" s="73" t="s">
        <v>225</v>
      </c>
    </row>
    <row r="245" spans="26:26" ht="15" x14ac:dyDescent="0.25">
      <c r="Z245" s="73" t="s">
        <v>226</v>
      </c>
    </row>
    <row r="246" spans="26:26" ht="15" x14ac:dyDescent="0.25">
      <c r="Z246" s="73" t="s">
        <v>227</v>
      </c>
    </row>
    <row r="247" spans="26:26" ht="15" x14ac:dyDescent="0.25">
      <c r="Z247" s="73" t="s">
        <v>228</v>
      </c>
    </row>
    <row r="248" spans="26:26" ht="15" x14ac:dyDescent="0.25">
      <c r="Z248" s="73" t="s">
        <v>229</v>
      </c>
    </row>
    <row r="249" spans="26:26" ht="15" x14ac:dyDescent="0.25">
      <c r="Z249" s="73" t="s">
        <v>230</v>
      </c>
    </row>
    <row r="250" spans="26:26" ht="15" x14ac:dyDescent="0.25">
      <c r="Z250" s="73" t="s">
        <v>231</v>
      </c>
    </row>
    <row r="251" spans="26:26" ht="15" x14ac:dyDescent="0.25">
      <c r="Z251" s="73" t="s">
        <v>232</v>
      </c>
    </row>
    <row r="252" spans="26:26" ht="15" x14ac:dyDescent="0.25">
      <c r="Z252" s="73" t="s">
        <v>233</v>
      </c>
    </row>
    <row r="253" spans="26:26" ht="15" x14ac:dyDescent="0.25">
      <c r="Z253" s="73" t="s">
        <v>234</v>
      </c>
    </row>
    <row r="254" spans="26:26" ht="15" x14ac:dyDescent="0.25">
      <c r="Z254" s="73" t="s">
        <v>235</v>
      </c>
    </row>
    <row r="255" spans="26:26" ht="15" x14ac:dyDescent="0.25">
      <c r="Z255" s="73" t="s">
        <v>236</v>
      </c>
    </row>
    <row r="256" spans="26:26" ht="15" x14ac:dyDescent="0.25">
      <c r="Z256" s="73" t="s">
        <v>237</v>
      </c>
    </row>
    <row r="257" spans="26:26" ht="15" x14ac:dyDescent="0.25">
      <c r="Z257" s="73" t="s">
        <v>238</v>
      </c>
    </row>
    <row r="258" spans="26:26" ht="15" x14ac:dyDescent="0.25">
      <c r="Z258" s="73" t="s">
        <v>239</v>
      </c>
    </row>
    <row r="259" spans="26:26" ht="15" x14ac:dyDescent="0.25">
      <c r="Z259" s="73" t="s">
        <v>240</v>
      </c>
    </row>
    <row r="260" spans="26:26" ht="15" x14ac:dyDescent="0.25">
      <c r="Z260" s="73" t="s">
        <v>241</v>
      </c>
    </row>
    <row r="261" spans="26:26" ht="15" x14ac:dyDescent="0.25">
      <c r="Z261" s="73" t="s">
        <v>242</v>
      </c>
    </row>
    <row r="262" spans="26:26" ht="15" x14ac:dyDescent="0.25">
      <c r="Z262" s="73" t="s">
        <v>243</v>
      </c>
    </row>
    <row r="263" spans="26:26" ht="15" x14ac:dyDescent="0.25">
      <c r="Z263" s="73" t="s">
        <v>244</v>
      </c>
    </row>
    <row r="264" spans="26:26" ht="15" x14ac:dyDescent="0.25">
      <c r="Z264" s="73" t="s">
        <v>245</v>
      </c>
    </row>
    <row r="265" spans="26:26" ht="15" x14ac:dyDescent="0.25">
      <c r="Z265" s="73" t="s">
        <v>246</v>
      </c>
    </row>
    <row r="266" spans="26:26" ht="15" x14ac:dyDescent="0.25">
      <c r="Z266" s="73" t="s">
        <v>247</v>
      </c>
    </row>
    <row r="267" spans="26:26" ht="15" x14ac:dyDescent="0.25">
      <c r="Z267" s="73" t="s">
        <v>248</v>
      </c>
    </row>
    <row r="268" spans="26:26" ht="15" x14ac:dyDescent="0.25">
      <c r="Z268" s="73" t="s">
        <v>249</v>
      </c>
    </row>
    <row r="269" spans="26:26" ht="15" x14ac:dyDescent="0.25">
      <c r="Z269" s="73" t="s">
        <v>250</v>
      </c>
    </row>
    <row r="270" spans="26:26" ht="15" x14ac:dyDescent="0.25">
      <c r="Z270" s="73" t="s">
        <v>251</v>
      </c>
    </row>
  </sheetData>
  <sheetProtection algorithmName="SHA-512" hashValue="8COZJ/RXkH/myLsBy1PY/uZpXWFsc6Wi1IDtF3qOq/WrMmqe8+6WgoWVgqXSkMeyNk2eMxazl28G3jHfTiPNzA==" saltValue="B871ubl7clGK2O1R2H4u7g=="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7" priority="13">
      <formula>$B$21=""</formula>
    </cfRule>
  </conditionalFormatting>
  <conditionalFormatting sqref="A22:B24">
    <cfRule type="expression" dxfId="36" priority="14">
      <formula>$B$21=""</formula>
    </cfRule>
  </conditionalFormatting>
  <conditionalFormatting sqref="B37:C39 A40:C190 D70:L190">
    <cfRule type="expression" dxfId="35" priority="9">
      <formula>OR(#REF!="No", #REF!="")</formula>
    </cfRule>
  </conditionalFormatting>
  <conditionalFormatting sqref="D40 D42:D139">
    <cfRule type="expression" dxfId="34" priority="12">
      <formula>OR($E$38="No",$E$38="")</formula>
    </cfRule>
  </conditionalFormatting>
  <conditionalFormatting sqref="E20">
    <cfRule type="expression" dxfId="33" priority="6">
      <formula>$H$19="Yes"</formula>
    </cfRule>
    <cfRule type="expression" dxfId="32" priority="7">
      <formula>$H$19="No"</formula>
    </cfRule>
    <cfRule type="expression" dxfId="31" priority="8">
      <formula>$H$19=""</formula>
    </cfRule>
  </conditionalFormatting>
  <conditionalFormatting sqref="E37 D38:E38 G38:L38 A38:A39 D39:G40 K39:N69 E41:G41 D42:G69 A191:S192">
    <cfRule type="expression" dxfId="30" priority="10">
      <formula>OR(#REF!="No", #REF!="")</formula>
    </cfRule>
  </conditionalFormatting>
  <conditionalFormatting sqref="F20:G20">
    <cfRule type="expression" dxfId="29" priority="17">
      <formula>$H$19=""</formula>
    </cfRule>
    <cfRule type="expression" dxfId="28" priority="18">
      <formula>$H$19="No"</formula>
    </cfRule>
    <cfRule type="expression" dxfId="27" priority="19">
      <formula>$H$19="Yes"</formula>
    </cfRule>
  </conditionalFormatting>
  <conditionalFormatting sqref="K19:O19">
    <cfRule type="expression" dxfId="26" priority="1">
      <formula>ISNUMBER($J$19)</formula>
    </cfRule>
  </conditionalFormatting>
  <dataValidations disablePrompts="1"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1E84EB21-5075-4D29-B10C-7861DEBC18D7}"/>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B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1.855468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2" width="11.42578125" style="17" customWidth="1"/>
    <col min="13" max="13" width="10.42578125" style="17" customWidth="1"/>
    <col min="14" max="14" width="9.140625" style="17"/>
    <col min="15" max="15" width="10.5703125" style="17" customWidth="1"/>
    <col min="16" max="16" width="19.85546875" style="17" customWidth="1"/>
    <col min="17" max="17" width="12.85546875" style="17" customWidth="1"/>
    <col min="18" max="18" width="10.85546875" style="17" customWidth="1"/>
    <col min="19" max="19" width="11.5703125" style="17" customWidth="1"/>
    <col min="20" max="20" width="52.42578125" style="17" customWidth="1"/>
    <col min="21" max="21" width="50.7109375" style="17" bestFit="1" customWidth="1"/>
    <col min="22" max="22" width="8.42578125" style="17" bestFit="1" customWidth="1"/>
    <col min="23" max="26" width="9.140625" style="17"/>
    <col min="27" max="27" width="9.140625" style="18"/>
    <col min="28" max="16384" width="9.140625" style="17"/>
  </cols>
  <sheetData>
    <row r="3" spans="1:28" ht="25.5" x14ac:dyDescent="0.35">
      <c r="A3" s="82" t="str">
        <f>GPA!A3</f>
        <v xml:space="preserve">              Pre-Mapping for the MSc programme in Biomaterial Engineering for Medicine</v>
      </c>
      <c r="B3" s="82"/>
      <c r="C3" s="82"/>
      <c r="D3" s="82"/>
      <c r="E3" s="82"/>
      <c r="F3" s="82"/>
      <c r="G3" s="82"/>
      <c r="H3" s="82"/>
      <c r="I3" s="82"/>
      <c r="J3" s="82"/>
      <c r="K3" s="82"/>
      <c r="L3" s="82"/>
      <c r="N3" s="19"/>
      <c r="O3" s="19"/>
    </row>
    <row r="4" spans="1:28" ht="15" customHeight="1" x14ac:dyDescent="0.35">
      <c r="A4" s="144"/>
      <c r="B4" s="144"/>
      <c r="C4" s="144"/>
      <c r="D4" s="144"/>
      <c r="E4" s="144"/>
      <c r="F4" s="144"/>
      <c r="G4" s="144"/>
      <c r="H4" s="144"/>
      <c r="I4" s="144"/>
      <c r="J4" s="144"/>
      <c r="K4" s="20"/>
      <c r="L4" s="20"/>
      <c r="M4" s="20"/>
      <c r="N4" s="19"/>
      <c r="O4" s="19"/>
    </row>
    <row r="5" spans="1:28" ht="15" customHeight="1" x14ac:dyDescent="0.35">
      <c r="A5" s="144"/>
      <c r="B5" s="144"/>
      <c r="C5" s="144"/>
      <c r="D5" s="144"/>
      <c r="E5" s="144"/>
      <c r="F5" s="144"/>
      <c r="G5" s="144"/>
      <c r="H5" s="144"/>
      <c r="I5" s="144"/>
      <c r="J5" s="144"/>
      <c r="K5" s="20"/>
      <c r="L5" s="20"/>
      <c r="M5" s="20"/>
      <c r="N5" s="19"/>
      <c r="O5" s="19"/>
    </row>
    <row r="6" spans="1:28" ht="15" customHeight="1" x14ac:dyDescent="0.35">
      <c r="A6" s="144"/>
      <c r="B6" s="144"/>
      <c r="C6" s="144"/>
      <c r="D6" s="144"/>
      <c r="E6" s="144"/>
      <c r="F6" s="144"/>
      <c r="G6" s="144"/>
      <c r="H6" s="144"/>
      <c r="I6" s="144"/>
      <c r="J6" s="144"/>
      <c r="K6" s="20"/>
      <c r="L6" s="20"/>
      <c r="M6" s="20"/>
      <c r="N6" s="19"/>
      <c r="O6" s="19"/>
    </row>
    <row r="7" spans="1:28" s="19" customFormat="1" ht="15" x14ac:dyDescent="0.25">
      <c r="A7" s="17"/>
      <c r="AA7" s="73" t="s">
        <v>13</v>
      </c>
    </row>
    <row r="8" spans="1:28" s="19" customFormat="1" ht="140.25" customHeight="1" x14ac:dyDescent="0.25">
      <c r="A8" s="145" t="s">
        <v>565</v>
      </c>
      <c r="B8" s="145"/>
      <c r="C8" s="145"/>
      <c r="D8" s="145"/>
      <c r="E8" s="145"/>
      <c r="F8" s="145"/>
      <c r="G8" s="145"/>
      <c r="H8" s="145"/>
      <c r="I8" s="145"/>
      <c r="J8" s="145"/>
      <c r="AA8" s="73" t="s">
        <v>14</v>
      </c>
    </row>
    <row r="9" spans="1:28" s="19" customFormat="1" ht="15" x14ac:dyDescent="0.25">
      <c r="A9" s="17"/>
      <c r="AA9" s="73" t="s">
        <v>15</v>
      </c>
    </row>
    <row r="10" spans="1:28" s="19" customFormat="1" ht="15" x14ac:dyDescent="0.25">
      <c r="A10" s="17"/>
      <c r="B10"/>
      <c r="C10"/>
      <c r="AA10" s="73" t="s">
        <v>16</v>
      </c>
    </row>
    <row r="11" spans="1:28" ht="31.5" customHeight="1" x14ac:dyDescent="0.25">
      <c r="A11" s="47" t="s">
        <v>541</v>
      </c>
      <c r="B11"/>
      <c r="C11"/>
      <c r="D11"/>
      <c r="G11" s="41"/>
      <c r="H11" s="41"/>
      <c r="I11" s="48"/>
      <c r="K11" s="19"/>
      <c r="AA11" s="17"/>
      <c r="AB11" s="73" t="s">
        <v>17</v>
      </c>
    </row>
    <row r="12" spans="1:28" ht="239.25" customHeight="1" x14ac:dyDescent="0.25">
      <c r="A12" s="92" t="s">
        <v>536</v>
      </c>
      <c r="B12" s="49" t="s">
        <v>350</v>
      </c>
      <c r="C12" s="49" t="s">
        <v>562</v>
      </c>
      <c r="D12" s="49" t="s">
        <v>351</v>
      </c>
      <c r="E12" s="49" t="s">
        <v>526</v>
      </c>
      <c r="F12" s="133" t="s">
        <v>549</v>
      </c>
      <c r="G12" s="134" t="s">
        <v>550</v>
      </c>
      <c r="H12" s="134" t="s">
        <v>551</v>
      </c>
      <c r="I12" s="134" t="s">
        <v>552</v>
      </c>
      <c r="J12" s="134" t="s">
        <v>553</v>
      </c>
      <c r="K12" s="134" t="s">
        <v>554</v>
      </c>
      <c r="L12" s="135" t="s">
        <v>555</v>
      </c>
      <c r="M12" s="136" t="s">
        <v>556</v>
      </c>
      <c r="N12" s="137" t="s">
        <v>557</v>
      </c>
      <c r="O12" s="133" t="s">
        <v>558</v>
      </c>
      <c r="P12" s="137" t="s">
        <v>559</v>
      </c>
      <c r="Q12" s="137" t="s">
        <v>560</v>
      </c>
      <c r="R12" s="137" t="s">
        <v>561</v>
      </c>
      <c r="S12" s="17" t="s">
        <v>346</v>
      </c>
      <c r="T12"/>
      <c r="U12"/>
      <c r="V12" s="21" t="s">
        <v>18</v>
      </c>
      <c r="AA12" s="17"/>
    </row>
    <row r="13" spans="1:28" ht="27.75" customHeight="1" x14ac:dyDescent="0.25">
      <c r="A13" s="48" t="s">
        <v>352</v>
      </c>
      <c r="B13" s="50">
        <f>SUM(B15:B53,B55:B69)</f>
        <v>0</v>
      </c>
      <c r="C13" s="50">
        <f>SUM(C15:C53,C55:C69)</f>
        <v>0</v>
      </c>
      <c r="F13" s="51">
        <f>IFERROR(SUMPRODUCT($B$15:$B$69,F$15:F$69)/100,"")</f>
        <v>0</v>
      </c>
      <c r="G13" s="51">
        <f t="shared" ref="G13:R13" si="0">IFERROR(SUMPRODUCT($B$15:$B$69,G$15:G$69)/100,"")</f>
        <v>0</v>
      </c>
      <c r="H13" s="51">
        <f t="shared" si="0"/>
        <v>0</v>
      </c>
      <c r="I13" s="51">
        <f t="shared" si="0"/>
        <v>0</v>
      </c>
      <c r="J13" s="51">
        <f t="shared" si="0"/>
        <v>0</v>
      </c>
      <c r="K13" s="51">
        <f t="shared" si="0"/>
        <v>0</v>
      </c>
      <c r="L13" s="51">
        <f t="shared" si="0"/>
        <v>0</v>
      </c>
      <c r="M13" s="51">
        <f t="shared" si="0"/>
        <v>0</v>
      </c>
      <c r="N13" s="51">
        <f t="shared" si="0"/>
        <v>0</v>
      </c>
      <c r="O13" s="51">
        <f t="shared" si="0"/>
        <v>0</v>
      </c>
      <c r="P13" s="51">
        <f t="shared" si="0"/>
        <v>0</v>
      </c>
      <c r="Q13" s="51">
        <f t="shared" si="0"/>
        <v>0</v>
      </c>
      <c r="R13" s="51">
        <f t="shared" si="0"/>
        <v>0</v>
      </c>
      <c r="S13" s="79" t="str">
        <f>IFERROR((B13-SUM(F13:R13))/B13,"")</f>
        <v/>
      </c>
      <c r="T13"/>
      <c r="U13"/>
      <c r="W13" s="21" t="s">
        <v>19</v>
      </c>
      <c r="AA13" s="17"/>
    </row>
    <row r="14" spans="1:28" ht="28.5" customHeight="1" x14ac:dyDescent="0.25">
      <c r="A14" s="53" t="s">
        <v>353</v>
      </c>
      <c r="D14" s="54">
        <f>IFERROR(AVERAGE(D15:D53),)</f>
        <v>0</v>
      </c>
      <c r="E14" s="54" t="str">
        <f>IFERROR(AVERAGEIF(E15:E53, "&lt;&gt;0"), "0")</f>
        <v>0</v>
      </c>
      <c r="F14" s="55">
        <f t="shared" ref="F14:S14" si="1">IFERROR(SUMPRODUCT($B$15:$B$53,$D$15:$D$53,F15:F53)/SUMPRODUCT($B$15:$B$53,F15:F53),0)</f>
        <v>0</v>
      </c>
      <c r="G14" s="55">
        <f t="shared" si="1"/>
        <v>0</v>
      </c>
      <c r="H14" s="55">
        <f t="shared" si="1"/>
        <v>0</v>
      </c>
      <c r="I14" s="55">
        <f t="shared" si="1"/>
        <v>0</v>
      </c>
      <c r="J14" s="55">
        <f t="shared" si="1"/>
        <v>0</v>
      </c>
      <c r="K14" s="55">
        <f t="shared" si="1"/>
        <v>0</v>
      </c>
      <c r="L14" s="55">
        <f t="shared" si="1"/>
        <v>0</v>
      </c>
      <c r="M14" s="55">
        <f t="shared" si="1"/>
        <v>0</v>
      </c>
      <c r="N14" s="55">
        <f t="shared" si="1"/>
        <v>0</v>
      </c>
      <c r="O14" s="55">
        <f t="shared" si="1"/>
        <v>0</v>
      </c>
      <c r="P14" s="55">
        <f t="shared" si="1"/>
        <v>0</v>
      </c>
      <c r="Q14" s="55">
        <f t="shared" si="1"/>
        <v>0</v>
      </c>
      <c r="R14" s="55">
        <f t="shared" si="1"/>
        <v>0</v>
      </c>
      <c r="S14" s="56">
        <f t="shared" si="1"/>
        <v>0</v>
      </c>
      <c r="T14" s="57" t="s">
        <v>391</v>
      </c>
      <c r="U14" s="58" t="s">
        <v>348</v>
      </c>
      <c r="V14" s="19"/>
      <c r="W14" s="21" t="s">
        <v>20</v>
      </c>
      <c r="AA14" s="17"/>
    </row>
    <row r="15" spans="1:28" ht="15" x14ac:dyDescent="0.25">
      <c r="A15" s="71" t="s">
        <v>392</v>
      </c>
      <c r="B15" s="74"/>
      <c r="C15" s="74"/>
      <c r="D15" s="74"/>
      <c r="E15" s="81">
        <f>IF(D15&gt;0,(GPA!$B$22-D15)/(GPA!$B$22-GPA!$B$24)*100,0)</f>
        <v>0</v>
      </c>
      <c r="F15" s="75"/>
      <c r="G15" s="75"/>
      <c r="H15" s="75"/>
      <c r="I15" s="75"/>
      <c r="J15" s="75"/>
      <c r="K15" s="75"/>
      <c r="L15" s="75"/>
      <c r="M15" s="75"/>
      <c r="N15" s="75"/>
      <c r="O15" s="75"/>
      <c r="P15" s="75"/>
      <c r="Q15" s="75"/>
      <c r="R15" s="75"/>
      <c r="S15" s="60" t="str">
        <f t="shared" ref="S15:S53" si="2">IF(ISBLANK(B15)," ",100-SUM(F15:R15))</f>
        <v xml:space="preserve"> </v>
      </c>
      <c r="T15" s="61"/>
      <c r="U15" s="61"/>
      <c r="V15" s="19"/>
      <c r="W15" s="21" t="s">
        <v>21</v>
      </c>
      <c r="AA15" s="17"/>
    </row>
    <row r="16" spans="1:28" ht="14.45" customHeight="1" x14ac:dyDescent="0.25">
      <c r="A16" s="71" t="s">
        <v>393</v>
      </c>
      <c r="B16" s="74"/>
      <c r="C16" s="74"/>
      <c r="D16" s="74"/>
      <c r="E16" s="81">
        <f>IF(D16&gt;0,(GPA!$B$22-D16)/(GPA!$B$22-GPA!$B$24)*100,0)</f>
        <v>0</v>
      </c>
      <c r="F16" s="75"/>
      <c r="G16" s="75"/>
      <c r="H16" s="75"/>
      <c r="I16" s="75"/>
      <c r="J16" s="75"/>
      <c r="K16" s="75"/>
      <c r="L16" s="75"/>
      <c r="M16" s="75"/>
      <c r="N16" s="75"/>
      <c r="O16" s="75"/>
      <c r="P16" s="75"/>
      <c r="Q16" s="75"/>
      <c r="R16" s="75"/>
      <c r="S16" s="60" t="str">
        <f t="shared" ref="S16:S34" si="3">IF(ISBLANK(B16)," ",100-SUM(F16:R16))</f>
        <v xml:space="preserve"> </v>
      </c>
      <c r="T16" s="61"/>
      <c r="U16" s="61"/>
      <c r="V16" s="19"/>
      <c r="W16" s="21" t="s">
        <v>22</v>
      </c>
      <c r="AA16" s="17"/>
    </row>
    <row r="17" spans="1:27" ht="15" x14ac:dyDescent="0.25">
      <c r="A17" s="71" t="s">
        <v>394</v>
      </c>
      <c r="B17" s="74"/>
      <c r="C17" s="74"/>
      <c r="D17" s="74"/>
      <c r="E17" s="81">
        <f>IF(D17&gt;0,(GPA!$B$22-D17)/(GPA!$B$22-GPA!$B$24)*100,0)</f>
        <v>0</v>
      </c>
      <c r="F17" s="75"/>
      <c r="G17" s="75"/>
      <c r="H17" s="75"/>
      <c r="I17" s="75"/>
      <c r="J17" s="75"/>
      <c r="K17" s="75"/>
      <c r="L17" s="75"/>
      <c r="M17" s="75"/>
      <c r="N17" s="75"/>
      <c r="O17" s="75"/>
      <c r="P17" s="75"/>
      <c r="Q17" s="75"/>
      <c r="R17" s="75"/>
      <c r="S17" s="60" t="str">
        <f t="shared" si="3"/>
        <v xml:space="preserve"> </v>
      </c>
      <c r="T17" s="61"/>
      <c r="U17" s="61"/>
      <c r="V17" s="19"/>
      <c r="W17" s="21" t="s">
        <v>23</v>
      </c>
      <c r="AA17" s="17"/>
    </row>
    <row r="18" spans="1:27" ht="15" x14ac:dyDescent="0.25">
      <c r="A18" s="71" t="s">
        <v>395</v>
      </c>
      <c r="B18" s="74"/>
      <c r="C18" s="74"/>
      <c r="D18" s="74"/>
      <c r="E18" s="81">
        <f>IF(D18&gt;0,(GPA!$B$22-D18)/(GPA!$B$22-GPA!$B$24)*100,0)</f>
        <v>0</v>
      </c>
      <c r="F18" s="75"/>
      <c r="G18" s="75"/>
      <c r="H18" s="75"/>
      <c r="I18" s="75"/>
      <c r="J18" s="75"/>
      <c r="K18" s="75"/>
      <c r="L18" s="75"/>
      <c r="M18" s="75"/>
      <c r="N18" s="75"/>
      <c r="O18" s="75"/>
      <c r="P18" s="75"/>
      <c r="Q18" s="75"/>
      <c r="R18" s="75"/>
      <c r="S18" s="60" t="str">
        <f t="shared" si="3"/>
        <v xml:space="preserve"> </v>
      </c>
      <c r="T18" s="61"/>
      <c r="U18" s="61"/>
      <c r="V18" s="19"/>
      <c r="W18" s="21" t="s">
        <v>24</v>
      </c>
      <c r="AA18" s="17"/>
    </row>
    <row r="19" spans="1:27" ht="15" x14ac:dyDescent="0.25">
      <c r="A19" s="71" t="s">
        <v>396</v>
      </c>
      <c r="B19" s="74"/>
      <c r="C19" s="74"/>
      <c r="D19" s="74"/>
      <c r="E19" s="81">
        <f>IF(D19&gt;0,(GPA!$B$22-D19)/(GPA!$B$22-GPA!$B$24)*100,0)</f>
        <v>0</v>
      </c>
      <c r="F19" s="75"/>
      <c r="G19" s="75"/>
      <c r="H19" s="75"/>
      <c r="I19" s="75"/>
      <c r="J19" s="75"/>
      <c r="K19" s="75"/>
      <c r="L19" s="75"/>
      <c r="M19" s="75"/>
      <c r="N19" s="75"/>
      <c r="O19" s="75"/>
      <c r="P19" s="75"/>
      <c r="Q19" s="75"/>
      <c r="R19" s="75"/>
      <c r="S19" s="60" t="str">
        <f t="shared" si="3"/>
        <v xml:space="preserve"> </v>
      </c>
      <c r="T19" s="61"/>
      <c r="U19" s="61"/>
      <c r="V19" s="19"/>
      <c r="W19" s="21" t="s">
        <v>25</v>
      </c>
      <c r="AA19" s="17"/>
    </row>
    <row r="20" spans="1:27" ht="15" x14ac:dyDescent="0.25">
      <c r="A20" s="71" t="s">
        <v>397</v>
      </c>
      <c r="B20" s="74"/>
      <c r="C20" s="74"/>
      <c r="D20" s="74"/>
      <c r="E20" s="81">
        <f>IF(D20&gt;0,(GPA!$B$22-D20)/(GPA!$B$22-GPA!$B$24)*100,0)</f>
        <v>0</v>
      </c>
      <c r="F20" s="75"/>
      <c r="G20" s="75"/>
      <c r="H20" s="75"/>
      <c r="I20" s="75"/>
      <c r="J20" s="75"/>
      <c r="K20" s="75"/>
      <c r="L20" s="75"/>
      <c r="M20" s="75"/>
      <c r="N20" s="75"/>
      <c r="O20" s="75"/>
      <c r="P20" s="75"/>
      <c r="Q20" s="75"/>
      <c r="R20" s="75"/>
      <c r="S20" s="60" t="str">
        <f t="shared" si="3"/>
        <v xml:space="preserve"> </v>
      </c>
      <c r="T20" s="61"/>
      <c r="U20" s="61"/>
      <c r="V20" s="19"/>
      <c r="W20" s="21" t="s">
        <v>26</v>
      </c>
      <c r="AA20" s="17"/>
    </row>
    <row r="21" spans="1:27" ht="15" x14ac:dyDescent="0.25">
      <c r="A21" s="71" t="s">
        <v>398</v>
      </c>
      <c r="B21" s="74"/>
      <c r="C21" s="74"/>
      <c r="D21" s="74"/>
      <c r="E21" s="81">
        <f>IF(D21&gt;0,(GPA!$B$22-D21)/(GPA!$B$22-GPA!$B$24)*100,0)</f>
        <v>0</v>
      </c>
      <c r="F21" s="75"/>
      <c r="G21" s="75"/>
      <c r="H21" s="75"/>
      <c r="I21" s="75"/>
      <c r="J21" s="75"/>
      <c r="K21" s="75"/>
      <c r="L21" s="75"/>
      <c r="M21" s="75"/>
      <c r="N21" s="75"/>
      <c r="O21" s="75"/>
      <c r="P21" s="75"/>
      <c r="Q21" s="75"/>
      <c r="R21" s="75"/>
      <c r="S21" s="60" t="str">
        <f t="shared" si="3"/>
        <v xml:space="preserve"> </v>
      </c>
      <c r="T21" s="61"/>
      <c r="U21" s="61"/>
      <c r="V21" s="19"/>
      <c r="W21" s="21" t="s">
        <v>27</v>
      </c>
      <c r="AA21" s="17"/>
    </row>
    <row r="22" spans="1:27" ht="15" x14ac:dyDescent="0.25">
      <c r="A22" s="71" t="s">
        <v>399</v>
      </c>
      <c r="B22" s="74"/>
      <c r="C22" s="74"/>
      <c r="D22" s="74"/>
      <c r="E22" s="81">
        <f>IF(D22&gt;0,(GPA!$B$22-D22)/(GPA!$B$22-GPA!$B$24)*100,0)</f>
        <v>0</v>
      </c>
      <c r="F22" s="75"/>
      <c r="G22" s="75"/>
      <c r="H22" s="75"/>
      <c r="I22" s="75"/>
      <c r="J22" s="75"/>
      <c r="K22" s="75"/>
      <c r="L22" s="75"/>
      <c r="M22" s="75"/>
      <c r="N22" s="75"/>
      <c r="O22" s="75"/>
      <c r="P22" s="75"/>
      <c r="Q22" s="75"/>
      <c r="R22" s="75"/>
      <c r="S22" s="60" t="str">
        <f t="shared" si="3"/>
        <v xml:space="preserve"> </v>
      </c>
      <c r="T22" s="61"/>
      <c r="U22" s="61"/>
      <c r="V22" s="19"/>
      <c r="W22" s="21" t="s">
        <v>28</v>
      </c>
      <c r="AA22" s="17"/>
    </row>
    <row r="23" spans="1:27" ht="15" x14ac:dyDescent="0.25">
      <c r="A23" s="71" t="s">
        <v>400</v>
      </c>
      <c r="B23" s="74"/>
      <c r="C23" s="74"/>
      <c r="D23" s="74"/>
      <c r="E23" s="81">
        <f>IF(D23&gt;0,(GPA!$B$22-D23)/(GPA!$B$22-GPA!$B$24)*100,0)</f>
        <v>0</v>
      </c>
      <c r="F23" s="75"/>
      <c r="G23" s="75"/>
      <c r="H23" s="75"/>
      <c r="I23" s="75"/>
      <c r="J23" s="75"/>
      <c r="K23" s="75"/>
      <c r="L23" s="75"/>
      <c r="M23" s="75"/>
      <c r="N23" s="75"/>
      <c r="O23" s="75"/>
      <c r="P23" s="75"/>
      <c r="Q23" s="75"/>
      <c r="R23" s="75"/>
      <c r="S23" s="60" t="str">
        <f t="shared" si="3"/>
        <v xml:space="preserve"> </v>
      </c>
      <c r="T23" s="61"/>
      <c r="U23" s="61"/>
      <c r="V23" s="19"/>
      <c r="W23" s="21" t="s">
        <v>29</v>
      </c>
      <c r="AA23" s="17"/>
    </row>
    <row r="24" spans="1:27" ht="15" x14ac:dyDescent="0.25">
      <c r="A24" s="71" t="s">
        <v>401</v>
      </c>
      <c r="B24" s="74"/>
      <c r="C24" s="74"/>
      <c r="D24" s="74"/>
      <c r="E24" s="81">
        <f>IF(D24&gt;0,(GPA!$B$22-D24)/(GPA!$B$22-GPA!$B$24)*100,0)</f>
        <v>0</v>
      </c>
      <c r="F24" s="75"/>
      <c r="G24" s="75"/>
      <c r="H24" s="75"/>
      <c r="I24" s="75"/>
      <c r="J24" s="75"/>
      <c r="K24" s="75"/>
      <c r="L24" s="75"/>
      <c r="M24" s="75"/>
      <c r="N24" s="75"/>
      <c r="O24" s="75"/>
      <c r="P24" s="75"/>
      <c r="Q24" s="75"/>
      <c r="R24" s="75"/>
      <c r="S24" s="60" t="str">
        <f t="shared" si="3"/>
        <v xml:space="preserve"> </v>
      </c>
      <c r="T24" s="61"/>
      <c r="U24" s="61"/>
      <c r="V24" s="19"/>
      <c r="W24" s="21" t="s">
        <v>30</v>
      </c>
      <c r="AA24" s="17"/>
    </row>
    <row r="25" spans="1:27" ht="15" x14ac:dyDescent="0.25">
      <c r="A25" s="71" t="s">
        <v>402</v>
      </c>
      <c r="B25" s="74"/>
      <c r="C25" s="74"/>
      <c r="D25" s="74"/>
      <c r="E25" s="81">
        <f>IF(D25&gt;0,(GPA!$B$22-D25)/(GPA!$B$22-GPA!$B$24)*100,0)</f>
        <v>0</v>
      </c>
      <c r="F25" s="75"/>
      <c r="G25" s="75"/>
      <c r="H25" s="75"/>
      <c r="I25" s="75"/>
      <c r="J25" s="75"/>
      <c r="K25" s="75"/>
      <c r="L25" s="75"/>
      <c r="M25" s="75"/>
      <c r="N25" s="75"/>
      <c r="O25" s="75"/>
      <c r="P25" s="75"/>
      <c r="Q25" s="75"/>
      <c r="R25" s="75"/>
      <c r="S25" s="60" t="str">
        <f t="shared" si="3"/>
        <v xml:space="preserve"> </v>
      </c>
      <c r="T25" s="61"/>
      <c r="U25" s="61"/>
      <c r="V25" s="19"/>
      <c r="W25" s="21" t="s">
        <v>31</v>
      </c>
      <c r="AA25" s="17"/>
    </row>
    <row r="26" spans="1:27" ht="15" x14ac:dyDescent="0.25">
      <c r="A26" s="71" t="s">
        <v>403</v>
      </c>
      <c r="B26" s="71"/>
      <c r="C26" s="71"/>
      <c r="D26" s="71"/>
      <c r="E26" s="81">
        <f>IF(D26&gt;0,(GPA!$B$22-D26)/(GPA!$B$22-GPA!$B$24)*100,0)</f>
        <v>0</v>
      </c>
      <c r="F26" s="75"/>
      <c r="G26" s="75"/>
      <c r="H26" s="75"/>
      <c r="I26" s="75"/>
      <c r="J26" s="75"/>
      <c r="K26" s="75"/>
      <c r="L26" s="75"/>
      <c r="M26" s="75"/>
      <c r="N26" s="75"/>
      <c r="O26" s="75"/>
      <c r="P26" s="75"/>
      <c r="Q26" s="75"/>
      <c r="R26" s="75"/>
      <c r="S26" s="60" t="str">
        <f t="shared" si="3"/>
        <v xml:space="preserve"> </v>
      </c>
      <c r="T26" s="61"/>
      <c r="U26" s="61"/>
      <c r="V26" s="19"/>
      <c r="W26" s="21" t="s">
        <v>32</v>
      </c>
      <c r="AA26" s="17"/>
    </row>
    <row r="27" spans="1:27" ht="15" x14ac:dyDescent="0.25">
      <c r="A27" s="71" t="s">
        <v>404</v>
      </c>
      <c r="B27" s="71"/>
      <c r="C27" s="71"/>
      <c r="D27" s="71"/>
      <c r="E27" s="81">
        <f>IF(D27&gt;0,(GPA!$B$22-D27)/(GPA!$B$22-GPA!$B$24)*100,0)</f>
        <v>0</v>
      </c>
      <c r="F27" s="75"/>
      <c r="G27" s="75"/>
      <c r="H27" s="75"/>
      <c r="I27" s="75"/>
      <c r="J27" s="75"/>
      <c r="K27" s="75"/>
      <c r="L27" s="75"/>
      <c r="M27" s="75"/>
      <c r="N27" s="75"/>
      <c r="O27" s="75"/>
      <c r="P27" s="75"/>
      <c r="Q27" s="75"/>
      <c r="R27" s="75"/>
      <c r="S27" s="60" t="str">
        <f t="shared" si="3"/>
        <v xml:space="preserve"> </v>
      </c>
      <c r="T27" s="61"/>
      <c r="U27" s="61"/>
      <c r="V27" s="19"/>
      <c r="W27" s="21" t="s">
        <v>33</v>
      </c>
      <c r="AA27" s="17"/>
    </row>
    <row r="28" spans="1:27" ht="15" x14ac:dyDescent="0.25">
      <c r="A28" s="71" t="s">
        <v>405</v>
      </c>
      <c r="B28" s="71"/>
      <c r="C28" s="71"/>
      <c r="D28" s="71"/>
      <c r="E28" s="81">
        <f>IF(D28&gt;0,(GPA!$B$22-D28)/(GPA!$B$22-GPA!$B$24)*100,0)</f>
        <v>0</v>
      </c>
      <c r="F28" s="75"/>
      <c r="G28" s="75"/>
      <c r="H28" s="75"/>
      <c r="I28" s="75"/>
      <c r="J28" s="75"/>
      <c r="K28" s="75"/>
      <c r="L28" s="75"/>
      <c r="M28" s="75"/>
      <c r="N28" s="75"/>
      <c r="O28" s="75"/>
      <c r="P28" s="75"/>
      <c r="Q28" s="75"/>
      <c r="R28" s="75"/>
      <c r="S28" s="60" t="str">
        <f t="shared" si="3"/>
        <v xml:space="preserve"> </v>
      </c>
      <c r="T28" s="61"/>
      <c r="U28" s="61"/>
      <c r="V28" s="19"/>
      <c r="W28" s="21" t="s">
        <v>34</v>
      </c>
      <c r="AA28" s="17"/>
    </row>
    <row r="29" spans="1:27" ht="15" x14ac:dyDescent="0.25">
      <c r="A29" s="71" t="s">
        <v>406</v>
      </c>
      <c r="B29" s="71"/>
      <c r="C29" s="71"/>
      <c r="D29" s="71"/>
      <c r="E29" s="81">
        <f>IF(D29&gt;0,(GPA!$B$22-D29)/(GPA!$B$22-GPA!$B$24)*100,0)</f>
        <v>0</v>
      </c>
      <c r="F29" s="75"/>
      <c r="G29" s="75"/>
      <c r="H29" s="75"/>
      <c r="I29" s="75"/>
      <c r="J29" s="75"/>
      <c r="K29" s="75"/>
      <c r="L29" s="75"/>
      <c r="M29" s="75"/>
      <c r="N29" s="75"/>
      <c r="O29" s="75"/>
      <c r="P29" s="75"/>
      <c r="Q29" s="75"/>
      <c r="R29" s="75"/>
      <c r="S29" s="60" t="str">
        <f t="shared" si="3"/>
        <v xml:space="preserve"> </v>
      </c>
      <c r="T29" s="61"/>
      <c r="U29" s="61"/>
      <c r="V29" s="19"/>
      <c r="W29" s="21" t="s">
        <v>35</v>
      </c>
      <c r="AA29" s="17"/>
    </row>
    <row r="30" spans="1:27" ht="15" x14ac:dyDescent="0.25">
      <c r="A30" s="71" t="s">
        <v>407</v>
      </c>
      <c r="B30" s="71"/>
      <c r="C30" s="71"/>
      <c r="D30" s="71"/>
      <c r="E30" s="81">
        <f>IF(D30&gt;0,(GPA!$B$22-D30)/(GPA!$B$22-GPA!$B$24)*100,0)</f>
        <v>0</v>
      </c>
      <c r="F30" s="75"/>
      <c r="G30" s="75"/>
      <c r="H30" s="75"/>
      <c r="I30" s="75"/>
      <c r="J30" s="75"/>
      <c r="K30" s="75"/>
      <c r="L30" s="75"/>
      <c r="M30" s="75"/>
      <c r="N30" s="75"/>
      <c r="O30" s="75"/>
      <c r="P30" s="75"/>
      <c r="Q30" s="75"/>
      <c r="R30" s="75"/>
      <c r="S30" s="60" t="str">
        <f t="shared" si="3"/>
        <v xml:space="preserve"> </v>
      </c>
      <c r="T30" s="61"/>
      <c r="U30" s="61"/>
      <c r="V30" s="19"/>
      <c r="W30" s="21" t="s">
        <v>36</v>
      </c>
      <c r="AA30" s="17"/>
    </row>
    <row r="31" spans="1:27" ht="15" x14ac:dyDescent="0.25">
      <c r="A31" s="71" t="s">
        <v>408</v>
      </c>
      <c r="B31" s="71"/>
      <c r="C31" s="71"/>
      <c r="D31" s="71"/>
      <c r="E31" s="81">
        <f>IF(D31&gt;0,(GPA!$B$22-D31)/(GPA!$B$22-GPA!$B$24)*100,0)</f>
        <v>0</v>
      </c>
      <c r="F31" s="75"/>
      <c r="G31" s="75"/>
      <c r="H31" s="75"/>
      <c r="I31" s="75"/>
      <c r="J31" s="75"/>
      <c r="K31" s="75"/>
      <c r="L31" s="75"/>
      <c r="M31" s="75"/>
      <c r="N31" s="75"/>
      <c r="O31" s="75"/>
      <c r="P31" s="75"/>
      <c r="Q31" s="75"/>
      <c r="R31" s="75"/>
      <c r="S31" s="60" t="str">
        <f t="shared" si="3"/>
        <v xml:space="preserve"> </v>
      </c>
      <c r="T31" s="61"/>
      <c r="U31" s="61"/>
      <c r="V31" s="19"/>
      <c r="W31" s="21" t="s">
        <v>37</v>
      </c>
      <c r="AA31" s="17"/>
    </row>
    <row r="32" spans="1:27" ht="15" x14ac:dyDescent="0.25">
      <c r="A32" s="71" t="s">
        <v>409</v>
      </c>
      <c r="B32" s="71"/>
      <c r="C32" s="71"/>
      <c r="D32" s="71"/>
      <c r="E32" s="81">
        <f>IF(D32&gt;0,(GPA!$B$22-D32)/(GPA!$B$22-GPA!$B$24)*100,0)</f>
        <v>0</v>
      </c>
      <c r="F32" s="75"/>
      <c r="G32" s="75"/>
      <c r="H32" s="75"/>
      <c r="I32" s="75"/>
      <c r="J32" s="75"/>
      <c r="K32" s="75"/>
      <c r="L32" s="75"/>
      <c r="M32" s="75"/>
      <c r="N32" s="75"/>
      <c r="O32" s="75"/>
      <c r="P32" s="75"/>
      <c r="Q32" s="75"/>
      <c r="R32" s="75"/>
      <c r="S32" s="60" t="str">
        <f t="shared" si="3"/>
        <v xml:space="preserve"> </v>
      </c>
      <c r="T32" s="61"/>
      <c r="U32" s="61"/>
      <c r="V32" s="19"/>
      <c r="W32" s="21" t="s">
        <v>38</v>
      </c>
      <c r="AA32" s="17"/>
    </row>
    <row r="33" spans="1:27" ht="15" x14ac:dyDescent="0.25">
      <c r="A33" s="71" t="s">
        <v>410</v>
      </c>
      <c r="B33" s="71"/>
      <c r="C33" s="71"/>
      <c r="D33" s="71"/>
      <c r="E33" s="81">
        <f>IF(D33&gt;0,(GPA!$B$22-D33)/(GPA!$B$22-GPA!$B$24)*100,0)</f>
        <v>0</v>
      </c>
      <c r="F33" s="75"/>
      <c r="G33" s="75"/>
      <c r="H33" s="75"/>
      <c r="I33" s="75"/>
      <c r="J33" s="75"/>
      <c r="K33" s="75"/>
      <c r="L33" s="75"/>
      <c r="M33" s="75"/>
      <c r="N33" s="75"/>
      <c r="O33" s="75"/>
      <c r="P33" s="75"/>
      <c r="Q33" s="75"/>
      <c r="R33" s="75"/>
      <c r="S33" s="60" t="str">
        <f t="shared" si="3"/>
        <v xml:space="preserve"> </v>
      </c>
      <c r="T33" s="61"/>
      <c r="U33" s="61"/>
      <c r="V33" s="19"/>
      <c r="W33" s="21" t="s">
        <v>39</v>
      </c>
      <c r="AA33" s="17"/>
    </row>
    <row r="34" spans="1:27" ht="15" x14ac:dyDescent="0.25">
      <c r="A34" s="71" t="s">
        <v>411</v>
      </c>
      <c r="B34" s="71"/>
      <c r="C34" s="71"/>
      <c r="D34" s="71"/>
      <c r="E34" s="81">
        <f>IF(D34&gt;0,(GPA!$B$22-D34)/(GPA!$B$22-GPA!$B$24)*100,0)</f>
        <v>0</v>
      </c>
      <c r="F34" s="75"/>
      <c r="G34" s="75"/>
      <c r="H34" s="75"/>
      <c r="I34" s="75"/>
      <c r="J34" s="75"/>
      <c r="K34" s="75"/>
      <c r="L34" s="75"/>
      <c r="M34" s="75"/>
      <c r="N34" s="75"/>
      <c r="O34" s="75"/>
      <c r="P34" s="75"/>
      <c r="Q34" s="75"/>
      <c r="R34" s="75"/>
      <c r="S34" s="60" t="str">
        <f t="shared" si="3"/>
        <v xml:space="preserve"> </v>
      </c>
      <c r="T34" s="61"/>
      <c r="U34" s="61"/>
      <c r="V34" s="19"/>
      <c r="W34" s="21" t="s">
        <v>40</v>
      </c>
      <c r="AA34" s="17"/>
    </row>
    <row r="35" spans="1:27" ht="14.45" customHeight="1" x14ac:dyDescent="0.25">
      <c r="A35" s="71" t="s">
        <v>412</v>
      </c>
      <c r="B35" s="74"/>
      <c r="C35" s="74"/>
      <c r="D35" s="74"/>
      <c r="E35" s="81">
        <f>IF(D35&gt;0,(GPA!$B$22-D35)/(GPA!$B$22-GPA!$B$24)*100,0)</f>
        <v>0</v>
      </c>
      <c r="F35" s="75"/>
      <c r="G35" s="75"/>
      <c r="H35" s="75"/>
      <c r="I35" s="75"/>
      <c r="J35" s="75"/>
      <c r="K35" s="75"/>
      <c r="L35" s="75"/>
      <c r="M35" s="75"/>
      <c r="N35" s="75"/>
      <c r="O35" s="75"/>
      <c r="P35" s="75"/>
      <c r="Q35" s="75"/>
      <c r="R35" s="75"/>
      <c r="S35" s="60" t="str">
        <f t="shared" si="2"/>
        <v xml:space="preserve"> </v>
      </c>
      <c r="T35" s="61"/>
      <c r="U35" s="61"/>
      <c r="V35" s="19"/>
      <c r="W35" s="21" t="s">
        <v>22</v>
      </c>
      <c r="AA35" s="17"/>
    </row>
    <row r="36" spans="1:27" ht="15" x14ac:dyDescent="0.25">
      <c r="A36" s="71" t="s">
        <v>413</v>
      </c>
      <c r="B36" s="74"/>
      <c r="C36" s="74"/>
      <c r="D36" s="74"/>
      <c r="E36" s="81">
        <f>IF(D36&gt;0,(GPA!$B$22-D36)/(GPA!$B$22-GPA!$B$24)*100,0)</f>
        <v>0</v>
      </c>
      <c r="F36" s="75"/>
      <c r="G36" s="75"/>
      <c r="H36" s="75"/>
      <c r="I36" s="75"/>
      <c r="J36" s="75"/>
      <c r="K36" s="75"/>
      <c r="L36" s="75"/>
      <c r="M36" s="75"/>
      <c r="N36" s="75"/>
      <c r="O36" s="75"/>
      <c r="P36" s="75"/>
      <c r="Q36" s="75"/>
      <c r="R36" s="75"/>
      <c r="S36" s="60" t="str">
        <f t="shared" si="2"/>
        <v xml:space="preserve"> </v>
      </c>
      <c r="T36" s="61"/>
      <c r="U36" s="61"/>
      <c r="V36" s="19"/>
      <c r="W36" s="21" t="s">
        <v>23</v>
      </c>
      <c r="AA36" s="17"/>
    </row>
    <row r="37" spans="1:27" ht="15" x14ac:dyDescent="0.25">
      <c r="A37" s="71" t="s">
        <v>414</v>
      </c>
      <c r="B37" s="74"/>
      <c r="C37" s="74"/>
      <c r="D37" s="74"/>
      <c r="E37" s="81">
        <f>IF(D37&gt;0,(GPA!$B$22-D37)/(GPA!$B$22-GPA!$B$24)*100,0)</f>
        <v>0</v>
      </c>
      <c r="F37" s="75"/>
      <c r="G37" s="75"/>
      <c r="H37" s="75"/>
      <c r="I37" s="75"/>
      <c r="J37" s="75"/>
      <c r="K37" s="75"/>
      <c r="L37" s="75"/>
      <c r="M37" s="75"/>
      <c r="N37" s="75"/>
      <c r="O37" s="75"/>
      <c r="P37" s="75"/>
      <c r="Q37" s="75"/>
      <c r="R37" s="75"/>
      <c r="S37" s="60" t="str">
        <f t="shared" si="2"/>
        <v xml:space="preserve"> </v>
      </c>
      <c r="T37" s="61"/>
      <c r="U37" s="61"/>
      <c r="V37" s="19"/>
      <c r="W37" s="21" t="s">
        <v>24</v>
      </c>
      <c r="AA37" s="17"/>
    </row>
    <row r="38" spans="1:27" ht="15" x14ac:dyDescent="0.25">
      <c r="A38" s="71" t="s">
        <v>415</v>
      </c>
      <c r="B38" s="74"/>
      <c r="C38" s="74"/>
      <c r="D38" s="74"/>
      <c r="E38" s="81">
        <f>IF(D38&gt;0,(GPA!$B$22-D38)/(GPA!$B$22-GPA!$B$24)*100,0)</f>
        <v>0</v>
      </c>
      <c r="F38" s="75"/>
      <c r="G38" s="75"/>
      <c r="H38" s="75"/>
      <c r="I38" s="75"/>
      <c r="J38" s="75"/>
      <c r="K38" s="75"/>
      <c r="L38" s="75"/>
      <c r="M38" s="75"/>
      <c r="N38" s="75"/>
      <c r="O38" s="75"/>
      <c r="P38" s="75"/>
      <c r="Q38" s="75"/>
      <c r="R38" s="75"/>
      <c r="S38" s="60" t="str">
        <f t="shared" si="2"/>
        <v xml:space="preserve"> </v>
      </c>
      <c r="T38" s="61"/>
      <c r="U38" s="61"/>
      <c r="V38" s="19"/>
      <c r="W38" s="21" t="s">
        <v>25</v>
      </c>
      <c r="AA38" s="17"/>
    </row>
    <row r="39" spans="1:27" ht="15" x14ac:dyDescent="0.25">
      <c r="A39" s="71" t="s">
        <v>416</v>
      </c>
      <c r="B39" s="74"/>
      <c r="C39" s="74"/>
      <c r="D39" s="74"/>
      <c r="E39" s="81">
        <f>IF(D39&gt;0,(GPA!$B$22-D39)/(GPA!$B$22-GPA!$B$24)*100,0)</f>
        <v>0</v>
      </c>
      <c r="F39" s="75"/>
      <c r="G39" s="75"/>
      <c r="H39" s="75"/>
      <c r="I39" s="75"/>
      <c r="J39" s="75"/>
      <c r="K39" s="75"/>
      <c r="L39" s="75"/>
      <c r="M39" s="75"/>
      <c r="N39" s="75"/>
      <c r="O39" s="75"/>
      <c r="P39" s="75"/>
      <c r="Q39" s="75"/>
      <c r="R39" s="75"/>
      <c r="S39" s="60" t="str">
        <f t="shared" si="2"/>
        <v xml:space="preserve"> </v>
      </c>
      <c r="T39" s="61"/>
      <c r="U39" s="61"/>
      <c r="V39" s="19"/>
      <c r="W39" s="21" t="s">
        <v>26</v>
      </c>
      <c r="AA39" s="17"/>
    </row>
    <row r="40" spans="1:27" ht="15" x14ac:dyDescent="0.25">
      <c r="A40" s="71" t="s">
        <v>417</v>
      </c>
      <c r="B40" s="74"/>
      <c r="C40" s="74"/>
      <c r="D40" s="74"/>
      <c r="E40" s="81">
        <f>IF(D40&gt;0,(GPA!$B$22-D40)/(GPA!$B$22-GPA!$B$24)*100,0)</f>
        <v>0</v>
      </c>
      <c r="F40" s="75"/>
      <c r="G40" s="75"/>
      <c r="H40" s="75"/>
      <c r="I40" s="75"/>
      <c r="J40" s="75"/>
      <c r="K40" s="75"/>
      <c r="L40" s="75"/>
      <c r="M40" s="75"/>
      <c r="N40" s="75"/>
      <c r="O40" s="75"/>
      <c r="P40" s="75"/>
      <c r="Q40" s="75"/>
      <c r="R40" s="75"/>
      <c r="S40" s="60" t="str">
        <f t="shared" si="2"/>
        <v xml:space="preserve"> </v>
      </c>
      <c r="T40" s="61"/>
      <c r="U40" s="61"/>
      <c r="V40" s="19"/>
      <c r="W40" s="21" t="s">
        <v>27</v>
      </c>
      <c r="AA40" s="17"/>
    </row>
    <row r="41" spans="1:27" ht="15" x14ac:dyDescent="0.25">
      <c r="A41" s="71" t="s">
        <v>418</v>
      </c>
      <c r="B41" s="74"/>
      <c r="C41" s="74"/>
      <c r="D41" s="74"/>
      <c r="E41" s="81">
        <f>IF(D41&gt;0,(GPA!$B$22-D41)/(GPA!$B$22-GPA!$B$24)*100,0)</f>
        <v>0</v>
      </c>
      <c r="F41" s="75"/>
      <c r="G41" s="75"/>
      <c r="H41" s="75"/>
      <c r="I41" s="75"/>
      <c r="J41" s="75"/>
      <c r="K41" s="75"/>
      <c r="L41" s="75"/>
      <c r="M41" s="75"/>
      <c r="N41" s="75"/>
      <c r="O41" s="75"/>
      <c r="P41" s="75"/>
      <c r="Q41" s="75"/>
      <c r="R41" s="75"/>
      <c r="S41" s="60" t="str">
        <f t="shared" si="2"/>
        <v xml:space="preserve"> </v>
      </c>
      <c r="T41" s="61"/>
      <c r="U41" s="61"/>
      <c r="V41" s="19"/>
      <c r="W41" s="21" t="s">
        <v>28</v>
      </c>
      <c r="AA41" s="17"/>
    </row>
    <row r="42" spans="1:27" ht="15" x14ac:dyDescent="0.25">
      <c r="A42" s="71" t="s">
        <v>419</v>
      </c>
      <c r="B42" s="74"/>
      <c r="C42" s="74"/>
      <c r="D42" s="74"/>
      <c r="E42" s="81">
        <f>IF(D42&gt;0,(GPA!$B$22-D42)/(GPA!$B$22-GPA!$B$24)*100,0)</f>
        <v>0</v>
      </c>
      <c r="F42" s="75"/>
      <c r="G42" s="75"/>
      <c r="H42" s="75"/>
      <c r="I42" s="75"/>
      <c r="J42" s="75"/>
      <c r="K42" s="75"/>
      <c r="L42" s="75"/>
      <c r="M42" s="75"/>
      <c r="N42" s="75"/>
      <c r="O42" s="75"/>
      <c r="P42" s="75"/>
      <c r="Q42" s="75"/>
      <c r="R42" s="75"/>
      <c r="S42" s="60" t="str">
        <f t="shared" si="2"/>
        <v xml:space="preserve"> </v>
      </c>
      <c r="T42" s="61"/>
      <c r="U42" s="61"/>
      <c r="V42" s="19"/>
      <c r="W42" s="21" t="s">
        <v>29</v>
      </c>
      <c r="AA42" s="17"/>
    </row>
    <row r="43" spans="1:27" ht="15" x14ac:dyDescent="0.25">
      <c r="A43" s="71" t="s">
        <v>420</v>
      </c>
      <c r="B43" s="74"/>
      <c r="C43" s="74"/>
      <c r="D43" s="74"/>
      <c r="E43" s="81">
        <f>IF(D43&gt;0,(GPA!$B$22-D43)/(GPA!$B$22-GPA!$B$24)*100,0)</f>
        <v>0</v>
      </c>
      <c r="F43" s="75"/>
      <c r="G43" s="75"/>
      <c r="H43" s="75"/>
      <c r="I43" s="75"/>
      <c r="J43" s="75"/>
      <c r="K43" s="75"/>
      <c r="L43" s="75"/>
      <c r="M43" s="75"/>
      <c r="N43" s="75"/>
      <c r="O43" s="75"/>
      <c r="P43" s="75"/>
      <c r="Q43" s="75"/>
      <c r="R43" s="75"/>
      <c r="S43" s="60" t="str">
        <f t="shared" si="2"/>
        <v xml:space="preserve"> </v>
      </c>
      <c r="T43" s="61"/>
      <c r="U43" s="61"/>
      <c r="V43" s="19"/>
      <c r="W43" s="21" t="s">
        <v>30</v>
      </c>
      <c r="AA43" s="17"/>
    </row>
    <row r="44" spans="1:27" ht="15" x14ac:dyDescent="0.25">
      <c r="A44" s="71" t="s">
        <v>421</v>
      </c>
      <c r="B44" s="74"/>
      <c r="C44" s="74"/>
      <c r="D44" s="74"/>
      <c r="E44" s="81">
        <f>IF(D44&gt;0,(GPA!$B$22-D44)/(GPA!$B$22-GPA!$B$24)*100,0)</f>
        <v>0</v>
      </c>
      <c r="F44" s="75"/>
      <c r="G44" s="75"/>
      <c r="H44" s="75"/>
      <c r="I44" s="75"/>
      <c r="J44" s="75"/>
      <c r="K44" s="75"/>
      <c r="L44" s="75"/>
      <c r="M44" s="75"/>
      <c r="N44" s="75"/>
      <c r="O44" s="75"/>
      <c r="P44" s="75"/>
      <c r="Q44" s="75"/>
      <c r="R44" s="75"/>
      <c r="S44" s="60" t="str">
        <f t="shared" si="2"/>
        <v xml:space="preserve"> </v>
      </c>
      <c r="T44" s="61"/>
      <c r="U44" s="61"/>
      <c r="V44" s="19"/>
      <c r="W44" s="21" t="s">
        <v>31</v>
      </c>
      <c r="AA44" s="17"/>
    </row>
    <row r="45" spans="1:27" ht="15" x14ac:dyDescent="0.25">
      <c r="A45" s="71" t="s">
        <v>422</v>
      </c>
      <c r="B45" s="71"/>
      <c r="C45" s="71"/>
      <c r="D45" s="71"/>
      <c r="E45" s="81">
        <f>IF(D45&gt;0,(GPA!$B$22-D45)/(GPA!$B$22-GPA!$B$24)*100,0)</f>
        <v>0</v>
      </c>
      <c r="F45" s="75"/>
      <c r="G45" s="75"/>
      <c r="H45" s="75"/>
      <c r="I45" s="75"/>
      <c r="J45" s="75"/>
      <c r="K45" s="75"/>
      <c r="L45" s="75"/>
      <c r="M45" s="75"/>
      <c r="N45" s="75"/>
      <c r="O45" s="75"/>
      <c r="P45" s="75"/>
      <c r="Q45" s="75"/>
      <c r="R45" s="75"/>
      <c r="S45" s="60" t="str">
        <f t="shared" si="2"/>
        <v xml:space="preserve"> </v>
      </c>
      <c r="T45" s="61"/>
      <c r="U45" s="61"/>
      <c r="V45" s="19"/>
      <c r="W45" s="21" t="s">
        <v>32</v>
      </c>
      <c r="AA45" s="17"/>
    </row>
    <row r="46" spans="1:27" ht="15" x14ac:dyDescent="0.25">
      <c r="A46" s="71" t="s">
        <v>423</v>
      </c>
      <c r="B46" s="71"/>
      <c r="C46" s="71"/>
      <c r="D46" s="71"/>
      <c r="E46" s="81">
        <f>IF(D46&gt;0,(GPA!$B$22-D46)/(GPA!$B$22-GPA!$B$24)*100,0)</f>
        <v>0</v>
      </c>
      <c r="F46" s="75"/>
      <c r="G46" s="75"/>
      <c r="H46" s="75"/>
      <c r="I46" s="75"/>
      <c r="J46" s="75"/>
      <c r="K46" s="75"/>
      <c r="L46" s="75"/>
      <c r="M46" s="75"/>
      <c r="N46" s="75"/>
      <c r="O46" s="75"/>
      <c r="P46" s="75"/>
      <c r="Q46" s="75"/>
      <c r="R46" s="75"/>
      <c r="S46" s="60" t="str">
        <f t="shared" si="2"/>
        <v xml:space="preserve"> </v>
      </c>
      <c r="T46" s="61"/>
      <c r="U46" s="61"/>
      <c r="V46" s="19"/>
      <c r="W46" s="21" t="s">
        <v>33</v>
      </c>
      <c r="AA46" s="17"/>
    </row>
    <row r="47" spans="1:27" ht="15" x14ac:dyDescent="0.25">
      <c r="A47" s="71" t="s">
        <v>424</v>
      </c>
      <c r="B47" s="71"/>
      <c r="C47" s="71"/>
      <c r="D47" s="71"/>
      <c r="E47" s="81">
        <f>IF(D47&gt;0,(GPA!$B$22-D47)/(GPA!$B$22-GPA!$B$24)*100,0)</f>
        <v>0</v>
      </c>
      <c r="F47" s="75"/>
      <c r="G47" s="75"/>
      <c r="H47" s="75"/>
      <c r="I47" s="75"/>
      <c r="J47" s="75"/>
      <c r="K47" s="75"/>
      <c r="L47" s="75"/>
      <c r="M47" s="75"/>
      <c r="N47" s="75"/>
      <c r="O47" s="75"/>
      <c r="P47" s="75"/>
      <c r="Q47" s="75"/>
      <c r="R47" s="75"/>
      <c r="S47" s="60" t="str">
        <f t="shared" si="2"/>
        <v xml:space="preserve"> </v>
      </c>
      <c r="T47" s="61"/>
      <c r="U47" s="61"/>
      <c r="V47" s="19"/>
      <c r="W47" s="21" t="s">
        <v>34</v>
      </c>
      <c r="AA47" s="17"/>
    </row>
    <row r="48" spans="1:27" ht="15" x14ac:dyDescent="0.25">
      <c r="A48" s="71" t="s">
        <v>425</v>
      </c>
      <c r="B48" s="71"/>
      <c r="C48" s="71"/>
      <c r="D48" s="71"/>
      <c r="E48" s="81">
        <f>IF(D48&gt;0,(GPA!$B$22-D48)/(GPA!$B$22-GPA!$B$24)*100,0)</f>
        <v>0</v>
      </c>
      <c r="F48" s="75"/>
      <c r="G48" s="75"/>
      <c r="H48" s="75"/>
      <c r="I48" s="75"/>
      <c r="J48" s="75"/>
      <c r="K48" s="75"/>
      <c r="L48" s="75"/>
      <c r="M48" s="75"/>
      <c r="N48" s="75"/>
      <c r="O48" s="75"/>
      <c r="P48" s="75"/>
      <c r="Q48" s="75"/>
      <c r="R48" s="75"/>
      <c r="S48" s="60" t="str">
        <f t="shared" si="2"/>
        <v xml:space="preserve"> </v>
      </c>
      <c r="T48" s="61"/>
      <c r="U48" s="61"/>
      <c r="V48" s="19"/>
      <c r="W48" s="21" t="s">
        <v>35</v>
      </c>
      <c r="AA48" s="17"/>
    </row>
    <row r="49" spans="1:27" ht="15" x14ac:dyDescent="0.25">
      <c r="A49" s="71" t="s">
        <v>426</v>
      </c>
      <c r="B49" s="71"/>
      <c r="C49" s="71"/>
      <c r="D49" s="71"/>
      <c r="E49" s="81">
        <f>IF(D49&gt;0,(GPA!$B$22-D49)/(GPA!$B$22-GPA!$B$24)*100,0)</f>
        <v>0</v>
      </c>
      <c r="F49" s="75"/>
      <c r="G49" s="75"/>
      <c r="H49" s="75"/>
      <c r="I49" s="75"/>
      <c r="J49" s="75"/>
      <c r="K49" s="75"/>
      <c r="L49" s="75"/>
      <c r="M49" s="75"/>
      <c r="N49" s="75"/>
      <c r="O49" s="75"/>
      <c r="P49" s="75"/>
      <c r="Q49" s="75"/>
      <c r="R49" s="75"/>
      <c r="S49" s="60" t="str">
        <f t="shared" si="2"/>
        <v xml:space="preserve"> </v>
      </c>
      <c r="T49" s="61"/>
      <c r="U49" s="61"/>
      <c r="V49" s="19"/>
      <c r="W49" s="21" t="s">
        <v>36</v>
      </c>
      <c r="AA49" s="17"/>
    </row>
    <row r="50" spans="1:27" ht="15" x14ac:dyDescent="0.25">
      <c r="A50" s="71" t="s">
        <v>427</v>
      </c>
      <c r="B50" s="71"/>
      <c r="C50" s="71"/>
      <c r="D50" s="71"/>
      <c r="E50" s="81">
        <f>IF(D50&gt;0,(GPA!$B$22-D50)/(GPA!$B$22-GPA!$B$24)*100,0)</f>
        <v>0</v>
      </c>
      <c r="F50" s="75"/>
      <c r="G50" s="75"/>
      <c r="H50" s="75"/>
      <c r="I50" s="75"/>
      <c r="J50" s="75"/>
      <c r="K50" s="75"/>
      <c r="L50" s="75"/>
      <c r="M50" s="75"/>
      <c r="N50" s="75"/>
      <c r="O50" s="75"/>
      <c r="P50" s="75"/>
      <c r="Q50" s="75"/>
      <c r="R50" s="75"/>
      <c r="S50" s="60" t="str">
        <f t="shared" si="2"/>
        <v xml:space="preserve"> </v>
      </c>
      <c r="T50" s="61"/>
      <c r="U50" s="61"/>
      <c r="V50" s="19"/>
      <c r="W50" s="21" t="s">
        <v>37</v>
      </c>
      <c r="AA50" s="17"/>
    </row>
    <row r="51" spans="1:27" ht="15" x14ac:dyDescent="0.25">
      <c r="A51" s="71" t="s">
        <v>428</v>
      </c>
      <c r="B51" s="71"/>
      <c r="C51" s="71"/>
      <c r="D51" s="71"/>
      <c r="E51" s="81">
        <f>IF(D51&gt;0,(GPA!$B$22-D51)/(GPA!$B$22-GPA!$B$24)*100,0)</f>
        <v>0</v>
      </c>
      <c r="F51" s="75"/>
      <c r="G51" s="75"/>
      <c r="H51" s="75"/>
      <c r="I51" s="75"/>
      <c r="J51" s="75"/>
      <c r="K51" s="75"/>
      <c r="L51" s="75"/>
      <c r="M51" s="75"/>
      <c r="N51" s="75"/>
      <c r="O51" s="75"/>
      <c r="P51" s="75"/>
      <c r="Q51" s="75"/>
      <c r="R51" s="75"/>
      <c r="S51" s="60" t="str">
        <f t="shared" si="2"/>
        <v xml:space="preserve"> </v>
      </c>
      <c r="T51" s="61"/>
      <c r="U51" s="61"/>
      <c r="V51" s="19"/>
      <c r="W51" s="21" t="s">
        <v>38</v>
      </c>
      <c r="AA51" s="17"/>
    </row>
    <row r="52" spans="1:27" ht="15" x14ac:dyDescent="0.25">
      <c r="A52" s="71" t="s">
        <v>429</v>
      </c>
      <c r="B52" s="71"/>
      <c r="C52" s="71"/>
      <c r="D52" s="71"/>
      <c r="E52" s="81">
        <f>IF(D52&gt;0,(GPA!$B$22-D52)/(GPA!$B$22-GPA!$B$24)*100,0)</f>
        <v>0</v>
      </c>
      <c r="F52" s="75"/>
      <c r="G52" s="75"/>
      <c r="H52" s="75"/>
      <c r="I52" s="75"/>
      <c r="J52" s="75"/>
      <c r="K52" s="75"/>
      <c r="L52" s="75"/>
      <c r="M52" s="75"/>
      <c r="N52" s="75"/>
      <c r="O52" s="75"/>
      <c r="P52" s="75"/>
      <c r="Q52" s="75"/>
      <c r="R52" s="75"/>
      <c r="S52" s="60" t="str">
        <f t="shared" si="2"/>
        <v xml:space="preserve"> </v>
      </c>
      <c r="T52" s="61"/>
      <c r="U52" s="61"/>
      <c r="V52" s="19"/>
      <c r="W52" s="21" t="s">
        <v>39</v>
      </c>
      <c r="AA52" s="17"/>
    </row>
    <row r="53" spans="1:27" ht="15" x14ac:dyDescent="0.25">
      <c r="A53" s="71" t="s">
        <v>430</v>
      </c>
      <c r="B53" s="71"/>
      <c r="C53" s="71"/>
      <c r="D53" s="71"/>
      <c r="E53" s="81">
        <f>IF(D53&gt;0,(GPA!$B$22-D53)/(GPA!$B$22-GPA!$B$24)*100,0)</f>
        <v>0</v>
      </c>
      <c r="F53" s="75"/>
      <c r="G53" s="75"/>
      <c r="H53" s="75"/>
      <c r="I53" s="75"/>
      <c r="J53" s="75"/>
      <c r="K53" s="75"/>
      <c r="L53" s="75"/>
      <c r="M53" s="75"/>
      <c r="N53" s="75"/>
      <c r="O53" s="75"/>
      <c r="P53" s="75"/>
      <c r="Q53" s="75"/>
      <c r="R53" s="75"/>
      <c r="S53" s="60" t="str">
        <f t="shared" si="2"/>
        <v xml:space="preserve"> </v>
      </c>
      <c r="T53" s="61"/>
      <c r="U53" s="61"/>
      <c r="V53" s="19"/>
      <c r="W53" s="21" t="s">
        <v>40</v>
      </c>
      <c r="AA53" s="17"/>
    </row>
    <row r="54" spans="1:27" ht="45" customHeight="1" x14ac:dyDescent="0.25">
      <c r="A54" s="150" t="s">
        <v>354</v>
      </c>
      <c r="B54" s="150"/>
      <c r="C54" s="150"/>
      <c r="D54" s="67"/>
      <c r="E54" s="67"/>
      <c r="F54" s="67"/>
      <c r="G54" s="67"/>
      <c r="H54" s="67"/>
      <c r="I54" s="67"/>
      <c r="J54" s="67"/>
      <c r="K54" s="67"/>
      <c r="L54" s="67"/>
      <c r="M54" s="67"/>
      <c r="N54" s="67"/>
      <c r="O54" s="67"/>
      <c r="P54" s="67"/>
      <c r="Q54"/>
      <c r="R54"/>
      <c r="S54" s="61"/>
      <c r="V54" s="21" t="s">
        <v>171</v>
      </c>
      <c r="AA54" s="17"/>
    </row>
    <row r="55" spans="1:27" ht="15" x14ac:dyDescent="0.25">
      <c r="A55" s="71" t="s">
        <v>355</v>
      </c>
      <c r="B55" s="71"/>
      <c r="C55" s="71"/>
      <c r="D55" s="71"/>
      <c r="E55"/>
      <c r="F55" s="76"/>
      <c r="G55" s="76"/>
      <c r="H55" s="76"/>
      <c r="I55" s="76"/>
      <c r="J55" s="76"/>
      <c r="K55" s="76"/>
      <c r="L55" s="76"/>
      <c r="M55" s="76"/>
      <c r="N55" s="76"/>
      <c r="O55" s="76"/>
      <c r="P55" s="76"/>
      <c r="Q55" s="76"/>
      <c r="R55" s="76"/>
      <c r="S55" s="60" t="str">
        <f t="shared" ref="S55:S69" si="4">IF(ISBLANK(B55)," ",100-SUM(F55:R55))</f>
        <v xml:space="preserve"> </v>
      </c>
      <c r="T55" s="61"/>
      <c r="U55" s="61"/>
      <c r="W55" s="21" t="s">
        <v>172</v>
      </c>
      <c r="AA55" s="17"/>
    </row>
    <row r="56" spans="1:27" ht="15" x14ac:dyDescent="0.25">
      <c r="A56" s="71" t="s">
        <v>356</v>
      </c>
      <c r="B56" s="71"/>
      <c r="C56" s="71"/>
      <c r="D56" s="71"/>
      <c r="E56"/>
      <c r="F56" s="76"/>
      <c r="G56" s="76"/>
      <c r="H56" s="76"/>
      <c r="I56" s="76"/>
      <c r="J56" s="76"/>
      <c r="K56" s="76"/>
      <c r="L56" s="76"/>
      <c r="M56" s="76"/>
      <c r="N56" s="76"/>
      <c r="O56" s="76"/>
      <c r="P56" s="76"/>
      <c r="Q56" s="76"/>
      <c r="R56" s="76"/>
      <c r="S56" s="60" t="str">
        <f t="shared" si="4"/>
        <v xml:space="preserve"> </v>
      </c>
      <c r="T56" s="61"/>
      <c r="U56" s="61"/>
      <c r="W56" s="21" t="s">
        <v>173</v>
      </c>
      <c r="AA56" s="17"/>
    </row>
    <row r="57" spans="1:27" ht="15" x14ac:dyDescent="0.25">
      <c r="A57" s="71" t="s">
        <v>357</v>
      </c>
      <c r="B57" s="71"/>
      <c r="C57" s="71"/>
      <c r="D57" s="71"/>
      <c r="E57"/>
      <c r="F57" s="76"/>
      <c r="G57" s="76"/>
      <c r="H57" s="76"/>
      <c r="I57" s="76"/>
      <c r="J57" s="76"/>
      <c r="K57" s="76"/>
      <c r="L57" s="76"/>
      <c r="M57" s="76"/>
      <c r="N57" s="76"/>
      <c r="O57" s="76"/>
      <c r="P57" s="76"/>
      <c r="Q57" s="76"/>
      <c r="R57" s="76"/>
      <c r="S57" s="60" t="str">
        <f t="shared" si="4"/>
        <v xml:space="preserve"> </v>
      </c>
      <c r="T57" s="61"/>
      <c r="U57" s="61"/>
      <c r="W57" s="21" t="s">
        <v>174</v>
      </c>
      <c r="AA57" s="17"/>
    </row>
    <row r="58" spans="1:27" ht="15" x14ac:dyDescent="0.25">
      <c r="A58" s="71" t="s">
        <v>358</v>
      </c>
      <c r="B58" s="71"/>
      <c r="C58" s="71"/>
      <c r="D58" s="71"/>
      <c r="E58"/>
      <c r="F58" s="76"/>
      <c r="G58" s="76"/>
      <c r="H58" s="76"/>
      <c r="I58" s="76"/>
      <c r="J58" s="76"/>
      <c r="K58" s="76"/>
      <c r="L58" s="76"/>
      <c r="M58" s="76"/>
      <c r="N58" s="76"/>
      <c r="O58" s="76"/>
      <c r="P58" s="76"/>
      <c r="Q58" s="76"/>
      <c r="R58" s="76"/>
      <c r="S58" s="60" t="str">
        <f t="shared" si="4"/>
        <v xml:space="preserve"> </v>
      </c>
      <c r="T58" s="61"/>
      <c r="U58" s="61"/>
      <c r="W58" s="21" t="s">
        <v>175</v>
      </c>
      <c r="AA58" s="17"/>
    </row>
    <row r="59" spans="1:27" ht="15" x14ac:dyDescent="0.25">
      <c r="A59" s="71" t="s">
        <v>359</v>
      </c>
      <c r="B59" s="71"/>
      <c r="C59" s="71"/>
      <c r="D59" s="71"/>
      <c r="E59"/>
      <c r="F59" s="76"/>
      <c r="G59" s="76"/>
      <c r="H59" s="76"/>
      <c r="I59" s="76"/>
      <c r="J59" s="76"/>
      <c r="K59" s="76"/>
      <c r="L59" s="76"/>
      <c r="M59" s="76"/>
      <c r="N59" s="76"/>
      <c r="O59" s="76"/>
      <c r="P59" s="76"/>
      <c r="Q59" s="76"/>
      <c r="R59" s="76"/>
      <c r="S59" s="60" t="str">
        <f t="shared" si="4"/>
        <v xml:space="preserve"> </v>
      </c>
      <c r="T59" s="61"/>
      <c r="U59" s="61"/>
      <c r="W59" s="21" t="s">
        <v>176</v>
      </c>
      <c r="AA59" s="17"/>
    </row>
    <row r="60" spans="1:27" ht="15" x14ac:dyDescent="0.25">
      <c r="A60" s="71" t="s">
        <v>360</v>
      </c>
      <c r="B60" s="71"/>
      <c r="C60" s="71"/>
      <c r="D60" s="71"/>
      <c r="E60"/>
      <c r="F60" s="76"/>
      <c r="G60" s="76"/>
      <c r="H60" s="76"/>
      <c r="I60" s="76"/>
      <c r="J60" s="76"/>
      <c r="K60" s="76"/>
      <c r="L60" s="76"/>
      <c r="M60" s="76"/>
      <c r="N60" s="76"/>
      <c r="O60" s="76"/>
      <c r="P60" s="76"/>
      <c r="Q60" s="76"/>
      <c r="R60" s="76"/>
      <c r="S60" s="60" t="str">
        <f t="shared" si="4"/>
        <v xml:space="preserve"> </v>
      </c>
      <c r="T60" s="61"/>
      <c r="U60" s="61"/>
      <c r="W60" s="21" t="s">
        <v>177</v>
      </c>
      <c r="AA60" s="17"/>
    </row>
    <row r="61" spans="1:27" ht="15" x14ac:dyDescent="0.25">
      <c r="A61" s="71" t="s">
        <v>361</v>
      </c>
      <c r="B61" s="71"/>
      <c r="C61" s="71"/>
      <c r="D61" s="71"/>
      <c r="E61"/>
      <c r="F61" s="76"/>
      <c r="G61" s="76"/>
      <c r="H61" s="76"/>
      <c r="I61" s="76"/>
      <c r="J61" s="76"/>
      <c r="K61" s="76"/>
      <c r="L61" s="76"/>
      <c r="M61" s="76"/>
      <c r="N61" s="76"/>
      <c r="O61" s="76"/>
      <c r="P61" s="76"/>
      <c r="Q61" s="76"/>
      <c r="R61" s="76"/>
      <c r="S61" s="60" t="str">
        <f t="shared" si="4"/>
        <v xml:space="preserve"> </v>
      </c>
      <c r="T61" s="61"/>
      <c r="U61" s="61"/>
      <c r="W61" s="21" t="s">
        <v>178</v>
      </c>
      <c r="AA61" s="17"/>
    </row>
    <row r="62" spans="1:27" ht="15" x14ac:dyDescent="0.25">
      <c r="A62" s="71" t="s">
        <v>362</v>
      </c>
      <c r="B62" s="71"/>
      <c r="C62" s="71"/>
      <c r="D62" s="71"/>
      <c r="E62"/>
      <c r="F62" s="76"/>
      <c r="G62" s="76"/>
      <c r="H62" s="76"/>
      <c r="I62" s="76"/>
      <c r="J62" s="76"/>
      <c r="K62" s="76"/>
      <c r="L62" s="76"/>
      <c r="M62" s="76"/>
      <c r="N62" s="76"/>
      <c r="O62" s="76"/>
      <c r="P62" s="76"/>
      <c r="Q62" s="76"/>
      <c r="R62" s="76"/>
      <c r="S62" s="60" t="str">
        <f t="shared" si="4"/>
        <v xml:space="preserve"> </v>
      </c>
      <c r="T62" s="61"/>
      <c r="U62" s="61"/>
      <c r="W62" s="21" t="s">
        <v>179</v>
      </c>
      <c r="AA62" s="17"/>
    </row>
    <row r="63" spans="1:27" ht="15" x14ac:dyDescent="0.25">
      <c r="A63" s="71" t="s">
        <v>363</v>
      </c>
      <c r="B63" s="71"/>
      <c r="C63" s="71"/>
      <c r="D63" s="71"/>
      <c r="E63"/>
      <c r="F63" s="76"/>
      <c r="G63" s="76"/>
      <c r="H63" s="76"/>
      <c r="I63" s="76"/>
      <c r="J63" s="76"/>
      <c r="K63" s="76"/>
      <c r="L63" s="76"/>
      <c r="M63" s="76"/>
      <c r="N63" s="76"/>
      <c r="O63" s="76"/>
      <c r="P63" s="76"/>
      <c r="Q63" s="76"/>
      <c r="R63" s="76"/>
      <c r="S63" s="60" t="str">
        <f t="shared" si="4"/>
        <v xml:space="preserve"> </v>
      </c>
      <c r="T63" s="61"/>
      <c r="U63" s="61"/>
      <c r="W63" s="21" t="s">
        <v>180</v>
      </c>
      <c r="AA63" s="17"/>
    </row>
    <row r="64" spans="1:27" ht="15" x14ac:dyDescent="0.25">
      <c r="A64" s="71" t="s">
        <v>364</v>
      </c>
      <c r="B64" s="71"/>
      <c r="C64" s="71"/>
      <c r="D64" s="71"/>
      <c r="E64"/>
      <c r="F64" s="76"/>
      <c r="G64" s="76"/>
      <c r="H64" s="76"/>
      <c r="I64" s="76"/>
      <c r="J64" s="76"/>
      <c r="K64" s="76"/>
      <c r="L64" s="76"/>
      <c r="M64" s="76"/>
      <c r="N64" s="76"/>
      <c r="O64" s="76"/>
      <c r="P64" s="76"/>
      <c r="Q64" s="76"/>
      <c r="R64" s="76"/>
      <c r="S64" s="60" t="str">
        <f t="shared" si="4"/>
        <v xml:space="preserve"> </v>
      </c>
      <c r="T64" s="61"/>
      <c r="U64" s="61"/>
      <c r="W64" s="21" t="s">
        <v>181</v>
      </c>
      <c r="AA64" s="17"/>
    </row>
    <row r="65" spans="1:27" ht="15" x14ac:dyDescent="0.25">
      <c r="A65" s="71" t="s">
        <v>365</v>
      </c>
      <c r="B65" s="71"/>
      <c r="C65" s="71"/>
      <c r="D65" s="71"/>
      <c r="E65"/>
      <c r="F65" s="76"/>
      <c r="G65" s="76"/>
      <c r="H65" s="76"/>
      <c r="I65" s="76"/>
      <c r="J65" s="76"/>
      <c r="K65" s="76"/>
      <c r="L65" s="76"/>
      <c r="M65" s="76"/>
      <c r="N65" s="76"/>
      <c r="O65" s="76"/>
      <c r="P65" s="76"/>
      <c r="Q65" s="76"/>
      <c r="R65" s="76"/>
      <c r="S65" s="60" t="str">
        <f t="shared" si="4"/>
        <v xml:space="preserve"> </v>
      </c>
      <c r="T65" s="61"/>
      <c r="U65" s="61"/>
      <c r="W65" s="21" t="s">
        <v>182</v>
      </c>
      <c r="AA65" s="17"/>
    </row>
    <row r="66" spans="1:27" ht="15" x14ac:dyDescent="0.25">
      <c r="A66" s="71" t="s">
        <v>366</v>
      </c>
      <c r="B66" s="71"/>
      <c r="C66" s="71"/>
      <c r="D66" s="71"/>
      <c r="E66"/>
      <c r="F66" s="76"/>
      <c r="G66" s="76"/>
      <c r="H66" s="76"/>
      <c r="I66" s="76"/>
      <c r="J66" s="76"/>
      <c r="K66" s="76"/>
      <c r="L66" s="76"/>
      <c r="M66" s="76"/>
      <c r="N66" s="76"/>
      <c r="O66" s="76"/>
      <c r="P66" s="76"/>
      <c r="Q66" s="76"/>
      <c r="R66" s="76"/>
      <c r="S66" s="60" t="str">
        <f t="shared" si="4"/>
        <v xml:space="preserve"> </v>
      </c>
      <c r="T66" s="61"/>
      <c r="U66" s="61"/>
      <c r="W66" s="21" t="s">
        <v>183</v>
      </c>
      <c r="AA66" s="17"/>
    </row>
    <row r="67" spans="1:27" ht="15" x14ac:dyDescent="0.25">
      <c r="A67" s="71" t="s">
        <v>367</v>
      </c>
      <c r="B67" s="71"/>
      <c r="C67" s="71"/>
      <c r="D67" s="71"/>
      <c r="E67"/>
      <c r="F67" s="76"/>
      <c r="G67" s="76"/>
      <c r="H67" s="76"/>
      <c r="I67" s="76"/>
      <c r="J67" s="76"/>
      <c r="K67" s="76"/>
      <c r="L67" s="76"/>
      <c r="M67" s="76"/>
      <c r="N67" s="76"/>
      <c r="O67" s="76"/>
      <c r="P67" s="76"/>
      <c r="Q67" s="76"/>
      <c r="R67" s="76"/>
      <c r="S67" s="60" t="str">
        <f t="shared" si="4"/>
        <v xml:space="preserve"> </v>
      </c>
      <c r="T67" s="61"/>
      <c r="U67" s="61"/>
      <c r="W67" s="21" t="s">
        <v>184</v>
      </c>
      <c r="AA67" s="17"/>
    </row>
    <row r="68" spans="1:27" ht="15" x14ac:dyDescent="0.25">
      <c r="A68" s="71" t="s">
        <v>368</v>
      </c>
      <c r="B68" s="71"/>
      <c r="C68" s="71"/>
      <c r="D68" s="71"/>
      <c r="E68"/>
      <c r="F68" s="76"/>
      <c r="G68" s="76"/>
      <c r="H68" s="76"/>
      <c r="I68" s="76"/>
      <c r="J68" s="76"/>
      <c r="K68" s="76"/>
      <c r="L68" s="76"/>
      <c r="M68" s="76"/>
      <c r="N68" s="76"/>
      <c r="O68" s="76"/>
      <c r="P68" s="76"/>
      <c r="Q68" s="76"/>
      <c r="R68" s="76"/>
      <c r="S68" s="60" t="str">
        <f t="shared" si="4"/>
        <v xml:space="preserve"> </v>
      </c>
      <c r="T68" s="61"/>
      <c r="U68" s="61"/>
      <c r="W68" s="21" t="s">
        <v>185</v>
      </c>
      <c r="AA68" s="17"/>
    </row>
    <row r="69" spans="1:27" ht="15" x14ac:dyDescent="0.25">
      <c r="A69" s="71" t="s">
        <v>369</v>
      </c>
      <c r="B69" s="71"/>
      <c r="C69" s="71"/>
      <c r="D69" s="71"/>
      <c r="E69"/>
      <c r="F69" s="76"/>
      <c r="G69" s="76"/>
      <c r="H69" s="76"/>
      <c r="I69" s="76"/>
      <c r="J69" s="76"/>
      <c r="K69" s="76"/>
      <c r="L69" s="76"/>
      <c r="M69" s="76"/>
      <c r="N69" s="76"/>
      <c r="O69" s="76"/>
      <c r="P69" s="76"/>
      <c r="Q69" s="76"/>
      <c r="R69" s="76"/>
      <c r="S69" s="60" t="str">
        <f t="shared" si="4"/>
        <v xml:space="preserve"> </v>
      </c>
      <c r="T69" s="61"/>
      <c r="U69" s="61"/>
      <c r="W69" s="21" t="s">
        <v>186</v>
      </c>
      <c r="AA69" s="17"/>
    </row>
    <row r="70" spans="1:27" ht="15" x14ac:dyDescent="0.25">
      <c r="A70" s="69" t="s">
        <v>339</v>
      </c>
      <c r="B70" s="67">
        <f>SUM(B55:B69)</f>
        <v>0</v>
      </c>
      <c r="C70" s="19"/>
      <c r="D70" s="19"/>
      <c r="E70" s="19"/>
      <c r="AA70" s="73" t="s">
        <v>222</v>
      </c>
    </row>
    <row r="71" spans="1:27" ht="15" x14ac:dyDescent="0.25">
      <c r="A71" s="19"/>
      <c r="B71" s="19"/>
      <c r="C71" s="19"/>
      <c r="D71" s="19"/>
      <c r="E71" s="19"/>
      <c r="F71" s="19"/>
      <c r="G71" s="19"/>
      <c r="H71" s="19"/>
      <c r="I71" s="19"/>
      <c r="J71" s="19"/>
      <c r="AA71" s="73" t="s">
        <v>223</v>
      </c>
    </row>
    <row r="72" spans="1:27" ht="15" x14ac:dyDescent="0.25">
      <c r="F72" s="19"/>
      <c r="G72" s="19"/>
      <c r="H72" s="19"/>
      <c r="I72" s="19"/>
      <c r="J72" s="19"/>
      <c r="K72" s="19"/>
      <c r="L72" s="19"/>
      <c r="AA72" s="73" t="s">
        <v>224</v>
      </c>
    </row>
    <row r="73" spans="1:27" ht="15" x14ac:dyDescent="0.25">
      <c r="F73" s="19"/>
      <c r="G73" s="19"/>
      <c r="H73" s="19"/>
      <c r="I73" s="19"/>
      <c r="J73" s="19"/>
      <c r="K73" s="19"/>
      <c r="L73" s="19"/>
      <c r="AA73" s="73" t="s">
        <v>225</v>
      </c>
    </row>
    <row r="74" spans="1:27" ht="15" x14ac:dyDescent="0.25">
      <c r="C74" s="19"/>
      <c r="D74" s="19"/>
      <c r="E74" s="19"/>
      <c r="F74" s="19"/>
      <c r="G74" s="19"/>
      <c r="H74" s="19"/>
      <c r="I74" s="19"/>
      <c r="J74" s="19"/>
      <c r="AA74" s="73" t="s">
        <v>226</v>
      </c>
    </row>
    <row r="75" spans="1:27" ht="15" x14ac:dyDescent="0.25">
      <c r="AA75" s="73" t="s">
        <v>227</v>
      </c>
    </row>
    <row r="76" spans="1:27" ht="15" x14ac:dyDescent="0.25">
      <c r="AA76" s="73" t="s">
        <v>228</v>
      </c>
    </row>
    <row r="77" spans="1:27" ht="15" x14ac:dyDescent="0.25">
      <c r="AA77" s="73" t="s">
        <v>229</v>
      </c>
    </row>
    <row r="78" spans="1:27" ht="15" x14ac:dyDescent="0.25">
      <c r="AA78" s="73" t="s">
        <v>230</v>
      </c>
    </row>
    <row r="79" spans="1:27" ht="15" x14ac:dyDescent="0.25">
      <c r="AA79" s="73" t="s">
        <v>231</v>
      </c>
    </row>
    <row r="80" spans="1:27" ht="15" x14ac:dyDescent="0.25">
      <c r="AA80" s="73" t="s">
        <v>232</v>
      </c>
    </row>
    <row r="81" spans="27:27" ht="15" x14ac:dyDescent="0.25">
      <c r="AA81" s="73" t="s">
        <v>233</v>
      </c>
    </row>
    <row r="82" spans="27:27" ht="15" x14ac:dyDescent="0.25">
      <c r="AA82" s="73" t="s">
        <v>234</v>
      </c>
    </row>
    <row r="83" spans="27:27" ht="15" x14ac:dyDescent="0.25">
      <c r="AA83" s="73" t="s">
        <v>235</v>
      </c>
    </row>
    <row r="84" spans="27:27" ht="15" x14ac:dyDescent="0.25">
      <c r="AA84" s="73" t="s">
        <v>236</v>
      </c>
    </row>
    <row r="85" spans="27:27" ht="15" x14ac:dyDescent="0.25">
      <c r="AA85" s="73" t="s">
        <v>237</v>
      </c>
    </row>
    <row r="86" spans="27:27" ht="15" x14ac:dyDescent="0.25">
      <c r="AA86" s="73" t="s">
        <v>238</v>
      </c>
    </row>
    <row r="87" spans="27:27" ht="15" x14ac:dyDescent="0.25">
      <c r="AA87" s="73" t="s">
        <v>239</v>
      </c>
    </row>
    <row r="88" spans="27:27" ht="15" x14ac:dyDescent="0.25">
      <c r="AA88" s="73" t="s">
        <v>240</v>
      </c>
    </row>
    <row r="89" spans="27:27" ht="15" x14ac:dyDescent="0.25">
      <c r="AA89" s="73" t="s">
        <v>241</v>
      </c>
    </row>
    <row r="90" spans="27:27" ht="15" x14ac:dyDescent="0.25">
      <c r="AA90" s="73" t="s">
        <v>242</v>
      </c>
    </row>
    <row r="91" spans="27:27" ht="15" x14ac:dyDescent="0.25">
      <c r="AA91" s="73" t="s">
        <v>243</v>
      </c>
    </row>
    <row r="92" spans="27:27" ht="15" x14ac:dyDescent="0.25">
      <c r="AA92" s="73" t="s">
        <v>244</v>
      </c>
    </row>
    <row r="93" spans="27:27" ht="15" x14ac:dyDescent="0.25">
      <c r="AA93" s="73" t="s">
        <v>245</v>
      </c>
    </row>
    <row r="94" spans="27:27" ht="15" x14ac:dyDescent="0.25">
      <c r="AA94" s="73" t="s">
        <v>246</v>
      </c>
    </row>
    <row r="95" spans="27:27" ht="15" x14ac:dyDescent="0.25">
      <c r="AA95" s="73" t="s">
        <v>247</v>
      </c>
    </row>
    <row r="96" spans="27:27" ht="15" x14ac:dyDescent="0.25">
      <c r="AA96" s="73" t="s">
        <v>248</v>
      </c>
    </row>
    <row r="97" spans="27:27" ht="15" x14ac:dyDescent="0.25">
      <c r="AA97" s="73" t="s">
        <v>249</v>
      </c>
    </row>
    <row r="98" spans="27:27" ht="15" x14ac:dyDescent="0.25">
      <c r="AA98" s="73" t="s">
        <v>250</v>
      </c>
    </row>
    <row r="99" spans="27:27" ht="15" x14ac:dyDescent="0.25">
      <c r="AA99" s="73" t="s">
        <v>251</v>
      </c>
    </row>
  </sheetData>
  <sheetProtection algorithmName="SHA-512" hashValue="53Jv21fFG3i2NusLDk5pt3xce/VDRI597a+Lnfp9jKICMiU7hUy+MxqxXLo3/l9QPmZ2UJOY464pq1CYCLWwvQ==" saltValue="OG4/x6Mr2myLx0Dr3LXCqQ==" spinCount="100000" sheet="1" objects="1" scenarios="1"/>
  <mergeCells count="3">
    <mergeCell ref="A8:J8"/>
    <mergeCell ref="A4:J6"/>
    <mergeCell ref="A54:C54"/>
  </mergeCells>
  <phoneticPr fontId="43" type="noConversion"/>
  <conditionalFormatting sqref="A54">
    <cfRule type="expression" dxfId="25" priority="18">
      <formula>OR(#REF!="No", #REF!="")</formula>
    </cfRule>
  </conditionalFormatting>
  <conditionalFormatting sqref="A12:C13">
    <cfRule type="expression" dxfId="24" priority="1">
      <formula>OR(#REF!="No", #REF!="")</formula>
    </cfRule>
  </conditionalFormatting>
  <conditionalFormatting sqref="A14:P53">
    <cfRule type="expression" dxfId="23" priority="2">
      <formula>OR(#REF!="No", #REF!="")</formula>
    </cfRule>
  </conditionalFormatting>
  <conditionalFormatting sqref="D13:P13 Q13:S15 T14:U15 D54:P54 A55:P69 T55:U69 A70:T71 T35:U53 Q35:S69 Q16:U34">
    <cfRule type="expression" dxfId="22" priority="5">
      <formula>OR(#REF!="No", #REF!="")</formula>
    </cfRule>
  </conditionalFormatting>
  <conditionalFormatting sqref="D12:R12">
    <cfRule type="expression" dxfId="21" priority="4">
      <formula>OR(#REF!="No", #REF!="")</formula>
    </cfRule>
  </conditionalFormatting>
  <conditionalFormatting sqref="S54">
    <cfRule type="expression" dxfId="20" priority="7">
      <formula>OR($F$57="No",$F$57="")</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B35:C44 B15:C25 D15:D53"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S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T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P54 F55:R69 F15:R53" xr:uid="{2A951AD3-7DF7-41F5-A211-2E7857AF2A41}">
      <formula1>30</formula1>
      <formula2>100</formula2>
    </dataValidation>
  </dataValidations>
  <hyperlinks>
    <hyperlink ref="N12" r:id="rId1" display="https://kurser.dtu.dk/course/2024-2025/10063" xr:uid="{DF872091-E3DB-48AB-8E06-57750A1B3BEB}"/>
    <hyperlink ref="O12" r:id="rId2" display="https://kurser.dtu.dk/course/2024-2025/26050" xr:uid="{BDCA5BCB-5A52-46D0-836F-E9DEF6F24435}"/>
    <hyperlink ref="P12" r:id="rId3" display="https://kurser.dtu.dk/course/2024-2025/26820" xr:uid="{2A0581C2-68CA-4462-8383-B61D3B2A45F0}"/>
    <hyperlink ref="Q12" r:id="rId4" display="https://kurser.dtu.dk/course/2024-2025/02402" xr:uid="{C16CEAE7-13DB-4983-A6BB-E71D46B58939}"/>
    <hyperlink ref="R12" r:id="rId5" display="https://kurser.dtu.dk/course/2024-2025/27002" xr:uid="{96857187-5F1E-4E9C-BDDB-3939FA6C04D9}"/>
    <hyperlink ref="F12" r:id="rId6" display="https://kurser.dtu.dk/course/2024-2025/22101" xr:uid="{CA788A0E-3712-42B3-9B3C-797D763AD11D}"/>
    <hyperlink ref="G12" r:id="rId7" display="https://kurser.dtu.dk/course/2024-2025/26400" xr:uid="{1780B169-B6BE-4F85-A3C9-546706CCA2F4}"/>
    <hyperlink ref="H12" r:id="rId8" display="https://kurser.dtu.dk/course/2024-2025/22285" xr:uid="{78D7C306-2F93-4B7C-ACED-D1CCAC7623F2}"/>
    <hyperlink ref="I12" r:id="rId9" display="https://kurser.dtu.dk/course/2024-2025/22208" xr:uid="{A6699A58-6A30-4D13-84F9-0EEB189E2DFF}"/>
    <hyperlink ref="J12" r:id="rId10" display="https://kurser.dtu.dk/course/2024-2025/27070" xr:uid="{FC1ADC53-4000-4278-A2D1-20C14FD62C60}"/>
    <hyperlink ref="K12" r:id="rId11" display="https://kurser.dtu.dk/course/2024-2025/27023" xr:uid="{65C13B8C-651E-4CEF-8417-403E7AF3DC20}"/>
    <hyperlink ref="L12" r:id="rId12" display="https://kurser.dtu.dk/course/2024-2025/26211" xr:uid="{65C67B19-9751-4190-95B8-940C06FB4A3C}"/>
  </hyperlinks>
  <pageMargins left="0.7" right="0.7" top="0.75" bottom="0.75" header="0.3" footer="0.3"/>
  <pageSetup scale="64" fitToHeight="0" orientation="landscape" horizontalDpi="1200" verticalDpi="1200"/>
  <drawing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AA94"/>
  <sheetViews>
    <sheetView showGridLines="0" zoomScaleNormal="100" workbookViewId="0">
      <selection activeCell="A7" sqref="A7:H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6" width="10.140625" style="17" customWidth="1"/>
    <col min="7" max="7" width="8.140625" style="17" customWidth="1"/>
    <col min="8" max="8" width="53.140625" style="17" customWidth="1"/>
    <col min="9" max="9" width="9.140625" style="17"/>
    <col min="10" max="10" width="1.28515625" style="17" customWidth="1"/>
    <col min="11" max="11" width="12.7109375" style="17" customWidth="1"/>
    <col min="12" max="12" width="47.42578125" style="17" customWidth="1"/>
    <col min="13" max="13" width="8.5703125" style="17" customWidth="1"/>
    <col min="14" max="14" width="10.5703125" style="17" customWidth="1"/>
    <col min="15" max="15" width="20.140625" style="17" customWidth="1"/>
    <col min="16" max="16" width="9.42578125" style="17" customWidth="1"/>
    <col min="17" max="17" width="52.140625" style="17" customWidth="1"/>
    <col min="18" max="18" width="27.7109375" style="17" customWidth="1"/>
    <col min="19" max="20" width="9.140625" style="17"/>
    <col min="21" max="21" width="50.7109375" style="17" bestFit="1" customWidth="1"/>
    <col min="22" max="22" width="8.42578125" style="17" bestFit="1" customWidth="1"/>
    <col min="23" max="26" width="9.140625" style="17"/>
    <col min="27" max="27" width="9.140625" style="18"/>
    <col min="28" max="16384" width="9.140625" style="17"/>
  </cols>
  <sheetData>
    <row r="1" spans="1:27" ht="15" x14ac:dyDescent="0.25">
      <c r="K1"/>
      <c r="L1"/>
      <c r="M1"/>
    </row>
    <row r="2" spans="1:27" ht="15" x14ac:dyDescent="0.25">
      <c r="K2"/>
      <c r="L2"/>
      <c r="M2"/>
    </row>
    <row r="3" spans="1:27" ht="25.5" x14ac:dyDescent="0.35">
      <c r="A3" s="82" t="str">
        <f>GPA!A3</f>
        <v xml:space="preserve">              Pre-Mapping for the MSc programme in Biomaterial Engineering for Medicine</v>
      </c>
      <c r="B3" s="82"/>
      <c r="C3" s="82"/>
      <c r="D3" s="82"/>
      <c r="E3" s="82"/>
      <c r="F3" s="82"/>
      <c r="G3" s="82"/>
      <c r="H3" s="82"/>
      <c r="J3" s="82"/>
      <c r="K3"/>
      <c r="L3"/>
      <c r="M3"/>
      <c r="N3" s="19"/>
      <c r="O3" s="19"/>
    </row>
    <row r="4" spans="1:27" ht="15" customHeight="1" x14ac:dyDescent="0.35">
      <c r="A4" s="20"/>
      <c r="B4" s="20"/>
      <c r="C4" s="20"/>
      <c r="D4" s="20"/>
      <c r="E4" s="20"/>
      <c r="F4" s="20"/>
      <c r="G4" s="20"/>
      <c r="H4" s="20"/>
      <c r="I4" s="20"/>
      <c r="J4" s="20"/>
      <c r="K4"/>
      <c r="L4"/>
      <c r="M4"/>
      <c r="N4" s="19"/>
      <c r="O4" s="19"/>
    </row>
    <row r="5" spans="1:27" ht="15" customHeight="1" x14ac:dyDescent="0.35">
      <c r="A5" s="20"/>
      <c r="B5" s="20"/>
      <c r="C5" s="20"/>
      <c r="D5" s="20"/>
      <c r="E5" s="20"/>
      <c r="F5" s="20"/>
      <c r="G5" s="20"/>
      <c r="H5" s="20"/>
      <c r="I5" s="20"/>
      <c r="J5" s="20"/>
      <c r="K5"/>
      <c r="L5"/>
      <c r="M5"/>
      <c r="N5" s="19"/>
      <c r="O5" s="19"/>
    </row>
    <row r="6" spans="1:27" ht="15" customHeight="1" x14ac:dyDescent="0.35">
      <c r="A6" s="20"/>
      <c r="B6" s="20"/>
      <c r="C6" s="20"/>
      <c r="D6" s="20"/>
      <c r="E6" s="20"/>
      <c r="F6" s="20"/>
      <c r="G6" s="20"/>
      <c r="H6" s="20"/>
      <c r="I6" s="20"/>
      <c r="J6" s="20"/>
      <c r="K6"/>
      <c r="L6"/>
      <c r="M6"/>
      <c r="N6" s="19"/>
      <c r="O6" s="19"/>
    </row>
    <row r="7" spans="1:27" ht="87.75" customHeight="1" x14ac:dyDescent="0.25">
      <c r="A7" s="145" t="s">
        <v>563</v>
      </c>
      <c r="B7" s="145"/>
      <c r="C7" s="145"/>
      <c r="D7" s="145"/>
      <c r="E7" s="145"/>
      <c r="F7" s="145"/>
      <c r="G7" s="145"/>
      <c r="H7" s="145"/>
      <c r="I7"/>
      <c r="J7"/>
      <c r="K7"/>
      <c r="L7"/>
      <c r="M7"/>
      <c r="N7"/>
      <c r="O7"/>
      <c r="P7"/>
      <c r="Q7"/>
    </row>
    <row r="8" spans="1:27" customFormat="1" ht="15" customHeight="1" x14ac:dyDescent="0.25">
      <c r="AA8" s="21"/>
    </row>
    <row r="9" spans="1:27" s="19" customFormat="1" ht="15" x14ac:dyDescent="0.25">
      <c r="A9" s="17"/>
      <c r="K9"/>
      <c r="L9"/>
      <c r="M9"/>
      <c r="AA9" s="73" t="s">
        <v>16</v>
      </c>
    </row>
    <row r="10" spans="1:27" ht="16.5" customHeight="1" x14ac:dyDescent="0.25">
      <c r="A10" s="47" t="s">
        <v>542</v>
      </c>
      <c r="C10" s="24"/>
      <c r="G10" s="41"/>
      <c r="H10" s="41"/>
      <c r="I10" s="48"/>
      <c r="K10"/>
      <c r="L10"/>
      <c r="M10"/>
      <c r="AA10" s="73" t="s">
        <v>17</v>
      </c>
    </row>
    <row r="11" spans="1:27" ht="15" customHeight="1" x14ac:dyDescent="0.25">
      <c r="A11"/>
      <c r="B11"/>
      <c r="C11"/>
      <c r="D11"/>
      <c r="E11"/>
      <c r="F11"/>
      <c r="G11"/>
      <c r="H11"/>
      <c r="K11"/>
      <c r="L11"/>
      <c r="M11"/>
      <c r="O11" s="73" t="s">
        <v>18</v>
      </c>
      <c r="T11" s="21" t="s">
        <v>18</v>
      </c>
      <c r="AA11" s="17"/>
    </row>
    <row r="12" spans="1:27" ht="27.75" customHeight="1" x14ac:dyDescent="0.25">
      <c r="A12" s="85" t="s">
        <v>537</v>
      </c>
      <c r="B12" s="85" t="s">
        <v>538</v>
      </c>
      <c r="C12" s="85"/>
      <c r="D12" s="85"/>
      <c r="E12" s="85" t="s">
        <v>336</v>
      </c>
      <c r="F12" s="141" t="s">
        <v>570</v>
      </c>
      <c r="G12" s="85" t="s">
        <v>539</v>
      </c>
      <c r="H12"/>
      <c r="I12" s="19"/>
      <c r="J12" s="19"/>
      <c r="K12"/>
      <c r="L12"/>
      <c r="M12"/>
      <c r="N12" s="21" t="s">
        <v>19</v>
      </c>
      <c r="AA12" s="17"/>
    </row>
    <row r="13" spans="1:27" ht="15" x14ac:dyDescent="0.25">
      <c r="A13" s="159" t="s">
        <v>556</v>
      </c>
      <c r="B13" s="151"/>
      <c r="C13" s="152"/>
      <c r="D13" s="153"/>
      <c r="E13" s="95"/>
      <c r="F13" s="95"/>
      <c r="G13" s="97"/>
      <c r="H13"/>
      <c r="K13"/>
      <c r="L13"/>
      <c r="M13"/>
      <c r="N13" s="19"/>
      <c r="O13" s="21" t="s">
        <v>20</v>
      </c>
      <c r="AA13" s="17"/>
    </row>
    <row r="14" spans="1:27" ht="15" x14ac:dyDescent="0.25">
      <c r="A14" s="160"/>
      <c r="B14" s="147"/>
      <c r="C14" s="148"/>
      <c r="D14" s="149"/>
      <c r="E14" s="71"/>
      <c r="F14" s="71"/>
      <c r="G14" s="98"/>
      <c r="H14"/>
      <c r="L14" s="19"/>
      <c r="M14" s="19"/>
      <c r="N14" s="21" t="s">
        <v>21</v>
      </c>
      <c r="AA14" s="17"/>
    </row>
    <row r="15" spans="1:27" ht="14.45" customHeight="1" x14ac:dyDescent="0.25">
      <c r="A15" s="160"/>
      <c r="B15" s="147"/>
      <c r="C15" s="148"/>
      <c r="D15" s="149"/>
      <c r="E15" s="71"/>
      <c r="F15" s="71"/>
      <c r="G15" s="98"/>
      <c r="H15"/>
      <c r="L15" s="19"/>
      <c r="M15" s="19"/>
      <c r="N15" s="21" t="s">
        <v>22</v>
      </c>
      <c r="AA15" s="17"/>
    </row>
    <row r="16" spans="1:27" ht="15" x14ac:dyDescent="0.25">
      <c r="A16" s="160"/>
      <c r="B16" s="147"/>
      <c r="C16" s="148"/>
      <c r="D16" s="149"/>
      <c r="E16" s="71"/>
      <c r="F16" s="71"/>
      <c r="G16" s="98"/>
      <c r="H16"/>
      <c r="L16" s="19"/>
      <c r="M16" s="19"/>
      <c r="N16" s="21" t="s">
        <v>23</v>
      </c>
      <c r="AA16" s="17"/>
    </row>
    <row r="17" spans="1:27" ht="15" x14ac:dyDescent="0.25">
      <c r="A17" s="160"/>
      <c r="B17" s="147"/>
      <c r="C17" s="148"/>
      <c r="D17" s="149"/>
      <c r="E17" s="71"/>
      <c r="F17" s="71"/>
      <c r="G17" s="98"/>
      <c r="H17"/>
      <c r="L17" s="19"/>
      <c r="M17" s="19"/>
      <c r="N17" s="21" t="s">
        <v>24</v>
      </c>
      <c r="AA17" s="17"/>
    </row>
    <row r="18" spans="1:27" ht="15" x14ac:dyDescent="0.25">
      <c r="A18" s="160"/>
      <c r="B18" s="147"/>
      <c r="C18" s="148"/>
      <c r="D18" s="149"/>
      <c r="E18" s="71"/>
      <c r="F18" s="71"/>
      <c r="G18" s="98"/>
      <c r="H18"/>
      <c r="L18" s="19"/>
      <c r="M18" s="19"/>
      <c r="N18" s="21" t="s">
        <v>25</v>
      </c>
      <c r="AA18" s="17"/>
    </row>
    <row r="19" spans="1:27" ht="15" x14ac:dyDescent="0.25">
      <c r="A19" s="160"/>
      <c r="B19" s="147"/>
      <c r="C19" s="148"/>
      <c r="D19" s="149"/>
      <c r="E19" s="71"/>
      <c r="F19" s="71"/>
      <c r="G19" s="98"/>
      <c r="H19"/>
      <c r="L19" s="19"/>
      <c r="M19" s="19"/>
      <c r="N19" s="21" t="s">
        <v>26</v>
      </c>
      <c r="AA19" s="17"/>
    </row>
    <row r="20" spans="1:27" ht="15" x14ac:dyDescent="0.25">
      <c r="A20" s="160"/>
      <c r="B20" s="147"/>
      <c r="C20" s="148"/>
      <c r="D20" s="149"/>
      <c r="E20" s="71"/>
      <c r="F20" s="71"/>
      <c r="G20" s="98"/>
      <c r="H20"/>
      <c r="L20" s="19"/>
      <c r="M20" s="19"/>
      <c r="N20" s="21" t="s">
        <v>27</v>
      </c>
      <c r="AA20" s="17"/>
    </row>
    <row r="21" spans="1:27" ht="15" x14ac:dyDescent="0.25">
      <c r="A21" s="160"/>
      <c r="B21" s="147"/>
      <c r="C21" s="148"/>
      <c r="D21" s="149"/>
      <c r="E21" s="71"/>
      <c r="F21" s="71"/>
      <c r="G21" s="98"/>
      <c r="H21"/>
      <c r="L21" s="19"/>
      <c r="M21" s="19"/>
      <c r="N21" s="21" t="s">
        <v>28</v>
      </c>
      <c r="AA21" s="17"/>
    </row>
    <row r="22" spans="1:27" ht="15" x14ac:dyDescent="0.25">
      <c r="A22" s="161"/>
      <c r="B22" s="154"/>
      <c r="C22" s="155"/>
      <c r="D22" s="156"/>
      <c r="E22" s="96"/>
      <c r="F22" s="96"/>
      <c r="G22" s="99"/>
      <c r="H22"/>
      <c r="L22" s="19"/>
      <c r="M22" s="19"/>
      <c r="N22" s="21" t="s">
        <v>29</v>
      </c>
      <c r="AA22" s="17"/>
    </row>
    <row r="23" spans="1:27" ht="15" x14ac:dyDescent="0.25">
      <c r="A23" s="158" t="s">
        <v>566</v>
      </c>
      <c r="B23" s="151"/>
      <c r="C23" s="152"/>
      <c r="D23" s="153"/>
      <c r="E23" s="94"/>
      <c r="F23" s="94"/>
      <c r="G23" s="100"/>
      <c r="H23"/>
      <c r="L23" s="19"/>
      <c r="M23" s="19"/>
      <c r="N23" s="21" t="s">
        <v>30</v>
      </c>
      <c r="AA23" s="17"/>
    </row>
    <row r="24" spans="1:27" ht="15" x14ac:dyDescent="0.25">
      <c r="A24" s="158"/>
      <c r="B24" s="147"/>
      <c r="C24" s="148"/>
      <c r="D24" s="149"/>
      <c r="E24" s="71"/>
      <c r="F24" s="71"/>
      <c r="G24" s="98"/>
      <c r="H24"/>
      <c r="L24" s="19"/>
      <c r="M24" s="19"/>
      <c r="N24" s="21" t="s">
        <v>31</v>
      </c>
      <c r="AA24" s="17"/>
    </row>
    <row r="25" spans="1:27" ht="15" x14ac:dyDescent="0.25">
      <c r="A25" s="158"/>
      <c r="B25" s="147"/>
      <c r="C25" s="148"/>
      <c r="D25" s="149"/>
      <c r="E25" s="71"/>
      <c r="F25" s="71"/>
      <c r="G25" s="98"/>
      <c r="H25"/>
      <c r="L25" s="19"/>
      <c r="M25" s="19"/>
      <c r="N25" s="21" t="s">
        <v>32</v>
      </c>
      <c r="AA25" s="17"/>
    </row>
    <row r="26" spans="1:27" ht="15" x14ac:dyDescent="0.25">
      <c r="A26" s="158"/>
      <c r="B26" s="147"/>
      <c r="C26" s="148"/>
      <c r="D26" s="149"/>
      <c r="E26" s="71"/>
      <c r="F26" s="71"/>
      <c r="G26" s="98"/>
      <c r="H26"/>
      <c r="L26" s="19"/>
      <c r="M26" s="19"/>
      <c r="N26" s="21" t="s">
        <v>33</v>
      </c>
      <c r="AA26" s="17"/>
    </row>
    <row r="27" spans="1:27" ht="15" x14ac:dyDescent="0.25">
      <c r="A27" s="158"/>
      <c r="B27" s="147"/>
      <c r="C27" s="148"/>
      <c r="D27" s="149"/>
      <c r="E27" s="71"/>
      <c r="F27" s="71"/>
      <c r="G27" s="98"/>
      <c r="H27"/>
      <c r="L27" s="19"/>
      <c r="M27" s="19"/>
      <c r="N27" s="21" t="s">
        <v>34</v>
      </c>
      <c r="AA27" s="17"/>
    </row>
    <row r="28" spans="1:27" ht="15" x14ac:dyDescent="0.25">
      <c r="A28" s="158"/>
      <c r="B28" s="147"/>
      <c r="C28" s="148"/>
      <c r="D28" s="149"/>
      <c r="E28" s="71"/>
      <c r="F28" s="71"/>
      <c r="G28" s="98"/>
      <c r="H28"/>
      <c r="L28" s="19"/>
      <c r="M28" s="19"/>
      <c r="N28" s="21" t="s">
        <v>35</v>
      </c>
      <c r="AA28" s="17"/>
    </row>
    <row r="29" spans="1:27" ht="15" x14ac:dyDescent="0.25">
      <c r="A29" s="158"/>
      <c r="B29" s="147"/>
      <c r="C29" s="148"/>
      <c r="D29" s="149"/>
      <c r="E29" s="71"/>
      <c r="F29" s="71"/>
      <c r="G29" s="98"/>
      <c r="H29"/>
      <c r="L29" s="19"/>
      <c r="M29" s="19"/>
      <c r="N29" s="21" t="s">
        <v>36</v>
      </c>
      <c r="AA29" s="17"/>
    </row>
    <row r="30" spans="1:27" ht="15" x14ac:dyDescent="0.25">
      <c r="A30" s="158"/>
      <c r="B30" s="147"/>
      <c r="C30" s="148"/>
      <c r="D30" s="149"/>
      <c r="E30" s="71"/>
      <c r="F30" s="71"/>
      <c r="G30" s="98"/>
      <c r="H30"/>
      <c r="L30" s="19"/>
      <c r="M30" s="19"/>
      <c r="N30" s="21" t="s">
        <v>37</v>
      </c>
      <c r="AA30" s="17"/>
    </row>
    <row r="31" spans="1:27" ht="15" x14ac:dyDescent="0.25">
      <c r="A31" s="158"/>
      <c r="B31" s="147"/>
      <c r="C31" s="148"/>
      <c r="D31" s="149"/>
      <c r="E31" s="71"/>
      <c r="F31" s="71"/>
      <c r="G31" s="98"/>
      <c r="H31"/>
      <c r="L31" s="19"/>
      <c r="M31" s="19"/>
      <c r="N31" s="21" t="s">
        <v>38</v>
      </c>
      <c r="AA31" s="17"/>
    </row>
    <row r="32" spans="1:27" ht="15" x14ac:dyDescent="0.25">
      <c r="A32" s="158"/>
      <c r="B32" s="154"/>
      <c r="C32" s="155"/>
      <c r="D32" s="156"/>
      <c r="E32" s="93"/>
      <c r="F32" s="93"/>
      <c r="G32" s="101"/>
      <c r="H32"/>
      <c r="L32" s="19"/>
      <c r="M32" s="19"/>
      <c r="N32" s="21" t="s">
        <v>39</v>
      </c>
      <c r="AA32" s="17"/>
    </row>
    <row r="33" spans="1:27" ht="15" x14ac:dyDescent="0.25">
      <c r="A33" s="157" t="s">
        <v>567</v>
      </c>
      <c r="B33" s="151"/>
      <c r="C33" s="152"/>
      <c r="D33" s="153"/>
      <c r="E33" s="95"/>
      <c r="F33" s="95"/>
      <c r="G33" s="97"/>
      <c r="H33"/>
      <c r="L33" s="19"/>
      <c r="M33" s="19"/>
      <c r="N33" s="21" t="s">
        <v>40</v>
      </c>
      <c r="AA33" s="17"/>
    </row>
    <row r="34" spans="1:27" ht="15" x14ac:dyDescent="0.25">
      <c r="A34" s="158"/>
      <c r="B34" s="147"/>
      <c r="C34" s="148"/>
      <c r="D34" s="149"/>
      <c r="E34" s="71"/>
      <c r="F34" s="71"/>
      <c r="G34" s="98"/>
      <c r="H34"/>
      <c r="L34" s="19"/>
      <c r="M34" s="19"/>
      <c r="N34" s="21" t="s">
        <v>41</v>
      </c>
      <c r="AA34" s="17"/>
    </row>
    <row r="35" spans="1:27" ht="15" x14ac:dyDescent="0.25">
      <c r="A35" s="158"/>
      <c r="B35" s="147"/>
      <c r="C35" s="148"/>
      <c r="D35" s="149"/>
      <c r="E35" s="71"/>
      <c r="F35" s="71"/>
      <c r="G35" s="98"/>
      <c r="H35"/>
      <c r="L35" s="19"/>
      <c r="M35" s="19"/>
      <c r="N35" s="21" t="s">
        <v>42</v>
      </c>
      <c r="AA35" s="17"/>
    </row>
    <row r="36" spans="1:27" ht="15" x14ac:dyDescent="0.25">
      <c r="A36" s="158"/>
      <c r="B36" s="147"/>
      <c r="C36" s="148"/>
      <c r="D36" s="149"/>
      <c r="E36" s="71"/>
      <c r="F36" s="71"/>
      <c r="G36" s="98"/>
      <c r="H36"/>
      <c r="N36" s="21" t="s">
        <v>43</v>
      </c>
      <c r="AA36" s="17"/>
    </row>
    <row r="37" spans="1:27" ht="15" x14ac:dyDescent="0.25">
      <c r="A37" s="158"/>
      <c r="B37" s="147"/>
      <c r="C37" s="148"/>
      <c r="D37" s="149"/>
      <c r="E37" s="71"/>
      <c r="F37" s="71"/>
      <c r="G37" s="98"/>
      <c r="H37"/>
      <c r="N37" s="21" t="s">
        <v>44</v>
      </c>
      <c r="AA37" s="17"/>
    </row>
    <row r="38" spans="1:27" ht="15" x14ac:dyDescent="0.25">
      <c r="A38" s="158"/>
      <c r="B38" s="147"/>
      <c r="C38" s="148"/>
      <c r="D38" s="149"/>
      <c r="E38" s="71"/>
      <c r="F38" s="71"/>
      <c r="G38" s="98"/>
      <c r="H38"/>
      <c r="N38" s="21" t="s">
        <v>45</v>
      </c>
      <c r="AA38" s="17"/>
    </row>
    <row r="39" spans="1:27" ht="15" x14ac:dyDescent="0.25">
      <c r="A39" s="158"/>
      <c r="B39" s="147"/>
      <c r="C39" s="148"/>
      <c r="D39" s="149"/>
      <c r="E39" s="71"/>
      <c r="F39" s="71"/>
      <c r="G39" s="98"/>
      <c r="H39"/>
      <c r="N39" s="21" t="s">
        <v>46</v>
      </c>
      <c r="AA39" s="17"/>
    </row>
    <row r="40" spans="1:27" ht="15" x14ac:dyDescent="0.25">
      <c r="A40" s="158"/>
      <c r="B40" s="147"/>
      <c r="C40" s="148"/>
      <c r="D40" s="149"/>
      <c r="E40" s="71"/>
      <c r="F40" s="71"/>
      <c r="G40" s="98"/>
      <c r="H40"/>
      <c r="N40" s="21" t="s">
        <v>47</v>
      </c>
      <c r="AA40" s="17"/>
    </row>
    <row r="41" spans="1:27" ht="15" x14ac:dyDescent="0.25">
      <c r="A41" s="158"/>
      <c r="B41" s="147"/>
      <c r="C41" s="148"/>
      <c r="D41" s="149"/>
      <c r="E41" s="71"/>
      <c r="F41" s="71"/>
      <c r="G41" s="98"/>
      <c r="H41"/>
      <c r="N41" s="21" t="s">
        <v>48</v>
      </c>
      <c r="AA41" s="17"/>
    </row>
    <row r="42" spans="1:27" ht="15" x14ac:dyDescent="0.25">
      <c r="A42" s="158"/>
      <c r="B42" s="154"/>
      <c r="C42" s="155"/>
      <c r="D42" s="156"/>
      <c r="E42" s="93"/>
      <c r="F42" s="93"/>
      <c r="G42" s="101"/>
      <c r="H42"/>
      <c r="N42" s="21" t="s">
        <v>49</v>
      </c>
      <c r="AA42" s="17"/>
    </row>
    <row r="43" spans="1:27" ht="15" x14ac:dyDescent="0.25">
      <c r="A43" s="157" t="s">
        <v>568</v>
      </c>
      <c r="B43" s="151"/>
      <c r="C43" s="152"/>
      <c r="D43" s="153"/>
      <c r="E43" s="95"/>
      <c r="F43" s="95"/>
      <c r="G43" s="97"/>
      <c r="H43"/>
      <c r="O43" s="21" t="s">
        <v>50</v>
      </c>
      <c r="AA43" s="17"/>
    </row>
    <row r="44" spans="1:27" ht="15" x14ac:dyDescent="0.25">
      <c r="A44" s="158"/>
      <c r="B44" s="147"/>
      <c r="C44" s="148"/>
      <c r="D44" s="149"/>
      <c r="E44" s="71"/>
      <c r="F44" s="71"/>
      <c r="G44" s="98"/>
      <c r="N44" s="21" t="s">
        <v>171</v>
      </c>
      <c r="AA44" s="17"/>
    </row>
    <row r="45" spans="1:27" ht="15" x14ac:dyDescent="0.25">
      <c r="A45" s="158"/>
      <c r="B45" s="147"/>
      <c r="C45" s="148"/>
      <c r="D45" s="149"/>
      <c r="E45" s="71"/>
      <c r="F45" s="71"/>
      <c r="G45" s="98"/>
      <c r="O45" s="73" t="s">
        <v>172</v>
      </c>
      <c r="T45" s="21" t="s">
        <v>172</v>
      </c>
      <c r="AA45" s="17"/>
    </row>
    <row r="46" spans="1:27" ht="15" x14ac:dyDescent="0.25">
      <c r="A46" s="158"/>
      <c r="B46" s="147"/>
      <c r="C46" s="148"/>
      <c r="D46" s="149"/>
      <c r="E46" s="71"/>
      <c r="F46" s="71"/>
      <c r="G46" s="98"/>
      <c r="O46" s="73" t="s">
        <v>173</v>
      </c>
      <c r="T46" s="21" t="s">
        <v>173</v>
      </c>
      <c r="AA46" s="17"/>
    </row>
    <row r="47" spans="1:27" ht="15" x14ac:dyDescent="0.25">
      <c r="A47" s="158"/>
      <c r="B47" s="147"/>
      <c r="C47" s="148"/>
      <c r="D47" s="149"/>
      <c r="E47" s="71"/>
      <c r="F47" s="71"/>
      <c r="G47" s="98"/>
      <c r="O47" s="73" t="s">
        <v>174</v>
      </c>
      <c r="T47" s="21" t="s">
        <v>174</v>
      </c>
      <c r="AA47" s="17"/>
    </row>
    <row r="48" spans="1:27" ht="15" x14ac:dyDescent="0.25">
      <c r="A48" s="158"/>
      <c r="B48" s="147"/>
      <c r="C48" s="148"/>
      <c r="D48" s="149"/>
      <c r="E48" s="71"/>
      <c r="F48" s="71"/>
      <c r="G48" s="98"/>
      <c r="O48" s="73" t="s">
        <v>175</v>
      </c>
      <c r="T48" s="21" t="s">
        <v>175</v>
      </c>
      <c r="AA48" s="17"/>
    </row>
    <row r="49" spans="1:27" ht="15" x14ac:dyDescent="0.25">
      <c r="A49" s="158"/>
      <c r="B49" s="147"/>
      <c r="C49" s="148"/>
      <c r="D49" s="149"/>
      <c r="E49" s="71"/>
      <c r="F49" s="71"/>
      <c r="G49" s="98"/>
      <c r="O49" s="73" t="s">
        <v>176</v>
      </c>
      <c r="T49" s="21" t="s">
        <v>176</v>
      </c>
      <c r="AA49" s="17"/>
    </row>
    <row r="50" spans="1:27" ht="15" x14ac:dyDescent="0.25">
      <c r="A50" s="158"/>
      <c r="B50" s="147"/>
      <c r="C50" s="148"/>
      <c r="D50" s="149"/>
      <c r="E50" s="71"/>
      <c r="F50" s="71"/>
      <c r="G50" s="98"/>
      <c r="O50" s="73" t="s">
        <v>177</v>
      </c>
      <c r="T50" s="21" t="s">
        <v>177</v>
      </c>
      <c r="AA50" s="17"/>
    </row>
    <row r="51" spans="1:27" ht="15" x14ac:dyDescent="0.25">
      <c r="A51" s="158"/>
      <c r="B51" s="147"/>
      <c r="C51" s="148"/>
      <c r="D51" s="149"/>
      <c r="E51" s="71"/>
      <c r="F51" s="71"/>
      <c r="G51" s="98"/>
      <c r="O51" s="73" t="s">
        <v>178</v>
      </c>
      <c r="T51" s="21" t="s">
        <v>178</v>
      </c>
      <c r="AA51" s="17"/>
    </row>
    <row r="52" spans="1:27" ht="15" x14ac:dyDescent="0.25">
      <c r="A52" s="158"/>
      <c r="B52" s="154"/>
      <c r="C52" s="155"/>
      <c r="D52" s="156"/>
      <c r="E52" s="93"/>
      <c r="F52" s="93"/>
      <c r="G52" s="101"/>
      <c r="O52" s="73" t="s">
        <v>179</v>
      </c>
      <c r="T52" s="21" t="s">
        <v>179</v>
      </c>
      <c r="AA52" s="17"/>
    </row>
    <row r="53" spans="1:27" ht="15" x14ac:dyDescent="0.25">
      <c r="A53" s="159" t="s">
        <v>569</v>
      </c>
      <c r="B53" s="151"/>
      <c r="C53" s="152"/>
      <c r="D53" s="153"/>
      <c r="E53" s="95"/>
      <c r="F53" s="95"/>
      <c r="G53" s="97"/>
      <c r="H53"/>
      <c r="O53" s="73" t="s">
        <v>180</v>
      </c>
      <c r="T53" s="21" t="s">
        <v>180</v>
      </c>
      <c r="AA53" s="17"/>
    </row>
    <row r="54" spans="1:27" ht="15" x14ac:dyDescent="0.25">
      <c r="A54" s="160"/>
      <c r="B54" s="147"/>
      <c r="C54" s="148"/>
      <c r="D54" s="149"/>
      <c r="E54" s="71"/>
      <c r="F54" s="71"/>
      <c r="G54" s="98"/>
      <c r="H54"/>
      <c r="O54" s="73" t="s">
        <v>181</v>
      </c>
      <c r="T54" s="21" t="s">
        <v>181</v>
      </c>
      <c r="AA54" s="17"/>
    </row>
    <row r="55" spans="1:27" ht="15" x14ac:dyDescent="0.25">
      <c r="A55" s="160"/>
      <c r="B55" s="147"/>
      <c r="C55" s="148"/>
      <c r="D55" s="149"/>
      <c r="E55" s="71"/>
      <c r="F55" s="71"/>
      <c r="G55" s="98"/>
      <c r="H55"/>
      <c r="O55" s="73" t="s">
        <v>182</v>
      </c>
      <c r="T55" s="21" t="s">
        <v>182</v>
      </c>
      <c r="AA55" s="17"/>
    </row>
    <row r="56" spans="1:27" ht="15" x14ac:dyDescent="0.25">
      <c r="A56" s="160"/>
      <c r="B56" s="147"/>
      <c r="C56" s="148"/>
      <c r="D56" s="149"/>
      <c r="E56" s="71"/>
      <c r="F56" s="71"/>
      <c r="G56" s="98"/>
      <c r="H56"/>
      <c r="O56" s="73" t="s">
        <v>183</v>
      </c>
      <c r="T56" s="21" t="s">
        <v>183</v>
      </c>
      <c r="AA56" s="17"/>
    </row>
    <row r="57" spans="1:27" ht="15" x14ac:dyDescent="0.25">
      <c r="A57" s="160"/>
      <c r="B57" s="147"/>
      <c r="C57" s="148"/>
      <c r="D57" s="149"/>
      <c r="E57" s="71"/>
      <c r="F57" s="71"/>
      <c r="G57" s="98"/>
      <c r="H57"/>
      <c r="O57" s="73" t="s">
        <v>184</v>
      </c>
      <c r="T57" s="21" t="s">
        <v>184</v>
      </c>
      <c r="AA57" s="17"/>
    </row>
    <row r="58" spans="1:27" ht="15" x14ac:dyDescent="0.25">
      <c r="A58" s="160"/>
      <c r="B58" s="147"/>
      <c r="C58" s="148"/>
      <c r="D58" s="149"/>
      <c r="E58" s="71"/>
      <c r="F58" s="71"/>
      <c r="G58" s="98"/>
      <c r="H58"/>
      <c r="O58" s="73" t="s">
        <v>185</v>
      </c>
      <c r="T58" s="21" t="s">
        <v>185</v>
      </c>
      <c r="AA58" s="17"/>
    </row>
    <row r="59" spans="1:27" ht="15" x14ac:dyDescent="0.25">
      <c r="A59" s="160"/>
      <c r="B59" s="147"/>
      <c r="C59" s="148"/>
      <c r="D59" s="149"/>
      <c r="E59" s="71"/>
      <c r="F59" s="71"/>
      <c r="G59" s="98"/>
      <c r="H59"/>
      <c r="O59" s="73" t="s">
        <v>186</v>
      </c>
      <c r="T59" s="21" t="s">
        <v>186</v>
      </c>
      <c r="AA59" s="17"/>
    </row>
    <row r="60" spans="1:27" ht="15" x14ac:dyDescent="0.25">
      <c r="A60" s="160"/>
      <c r="B60" s="147"/>
      <c r="C60" s="148"/>
      <c r="D60" s="149"/>
      <c r="E60" s="71"/>
      <c r="F60" s="71"/>
      <c r="G60" s="98"/>
      <c r="H60"/>
      <c r="O60" s="73" t="s">
        <v>187</v>
      </c>
      <c r="T60" s="21" t="s">
        <v>187</v>
      </c>
      <c r="AA60" s="17"/>
    </row>
    <row r="61" spans="1:27" ht="15" x14ac:dyDescent="0.25">
      <c r="A61" s="160"/>
      <c r="B61" s="147"/>
      <c r="C61" s="148"/>
      <c r="D61" s="149"/>
      <c r="E61" s="71"/>
      <c r="F61" s="71"/>
      <c r="G61" s="98"/>
      <c r="H61"/>
      <c r="O61" s="73" t="s">
        <v>188</v>
      </c>
      <c r="T61" s="21" t="s">
        <v>188</v>
      </c>
      <c r="AA61" s="17"/>
    </row>
    <row r="62" spans="1:27" ht="15" x14ac:dyDescent="0.25">
      <c r="A62" s="161"/>
      <c r="B62" s="154"/>
      <c r="C62" s="155"/>
      <c r="D62" s="156"/>
      <c r="E62" s="96"/>
      <c r="F62" s="96"/>
      <c r="G62" s="99"/>
      <c r="H62"/>
      <c r="O62" s="73" t="s">
        <v>189</v>
      </c>
      <c r="T62" s="21" t="s">
        <v>189</v>
      </c>
      <c r="AA62" s="17"/>
    </row>
    <row r="63" spans="1:27" ht="15" x14ac:dyDescent="0.25">
      <c r="A63"/>
      <c r="B63"/>
      <c r="C63"/>
      <c r="D63"/>
      <c r="E63"/>
      <c r="F63"/>
      <c r="G63"/>
      <c r="H63"/>
      <c r="O63" s="73" t="s">
        <v>190</v>
      </c>
      <c r="T63" s="21" t="s">
        <v>190</v>
      </c>
      <c r="AA63" s="17"/>
    </row>
    <row r="64" spans="1:27" ht="15" x14ac:dyDescent="0.25">
      <c r="A64"/>
      <c r="B64"/>
      <c r="C64"/>
      <c r="D64"/>
      <c r="E64"/>
      <c r="F64"/>
      <c r="G64"/>
      <c r="H64"/>
      <c r="O64" s="73" t="s">
        <v>191</v>
      </c>
      <c r="T64" s="21" t="s">
        <v>191</v>
      </c>
      <c r="AA64" s="17"/>
    </row>
    <row r="65" spans="1:27" ht="15" x14ac:dyDescent="0.25">
      <c r="A65"/>
      <c r="B65"/>
      <c r="C65"/>
      <c r="D65"/>
      <c r="E65"/>
      <c r="F65"/>
      <c r="G65"/>
      <c r="H65"/>
      <c r="AA65" s="73" t="s">
        <v>222</v>
      </c>
    </row>
    <row r="66" spans="1:27" ht="15" x14ac:dyDescent="0.25">
      <c r="A66"/>
      <c r="B66"/>
      <c r="C66"/>
      <c r="D66"/>
      <c r="E66"/>
      <c r="F66"/>
      <c r="G66"/>
      <c r="H66"/>
      <c r="I66" s="19"/>
      <c r="J66" s="19"/>
      <c r="K66" s="19"/>
      <c r="AA66" s="73" t="s">
        <v>223</v>
      </c>
    </row>
    <row r="67" spans="1:27" ht="15" x14ac:dyDescent="0.25">
      <c r="A67"/>
      <c r="B67"/>
      <c r="C67"/>
      <c r="D67"/>
      <c r="E67"/>
      <c r="F67"/>
      <c r="G67"/>
      <c r="H67" s="19"/>
      <c r="I67" s="19"/>
      <c r="J67" s="19"/>
      <c r="K67" s="19"/>
      <c r="L67" s="19"/>
      <c r="AA67" s="73" t="s">
        <v>224</v>
      </c>
    </row>
    <row r="68" spans="1:27" ht="15" x14ac:dyDescent="0.25">
      <c r="A68"/>
      <c r="B68"/>
      <c r="C68"/>
      <c r="D68"/>
      <c r="E68"/>
      <c r="F68"/>
      <c r="G68"/>
      <c r="H68" s="19"/>
      <c r="I68" s="19"/>
      <c r="J68" s="19"/>
      <c r="K68" s="19"/>
      <c r="L68" s="19"/>
      <c r="AA68" s="73" t="s">
        <v>225</v>
      </c>
    </row>
    <row r="69" spans="1:27" ht="15" x14ac:dyDescent="0.25">
      <c r="A69"/>
      <c r="B69"/>
      <c r="C69"/>
      <c r="D69"/>
      <c r="E69"/>
      <c r="F69"/>
      <c r="G69"/>
      <c r="H69" s="19"/>
      <c r="I69" s="19"/>
      <c r="J69" s="19"/>
      <c r="K69" s="19"/>
      <c r="AA69" s="73" t="s">
        <v>226</v>
      </c>
    </row>
    <row r="70" spans="1:27" ht="15" x14ac:dyDescent="0.25">
      <c r="A70"/>
      <c r="B70"/>
      <c r="C70"/>
      <c r="D70"/>
      <c r="E70"/>
      <c r="F70"/>
      <c r="G70"/>
      <c r="AA70" s="73" t="s">
        <v>227</v>
      </c>
    </row>
    <row r="71" spans="1:27" ht="15" x14ac:dyDescent="0.25">
      <c r="A71"/>
      <c r="B71"/>
      <c r="C71"/>
      <c r="D71"/>
      <c r="E71"/>
      <c r="F71"/>
      <c r="G71"/>
      <c r="AA71" s="73" t="s">
        <v>228</v>
      </c>
    </row>
    <row r="72" spans="1:27" ht="15" x14ac:dyDescent="0.25">
      <c r="A72"/>
      <c r="B72"/>
      <c r="C72"/>
      <c r="D72"/>
      <c r="E72"/>
      <c r="F72"/>
      <c r="G72"/>
      <c r="AA72" s="73" t="s">
        <v>229</v>
      </c>
    </row>
    <row r="73" spans="1:27" ht="15" x14ac:dyDescent="0.25">
      <c r="A73"/>
      <c r="B73"/>
      <c r="C73"/>
      <c r="D73"/>
      <c r="E73"/>
      <c r="F73"/>
      <c r="G73"/>
      <c r="AA73" s="73" t="s">
        <v>230</v>
      </c>
    </row>
    <row r="74" spans="1:27" ht="15" x14ac:dyDescent="0.25">
      <c r="A74"/>
      <c r="B74"/>
      <c r="C74"/>
      <c r="D74"/>
      <c r="E74"/>
      <c r="F74"/>
      <c r="G74"/>
      <c r="AA74" s="73" t="s">
        <v>231</v>
      </c>
    </row>
    <row r="75" spans="1:27" ht="15" x14ac:dyDescent="0.25">
      <c r="A75"/>
      <c r="B75"/>
      <c r="C75"/>
      <c r="D75"/>
      <c r="E75"/>
      <c r="F75"/>
      <c r="G75"/>
      <c r="AA75" s="73" t="s">
        <v>232</v>
      </c>
    </row>
    <row r="76" spans="1:27" ht="15" x14ac:dyDescent="0.25">
      <c r="A76"/>
      <c r="B76"/>
      <c r="C76"/>
      <c r="D76"/>
      <c r="E76"/>
      <c r="F76"/>
      <c r="G76"/>
      <c r="AA76" s="73" t="s">
        <v>233</v>
      </c>
    </row>
    <row r="77" spans="1:27" ht="15" x14ac:dyDescent="0.25">
      <c r="A77"/>
      <c r="B77"/>
      <c r="C77"/>
      <c r="D77"/>
      <c r="E77"/>
      <c r="F77"/>
      <c r="G77"/>
      <c r="AA77" s="73" t="s">
        <v>234</v>
      </c>
    </row>
    <row r="78" spans="1:27" ht="15" x14ac:dyDescent="0.25">
      <c r="A78"/>
      <c r="B78"/>
      <c r="C78"/>
      <c r="D78"/>
      <c r="E78"/>
      <c r="F78"/>
      <c r="G78"/>
      <c r="AA78" s="73" t="s">
        <v>235</v>
      </c>
    </row>
    <row r="79" spans="1:27" ht="15" x14ac:dyDescent="0.25">
      <c r="A79"/>
      <c r="B79"/>
      <c r="C79"/>
      <c r="D79"/>
      <c r="E79"/>
      <c r="F79"/>
      <c r="G79"/>
      <c r="AA79" s="73" t="s">
        <v>236</v>
      </c>
    </row>
    <row r="80" spans="1:27" ht="15" x14ac:dyDescent="0.25">
      <c r="A80"/>
      <c r="B80"/>
      <c r="C80"/>
      <c r="D80"/>
      <c r="E80"/>
      <c r="F80"/>
      <c r="G80"/>
      <c r="AA80" s="73" t="s">
        <v>237</v>
      </c>
    </row>
    <row r="81" spans="1:27" ht="15" x14ac:dyDescent="0.25">
      <c r="A81"/>
      <c r="B81"/>
      <c r="C81"/>
      <c r="D81"/>
      <c r="E81"/>
      <c r="F81"/>
      <c r="G81"/>
      <c r="AA81" s="73" t="s">
        <v>238</v>
      </c>
    </row>
    <row r="82" spans="1:27" ht="15" x14ac:dyDescent="0.25">
      <c r="A82"/>
      <c r="B82"/>
      <c r="C82"/>
      <c r="D82"/>
      <c r="E82"/>
      <c r="F82"/>
      <c r="G82"/>
      <c r="AA82" s="73" t="s">
        <v>239</v>
      </c>
    </row>
    <row r="83" spans="1:27" ht="15" x14ac:dyDescent="0.25">
      <c r="A83"/>
      <c r="B83"/>
      <c r="C83"/>
      <c r="D83"/>
      <c r="E83"/>
      <c r="F83"/>
      <c r="G83"/>
      <c r="AA83" s="73" t="s">
        <v>240</v>
      </c>
    </row>
    <row r="84" spans="1:27" ht="15" x14ac:dyDescent="0.25">
      <c r="A84"/>
      <c r="B84"/>
      <c r="C84"/>
      <c r="D84"/>
      <c r="E84"/>
      <c r="F84"/>
      <c r="G84"/>
      <c r="AA84" s="73" t="s">
        <v>241</v>
      </c>
    </row>
    <row r="85" spans="1:27" ht="15" x14ac:dyDescent="0.25">
      <c r="A85"/>
      <c r="B85"/>
      <c r="C85"/>
      <c r="D85"/>
      <c r="E85"/>
      <c r="F85"/>
      <c r="G85"/>
      <c r="AA85" s="73" t="s">
        <v>242</v>
      </c>
    </row>
    <row r="86" spans="1:27" ht="15" x14ac:dyDescent="0.25">
      <c r="A86"/>
      <c r="B86"/>
      <c r="C86"/>
      <c r="D86"/>
      <c r="E86"/>
      <c r="F86"/>
      <c r="G86"/>
      <c r="AA86" s="73" t="s">
        <v>243</v>
      </c>
    </row>
    <row r="87" spans="1:27" ht="15" x14ac:dyDescent="0.25">
      <c r="A87"/>
      <c r="B87"/>
      <c r="C87"/>
      <c r="D87"/>
      <c r="E87"/>
      <c r="F87"/>
      <c r="G87"/>
      <c r="AA87" s="73" t="s">
        <v>244</v>
      </c>
    </row>
    <row r="88" spans="1:27" ht="15" x14ac:dyDescent="0.25">
      <c r="A88"/>
      <c r="B88"/>
      <c r="C88"/>
      <c r="D88"/>
      <c r="E88"/>
      <c r="F88"/>
      <c r="G88"/>
      <c r="AA88" s="73" t="s">
        <v>245</v>
      </c>
    </row>
    <row r="89" spans="1:27" ht="15" x14ac:dyDescent="0.25">
      <c r="A89"/>
      <c r="B89"/>
      <c r="C89"/>
      <c r="D89"/>
      <c r="E89"/>
      <c r="F89"/>
      <c r="G89"/>
      <c r="AA89" s="73" t="s">
        <v>246</v>
      </c>
    </row>
    <row r="90" spans="1:27" ht="15" x14ac:dyDescent="0.25">
      <c r="A90"/>
      <c r="B90"/>
      <c r="C90"/>
      <c r="D90"/>
      <c r="E90"/>
      <c r="F90"/>
      <c r="G90"/>
      <c r="AA90" s="73" t="s">
        <v>247</v>
      </c>
    </row>
    <row r="91" spans="1:27" ht="15" x14ac:dyDescent="0.25">
      <c r="A91"/>
      <c r="B91"/>
      <c r="C91"/>
      <c r="D91"/>
      <c r="E91"/>
      <c r="F91"/>
      <c r="G91"/>
      <c r="AA91" s="73" t="s">
        <v>248</v>
      </c>
    </row>
    <row r="92" spans="1:27" ht="15" x14ac:dyDescent="0.25">
      <c r="A92"/>
      <c r="B92"/>
      <c r="C92"/>
      <c r="D92"/>
      <c r="E92"/>
      <c r="F92"/>
      <c r="G92"/>
      <c r="AA92" s="73" t="s">
        <v>249</v>
      </c>
    </row>
    <row r="93" spans="1:27" ht="15" x14ac:dyDescent="0.25">
      <c r="AA93" s="73" t="s">
        <v>250</v>
      </c>
    </row>
    <row r="94" spans="1:27" ht="15" x14ac:dyDescent="0.25">
      <c r="AA94" s="73" t="s">
        <v>251</v>
      </c>
    </row>
  </sheetData>
  <sheetProtection algorithmName="SHA-512" hashValue="t6TPDL0WJEkyetcs49Uw6weWqHLqNf9tsK/l1SFEOqEbLWAvAai8skiLHx67tN9SSBcYu8hZFs5IG/XWiDiVxQ==" saltValue="V2+zDvAwJtM4Ctfd+17wKA==" spinCount="100000" sheet="1" objects="1" scenarios="1"/>
  <mergeCells count="56">
    <mergeCell ref="A33:A42"/>
    <mergeCell ref="A43:A52"/>
    <mergeCell ref="A53:A62"/>
    <mergeCell ref="A7:H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44:M52 I53:M64">
    <cfRule type="expression" dxfId="19" priority="11">
      <formula>OR(#REF!="No", #REF!="")</formula>
    </cfRule>
  </conditionalFormatting>
  <conditionalFormatting sqref="I12:J12 I65:T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3"/>
    </sheetView>
  </sheetViews>
  <sheetFormatPr defaultColWidth="8.85546875" defaultRowHeight="15" x14ac:dyDescent="0.25"/>
  <cols>
    <col min="1" max="1" width="46.42578125" bestFit="1" customWidth="1"/>
    <col min="11" max="11" width="54.140625" customWidth="1"/>
  </cols>
  <sheetData>
    <row r="1" spans="1:14" x14ac:dyDescent="0.25">
      <c r="A1" s="162" t="s">
        <v>527</v>
      </c>
      <c r="B1" s="163"/>
      <c r="C1" s="163"/>
      <c r="D1" s="163"/>
      <c r="E1" s="163"/>
      <c r="F1" s="163"/>
      <c r="G1" s="163"/>
      <c r="H1" s="163"/>
      <c r="I1" s="163"/>
      <c r="J1" s="163"/>
      <c r="K1" s="164"/>
    </row>
    <row r="2" spans="1:14" x14ac:dyDescent="0.25">
      <c r="A2" s="165"/>
      <c r="B2" s="166"/>
      <c r="C2" s="166"/>
      <c r="D2" s="166"/>
      <c r="E2" s="166"/>
      <c r="F2" s="166"/>
      <c r="G2" s="166"/>
      <c r="H2" s="166"/>
      <c r="I2" s="166"/>
      <c r="J2" s="166"/>
      <c r="K2" s="167"/>
    </row>
    <row r="3" spans="1:14" ht="62.25" customHeight="1" x14ac:dyDescent="0.25">
      <c r="A3" s="145" t="s">
        <v>563</v>
      </c>
      <c r="B3" s="145"/>
      <c r="C3" s="145"/>
      <c r="D3" s="145"/>
      <c r="E3" s="145"/>
      <c r="F3" s="145"/>
      <c r="G3" s="145"/>
      <c r="H3" s="145"/>
      <c r="I3" s="145"/>
      <c r="J3" s="145"/>
      <c r="K3" s="176"/>
      <c r="L3" s="85"/>
      <c r="M3" s="85"/>
      <c r="N3" s="85"/>
    </row>
    <row r="4" spans="1:14" ht="12" customHeight="1" thickBot="1" x14ac:dyDescent="0.3">
      <c r="A4" s="138"/>
      <c r="B4" s="139"/>
      <c r="C4" s="139"/>
      <c r="D4" s="139"/>
      <c r="E4" s="139"/>
      <c r="F4" s="139"/>
      <c r="G4" s="139"/>
      <c r="H4" s="139"/>
      <c r="I4" s="139"/>
      <c r="J4" s="139"/>
      <c r="K4" s="140"/>
      <c r="L4" s="85"/>
      <c r="M4" s="85"/>
      <c r="N4" s="85"/>
    </row>
    <row r="5" spans="1:14" ht="18.75" customHeight="1" x14ac:dyDescent="0.25">
      <c r="A5" s="84" t="s">
        <v>528</v>
      </c>
      <c r="B5" s="91" t="s">
        <v>525</v>
      </c>
      <c r="L5" s="85"/>
      <c r="M5" s="85"/>
      <c r="N5" s="85"/>
    </row>
    <row r="6" spans="1:14" ht="49.5" customHeight="1" x14ac:dyDescent="0.25">
      <c r="A6" s="171" t="s">
        <v>529</v>
      </c>
      <c r="B6" s="90"/>
      <c r="C6" s="173" t="s">
        <v>534</v>
      </c>
      <c r="D6" s="174"/>
      <c r="E6" s="174"/>
      <c r="F6" s="174"/>
      <c r="G6" s="174"/>
      <c r="H6" s="174"/>
      <c r="I6" s="174"/>
      <c r="J6" s="174"/>
      <c r="K6" s="175"/>
      <c r="L6" s="85"/>
      <c r="M6" s="85"/>
      <c r="N6" s="85"/>
    </row>
    <row r="7" spans="1:14" ht="111.75" customHeight="1" x14ac:dyDescent="0.25">
      <c r="A7" s="172"/>
      <c r="B7" s="168"/>
      <c r="C7" s="169"/>
      <c r="D7" s="169"/>
      <c r="E7" s="169"/>
      <c r="F7" s="169"/>
      <c r="G7" s="169"/>
      <c r="H7" s="169"/>
      <c r="I7" s="169"/>
      <c r="J7" s="169"/>
      <c r="K7" s="170"/>
      <c r="L7" s="85"/>
      <c r="M7" s="85"/>
      <c r="N7" s="85"/>
    </row>
    <row r="8" spans="1:14" ht="15.75" x14ac:dyDescent="0.25">
      <c r="A8" s="86"/>
      <c r="B8" s="85"/>
      <c r="C8" s="85"/>
      <c r="D8" s="85"/>
      <c r="E8" s="85"/>
      <c r="F8" s="85"/>
      <c r="G8" s="85"/>
      <c r="H8" s="85"/>
      <c r="I8" s="85"/>
      <c r="J8" s="85"/>
      <c r="M8" s="85"/>
      <c r="N8" s="85"/>
    </row>
    <row r="9" spans="1:14" ht="15.75" x14ac:dyDescent="0.25">
      <c r="A9" s="84" t="s">
        <v>530</v>
      </c>
      <c r="B9" s="91" t="s">
        <v>525</v>
      </c>
      <c r="L9" s="85"/>
      <c r="M9" s="85"/>
      <c r="N9" s="85"/>
    </row>
    <row r="10" spans="1:14" ht="38.25" customHeight="1" x14ac:dyDescent="0.25">
      <c r="A10" s="171" t="s">
        <v>531</v>
      </c>
      <c r="B10" s="90"/>
      <c r="C10" s="173" t="s">
        <v>543</v>
      </c>
      <c r="D10" s="174"/>
      <c r="E10" s="174"/>
      <c r="F10" s="174"/>
      <c r="G10" s="174"/>
      <c r="H10" s="174"/>
      <c r="I10" s="174"/>
      <c r="J10" s="174"/>
      <c r="K10" s="175"/>
      <c r="L10" s="85"/>
      <c r="M10" s="85"/>
      <c r="N10" s="85"/>
    </row>
    <row r="11" spans="1:14" ht="87" customHeight="1" x14ac:dyDescent="0.25">
      <c r="A11" s="172"/>
      <c r="B11" s="168"/>
      <c r="C11" s="169"/>
      <c r="D11" s="169"/>
      <c r="E11" s="169"/>
      <c r="F11" s="169"/>
      <c r="G11" s="169"/>
      <c r="H11" s="169"/>
      <c r="I11" s="169"/>
      <c r="J11" s="169"/>
      <c r="K11" s="170"/>
      <c r="L11" s="85"/>
      <c r="M11" s="85"/>
      <c r="N11" s="85"/>
    </row>
    <row r="12" spans="1:14" ht="15.75" x14ac:dyDescent="0.25">
      <c r="L12" s="85"/>
      <c r="M12" s="85"/>
      <c r="N12" s="85"/>
    </row>
    <row r="13" spans="1:14" ht="15.75" x14ac:dyDescent="0.25">
      <c r="A13" s="84" t="s">
        <v>532</v>
      </c>
      <c r="B13" s="91" t="s">
        <v>525</v>
      </c>
      <c r="L13" s="85"/>
      <c r="M13" s="85"/>
      <c r="N13" s="85"/>
    </row>
    <row r="14" spans="1:14" ht="32.25" customHeight="1" x14ac:dyDescent="0.25">
      <c r="A14" s="171" t="s">
        <v>533</v>
      </c>
      <c r="B14" s="90"/>
      <c r="C14" s="173" t="s">
        <v>540</v>
      </c>
      <c r="D14" s="174"/>
      <c r="E14" s="174"/>
      <c r="F14" s="174"/>
      <c r="G14" s="174"/>
      <c r="H14" s="174"/>
      <c r="I14" s="174"/>
      <c r="J14" s="174"/>
      <c r="K14" s="175"/>
      <c r="L14" s="85"/>
      <c r="M14" s="85"/>
      <c r="N14" s="85"/>
    </row>
    <row r="15" spans="1:14" ht="28.5" customHeight="1" x14ac:dyDescent="0.25">
      <c r="A15" s="172"/>
      <c r="B15" s="168"/>
      <c r="C15" s="169"/>
      <c r="D15" s="169"/>
      <c r="E15" s="169"/>
      <c r="F15" s="169"/>
      <c r="G15" s="169"/>
      <c r="H15" s="169"/>
      <c r="I15" s="169"/>
      <c r="J15" s="169"/>
      <c r="K15" s="170"/>
      <c r="L15" s="85"/>
      <c r="M15" s="85"/>
      <c r="N15" s="85"/>
    </row>
    <row r="16" spans="1:14" ht="16.5" thickBot="1" x14ac:dyDescent="0.3">
      <c r="A16" s="87"/>
      <c r="B16" s="88"/>
      <c r="C16" s="88"/>
      <c r="D16" s="88"/>
      <c r="E16" s="88"/>
      <c r="F16" s="88"/>
      <c r="G16" s="88"/>
      <c r="H16" s="88"/>
      <c r="I16" s="88"/>
      <c r="J16" s="88"/>
      <c r="K16" s="89"/>
      <c r="L16" s="85"/>
      <c r="M16" s="85"/>
      <c r="N16" s="85"/>
    </row>
    <row r="17" spans="1:14" ht="18" customHeight="1" x14ac:dyDescent="0.25">
      <c r="L17" s="85"/>
      <c r="M17" s="85"/>
      <c r="N17" s="85"/>
    </row>
    <row r="18" spans="1:14" ht="57.75" customHeight="1" x14ac:dyDescent="0.25">
      <c r="L18" s="85"/>
      <c r="M18" s="85"/>
      <c r="N18" s="85"/>
    </row>
    <row r="19" spans="1:14" ht="15.75" x14ac:dyDescent="0.25">
      <c r="L19" s="85"/>
      <c r="M19" s="85"/>
      <c r="N19" s="85"/>
    </row>
    <row r="20" spans="1:14" ht="15.75" x14ac:dyDescent="0.25">
      <c r="L20" s="85"/>
      <c r="M20" s="85"/>
      <c r="N20" s="85"/>
    </row>
    <row r="21" spans="1:14" ht="15.75" x14ac:dyDescent="0.25">
      <c r="A21" s="85"/>
      <c r="B21" s="85"/>
      <c r="C21" s="85"/>
      <c r="D21" s="85"/>
      <c r="E21" s="85"/>
      <c r="F21" s="85"/>
      <c r="G21" s="85"/>
      <c r="H21" s="85"/>
      <c r="I21" s="85"/>
      <c r="J21" s="85"/>
      <c r="K21" s="85"/>
      <c r="L21" s="85"/>
      <c r="M21" s="85"/>
      <c r="N21" s="85"/>
    </row>
    <row r="22" spans="1:14" ht="15.75" x14ac:dyDescent="0.25">
      <c r="A22" s="85"/>
      <c r="B22" s="85"/>
      <c r="C22" s="85"/>
      <c r="D22" s="85"/>
      <c r="E22" s="85"/>
      <c r="F22" s="85"/>
      <c r="G22" s="85"/>
      <c r="H22" s="85"/>
      <c r="I22" s="85"/>
      <c r="J22" s="85"/>
      <c r="K22" s="85"/>
      <c r="L22" s="85"/>
      <c r="M22" s="85"/>
      <c r="N22" s="85"/>
    </row>
    <row r="23" spans="1:14" ht="15.75" x14ac:dyDescent="0.25">
      <c r="A23" s="85"/>
      <c r="B23" s="85"/>
      <c r="C23" s="85"/>
      <c r="D23" s="85"/>
      <c r="E23" s="85"/>
      <c r="F23" s="85"/>
      <c r="G23" s="85"/>
      <c r="H23" s="85"/>
      <c r="I23" s="85"/>
      <c r="J23" s="85"/>
      <c r="K23" s="85"/>
      <c r="L23" s="85"/>
      <c r="M23" s="85"/>
      <c r="N23" s="85"/>
    </row>
    <row r="24" spans="1:14" ht="15.75" x14ac:dyDescent="0.25">
      <c r="A24" s="85"/>
      <c r="B24" s="85"/>
      <c r="C24" s="85"/>
      <c r="D24" s="85"/>
      <c r="E24" s="85"/>
      <c r="F24" s="85"/>
      <c r="G24" s="85"/>
      <c r="H24" s="85"/>
      <c r="I24" s="85"/>
      <c r="J24" s="85"/>
      <c r="K24" s="85"/>
      <c r="L24" s="85"/>
      <c r="M24" s="85"/>
      <c r="N24" s="85"/>
    </row>
    <row r="25" spans="1:14" ht="15.75" x14ac:dyDescent="0.25">
      <c r="A25" s="85"/>
      <c r="B25" s="85"/>
      <c r="C25" s="85"/>
      <c r="D25" s="85"/>
      <c r="E25" s="85"/>
      <c r="F25" s="85"/>
      <c r="G25" s="85"/>
      <c r="H25" s="85"/>
      <c r="I25" s="85"/>
      <c r="J25" s="85"/>
      <c r="K25" s="85"/>
      <c r="L25" s="85"/>
      <c r="M25" s="85"/>
      <c r="N25" s="85"/>
    </row>
    <row r="26" spans="1:14" ht="15.75" x14ac:dyDescent="0.25">
      <c r="A26" s="85"/>
      <c r="B26" s="85"/>
      <c r="C26" s="85"/>
      <c r="D26" s="85"/>
      <c r="E26" s="85"/>
      <c r="F26" s="85"/>
      <c r="G26" s="85"/>
      <c r="H26" s="85"/>
      <c r="I26" s="85"/>
      <c r="J26" s="85"/>
      <c r="K26" s="85"/>
      <c r="L26" s="85"/>
      <c r="M26" s="85"/>
      <c r="N26" s="85"/>
    </row>
    <row r="27" spans="1:14" ht="15.75" x14ac:dyDescent="0.25">
      <c r="A27" s="85"/>
      <c r="B27" s="85"/>
      <c r="C27" s="85"/>
      <c r="D27" s="85"/>
      <c r="E27" s="85"/>
      <c r="F27" s="85"/>
      <c r="G27" s="85"/>
      <c r="H27" s="85"/>
      <c r="I27" s="85"/>
      <c r="J27" s="85"/>
      <c r="K27" s="85"/>
      <c r="L27" s="85"/>
      <c r="M27" s="85"/>
      <c r="N27" s="85"/>
    </row>
  </sheetData>
  <sheetProtection algorithmName="SHA-512" hashValue="NS51Aj/X4xdnsvNSq3ahbJlZ5EOHmb96jBLNj4whm6rxYPu801/HtrvrbaXySz/eJ8nvmgeGHweafx7zJKQHuA==" saltValue="05mNfXZF6yD/AScZoW+lUg==" spinCount="100000" sheet="1" objects="1" scenarios="1"/>
  <mergeCells count="11">
    <mergeCell ref="A1:K2"/>
    <mergeCell ref="B7:K7"/>
    <mergeCell ref="B11:K11"/>
    <mergeCell ref="A14:A15"/>
    <mergeCell ref="C14:K14"/>
    <mergeCell ref="B15:K15"/>
    <mergeCell ref="A6:A7"/>
    <mergeCell ref="C6:K6"/>
    <mergeCell ref="A10:A11"/>
    <mergeCell ref="C10:K10"/>
    <mergeCell ref="A3:K3"/>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6" t="s">
        <v>544</v>
      </c>
      <c r="B1" s="196"/>
      <c r="C1" s="196"/>
      <c r="D1" s="196"/>
      <c r="E1" s="196"/>
      <c r="F1" s="196"/>
      <c r="G1" s="196"/>
      <c r="H1" s="196"/>
      <c r="I1" s="196"/>
      <c r="J1" s="196"/>
      <c r="K1" s="17"/>
      <c r="L1" s="17"/>
      <c r="M1" s="17"/>
    </row>
    <row r="2" spans="1:13" ht="22.5" x14ac:dyDescent="0.3">
      <c r="A2" s="197"/>
      <c r="B2" s="197"/>
      <c r="C2" s="197"/>
      <c r="D2" s="197"/>
      <c r="E2" s="197"/>
      <c r="F2" s="197"/>
      <c r="G2" s="197"/>
      <c r="H2" s="197"/>
      <c r="I2" s="197"/>
      <c r="J2" s="197"/>
      <c r="K2" s="17"/>
      <c r="L2" s="17"/>
      <c r="M2" s="17"/>
    </row>
    <row r="3" spans="1:13" s="1" customFormat="1" ht="15" customHeight="1" x14ac:dyDescent="0.25">
      <c r="A3" s="190" t="s">
        <v>545</v>
      </c>
      <c r="B3" s="191"/>
      <c r="C3" s="191"/>
      <c r="D3" s="191"/>
      <c r="E3" s="191"/>
      <c r="F3" s="191"/>
      <c r="G3" s="191"/>
      <c r="H3" s="191"/>
      <c r="I3" s="191"/>
      <c r="J3" s="191"/>
      <c r="K3" s="41"/>
      <c r="L3" s="41"/>
      <c r="M3" s="41"/>
    </row>
    <row r="4" spans="1:13" ht="15.75" customHeight="1" x14ac:dyDescent="0.25">
      <c r="A4" s="190"/>
      <c r="B4" s="191"/>
      <c r="C4" s="191"/>
      <c r="D4" s="191"/>
      <c r="E4" s="191"/>
      <c r="F4" s="191"/>
      <c r="G4" s="191"/>
      <c r="H4" s="191"/>
      <c r="I4" s="191"/>
      <c r="J4" s="191"/>
      <c r="K4" s="17"/>
      <c r="L4" s="17"/>
      <c r="M4" s="17"/>
    </row>
    <row r="5" spans="1:13" ht="15" customHeight="1" x14ac:dyDescent="0.25">
      <c r="A5" s="190"/>
      <c r="B5" s="191"/>
      <c r="C5" s="191"/>
      <c r="D5" s="191"/>
      <c r="E5" s="191"/>
      <c r="F5" s="191"/>
      <c r="G5" s="191"/>
      <c r="H5" s="191"/>
      <c r="I5" s="191"/>
      <c r="J5" s="191"/>
      <c r="K5" s="17"/>
      <c r="L5" s="17"/>
      <c r="M5" s="17"/>
    </row>
    <row r="6" spans="1:13" ht="58.5" customHeight="1" thickBot="1" x14ac:dyDescent="0.3">
      <c r="A6" s="192"/>
      <c r="B6" s="193"/>
      <c r="C6" s="193"/>
      <c r="D6" s="193"/>
      <c r="E6" s="193"/>
      <c r="F6" s="193"/>
      <c r="G6" s="193"/>
      <c r="H6" s="193"/>
      <c r="I6" s="193"/>
      <c r="J6" s="193"/>
      <c r="K6" s="17"/>
      <c r="L6" s="17"/>
      <c r="M6" s="17"/>
    </row>
    <row r="7" spans="1:13" ht="15.75" thickBot="1" x14ac:dyDescent="0.3">
      <c r="A7" s="27"/>
      <c r="B7" s="17"/>
      <c r="C7" s="17"/>
      <c r="D7" s="17"/>
      <c r="E7" s="17"/>
      <c r="F7" s="17"/>
      <c r="G7" s="17"/>
      <c r="H7" s="17"/>
      <c r="I7" s="17"/>
      <c r="J7" s="102"/>
      <c r="K7" s="17"/>
      <c r="L7" s="17"/>
      <c r="M7" s="17"/>
    </row>
    <row r="8" spans="1:13" x14ac:dyDescent="0.25">
      <c r="A8" s="103" t="s">
        <v>252</v>
      </c>
      <c r="B8" s="198">
        <f>GPA!B10</f>
        <v>0</v>
      </c>
      <c r="C8" s="199"/>
      <c r="D8" s="199"/>
      <c r="E8" s="199"/>
      <c r="F8" s="199"/>
      <c r="G8" s="199"/>
      <c r="H8" s="199"/>
      <c r="I8" s="199"/>
      <c r="J8" s="200"/>
      <c r="K8" s="17"/>
      <c r="L8" s="17"/>
      <c r="M8" s="17"/>
    </row>
    <row r="9" spans="1:13" x14ac:dyDescent="0.25">
      <c r="A9" s="104" t="s">
        <v>1</v>
      </c>
      <c r="B9" s="201">
        <f>GPA!B11</f>
        <v>0</v>
      </c>
      <c r="C9" s="202"/>
      <c r="D9" s="202"/>
      <c r="E9" s="202"/>
      <c r="F9" s="202"/>
      <c r="G9" s="202"/>
      <c r="H9" s="202"/>
      <c r="I9" s="202"/>
      <c r="J9" s="203"/>
      <c r="K9" s="17"/>
      <c r="L9" s="17"/>
      <c r="M9" s="17"/>
    </row>
    <row r="10" spans="1:13" x14ac:dyDescent="0.25">
      <c r="A10" s="104" t="s">
        <v>0</v>
      </c>
      <c r="B10" s="201">
        <f>GPA!B12</f>
        <v>0</v>
      </c>
      <c r="C10" s="202"/>
      <c r="D10" s="202"/>
      <c r="E10" s="202"/>
      <c r="F10" s="202"/>
      <c r="G10" s="202"/>
      <c r="H10" s="202"/>
      <c r="I10" s="202"/>
      <c r="J10" s="203"/>
      <c r="K10" s="17"/>
      <c r="L10" s="17"/>
      <c r="M10" s="17"/>
    </row>
    <row r="11" spans="1:13" ht="15.75" thickBot="1" x14ac:dyDescent="0.3">
      <c r="A11" s="105" t="s">
        <v>2</v>
      </c>
      <c r="B11" s="204">
        <f>GPA!B15</f>
        <v>0</v>
      </c>
      <c r="C11" s="205"/>
      <c r="D11" s="205"/>
      <c r="E11" s="205"/>
      <c r="F11" s="205"/>
      <c r="G11" s="205"/>
      <c r="H11" s="205"/>
      <c r="I11" s="205"/>
      <c r="J11" s="206"/>
      <c r="K11" s="17"/>
      <c r="L11" s="17"/>
      <c r="M11" s="17"/>
    </row>
    <row r="12" spans="1:13" x14ac:dyDescent="0.25">
      <c r="A12" s="106"/>
      <c r="B12" s="17"/>
      <c r="C12" s="17"/>
      <c r="D12" s="17"/>
      <c r="E12" s="17"/>
      <c r="F12" s="17"/>
      <c r="G12" s="17"/>
      <c r="H12" s="17"/>
      <c r="I12" s="17"/>
      <c r="J12" s="102"/>
      <c r="K12" s="17"/>
      <c r="L12" s="17"/>
      <c r="M12" s="17"/>
    </row>
    <row r="13" spans="1:13" ht="15.75" thickBot="1" x14ac:dyDescent="0.3">
      <c r="A13" s="106"/>
      <c r="B13" s="17"/>
      <c r="C13" s="17"/>
      <c r="D13" s="17"/>
      <c r="E13" s="17"/>
      <c r="F13" s="17"/>
      <c r="G13" s="17"/>
      <c r="H13" s="177"/>
      <c r="I13" s="177"/>
      <c r="J13" s="102"/>
      <c r="K13" s="17"/>
      <c r="L13" s="17"/>
      <c r="M13" s="17"/>
    </row>
    <row r="14" spans="1:13" ht="22.5" x14ac:dyDescent="0.3">
      <c r="A14" s="107" t="s">
        <v>253</v>
      </c>
      <c r="B14" s="108"/>
      <c r="C14" s="109"/>
      <c r="D14" s="109"/>
      <c r="E14" s="207" t="str">
        <f>IF(ISBLANK(A17)=TRUE,"THIS AREA IS MANDATORY; you must fill it out.","")</f>
        <v/>
      </c>
      <c r="F14" s="207"/>
      <c r="G14" s="207"/>
      <c r="H14" s="207"/>
      <c r="I14" s="207"/>
      <c r="J14" s="208"/>
      <c r="K14" s="17"/>
      <c r="L14" s="17"/>
      <c r="M14" s="17"/>
    </row>
    <row r="15" spans="1:13" x14ac:dyDescent="0.25">
      <c r="A15" s="27"/>
      <c r="B15" s="17"/>
      <c r="C15" s="17"/>
      <c r="D15" s="17"/>
      <c r="E15" s="17"/>
      <c r="F15" s="17"/>
      <c r="G15" s="17"/>
      <c r="H15" s="17"/>
      <c r="I15" s="17"/>
      <c r="J15" s="102"/>
      <c r="K15" s="17"/>
      <c r="L15" s="17"/>
      <c r="M15" s="17"/>
    </row>
    <row r="16" spans="1:13" x14ac:dyDescent="0.25">
      <c r="A16" s="215" t="s">
        <v>298</v>
      </c>
      <c r="B16" s="216"/>
      <c r="C16" s="216"/>
      <c r="D16" s="216"/>
      <c r="E16" s="216"/>
      <c r="F16" s="216"/>
      <c r="G16" s="216"/>
      <c r="H16" s="216"/>
      <c r="I16" s="216"/>
      <c r="J16" s="217"/>
      <c r="K16" s="17"/>
      <c r="L16" s="17"/>
      <c r="M16" s="17"/>
    </row>
    <row r="17" spans="1:13" x14ac:dyDescent="0.25">
      <c r="A17" s="218" t="s">
        <v>298</v>
      </c>
      <c r="B17" s="219"/>
      <c r="C17" s="219"/>
      <c r="D17" s="219"/>
      <c r="E17" s="219"/>
      <c r="F17" s="219"/>
      <c r="G17" s="219"/>
      <c r="H17" s="219"/>
      <c r="I17" s="219"/>
      <c r="J17" s="220"/>
      <c r="K17" s="17"/>
      <c r="L17" s="17"/>
      <c r="M17" s="17"/>
    </row>
    <row r="18" spans="1:13" x14ac:dyDescent="0.25">
      <c r="A18" s="218"/>
      <c r="B18" s="219"/>
      <c r="C18" s="219"/>
      <c r="D18" s="219"/>
      <c r="E18" s="219"/>
      <c r="F18" s="219"/>
      <c r="G18" s="219"/>
      <c r="H18" s="219"/>
      <c r="I18" s="219"/>
      <c r="J18" s="220"/>
      <c r="K18" s="17"/>
      <c r="L18" s="17"/>
      <c r="M18" s="17"/>
    </row>
    <row r="19" spans="1:13" x14ac:dyDescent="0.25">
      <c r="A19" s="218"/>
      <c r="B19" s="219"/>
      <c r="C19" s="219"/>
      <c r="D19" s="219"/>
      <c r="E19" s="219"/>
      <c r="F19" s="219"/>
      <c r="G19" s="219"/>
      <c r="H19" s="219"/>
      <c r="I19" s="219"/>
      <c r="J19" s="220"/>
      <c r="K19" s="17"/>
      <c r="L19" s="17"/>
      <c r="M19" s="17"/>
    </row>
    <row r="20" spans="1:13" x14ac:dyDescent="0.25">
      <c r="A20" s="218"/>
      <c r="B20" s="219"/>
      <c r="C20" s="219"/>
      <c r="D20" s="219"/>
      <c r="E20" s="219"/>
      <c r="F20" s="219"/>
      <c r="G20" s="219"/>
      <c r="H20" s="219"/>
      <c r="I20" s="219"/>
      <c r="J20" s="220"/>
      <c r="K20" s="17"/>
      <c r="L20" s="17"/>
      <c r="M20" s="17"/>
    </row>
    <row r="21" spans="1:13" x14ac:dyDescent="0.25">
      <c r="A21" s="218"/>
      <c r="B21" s="219"/>
      <c r="C21" s="219"/>
      <c r="D21" s="219"/>
      <c r="E21" s="219"/>
      <c r="F21" s="219"/>
      <c r="G21" s="219"/>
      <c r="H21" s="219"/>
      <c r="I21" s="219"/>
      <c r="J21" s="220"/>
      <c r="K21" s="17"/>
      <c r="L21" s="17"/>
      <c r="M21" s="17"/>
    </row>
    <row r="22" spans="1:13" x14ac:dyDescent="0.25">
      <c r="A22" s="218"/>
      <c r="B22" s="219"/>
      <c r="C22" s="219"/>
      <c r="D22" s="219"/>
      <c r="E22" s="219"/>
      <c r="F22" s="219"/>
      <c r="G22" s="219"/>
      <c r="H22" s="219"/>
      <c r="I22" s="219"/>
      <c r="J22" s="220"/>
      <c r="K22" s="17"/>
      <c r="L22" s="17"/>
      <c r="M22" s="17"/>
    </row>
    <row r="23" spans="1:13" x14ac:dyDescent="0.25">
      <c r="A23" s="218"/>
      <c r="B23" s="219"/>
      <c r="C23" s="219"/>
      <c r="D23" s="219"/>
      <c r="E23" s="219"/>
      <c r="F23" s="219"/>
      <c r="G23" s="219"/>
      <c r="H23" s="219"/>
      <c r="I23" s="219"/>
      <c r="J23" s="220"/>
      <c r="K23" s="17"/>
      <c r="L23" s="17"/>
      <c r="M23" s="17"/>
    </row>
    <row r="24" spans="1:13" x14ac:dyDescent="0.25">
      <c r="A24" s="218"/>
      <c r="B24" s="219"/>
      <c r="C24" s="219"/>
      <c r="D24" s="219"/>
      <c r="E24" s="219"/>
      <c r="F24" s="219"/>
      <c r="G24" s="219"/>
      <c r="H24" s="219"/>
      <c r="I24" s="219"/>
      <c r="J24" s="220"/>
      <c r="K24" s="17"/>
      <c r="L24" s="17"/>
      <c r="M24" s="17"/>
    </row>
    <row r="25" spans="1:13" x14ac:dyDescent="0.25">
      <c r="A25" s="218"/>
      <c r="B25" s="219"/>
      <c r="C25" s="219"/>
      <c r="D25" s="219"/>
      <c r="E25" s="219"/>
      <c r="F25" s="219"/>
      <c r="G25" s="219"/>
      <c r="H25" s="219"/>
      <c r="I25" s="219"/>
      <c r="J25" s="220"/>
      <c r="K25" s="17"/>
      <c r="L25" s="17"/>
      <c r="M25" s="17"/>
    </row>
    <row r="26" spans="1:13" x14ac:dyDescent="0.25">
      <c r="A26" s="218"/>
      <c r="B26" s="219"/>
      <c r="C26" s="219"/>
      <c r="D26" s="219"/>
      <c r="E26" s="219"/>
      <c r="F26" s="219"/>
      <c r="G26" s="219"/>
      <c r="H26" s="219"/>
      <c r="I26" s="219"/>
      <c r="J26" s="220"/>
      <c r="K26" s="17"/>
      <c r="L26" s="17"/>
      <c r="M26" s="17"/>
    </row>
    <row r="27" spans="1:13" x14ac:dyDescent="0.25">
      <c r="A27" s="218"/>
      <c r="B27" s="219"/>
      <c r="C27" s="219"/>
      <c r="D27" s="219"/>
      <c r="E27" s="219"/>
      <c r="F27" s="219"/>
      <c r="G27" s="219"/>
      <c r="H27" s="219"/>
      <c r="I27" s="219"/>
      <c r="J27" s="220"/>
      <c r="K27" s="17"/>
      <c r="L27" s="17"/>
      <c r="M27" s="17"/>
    </row>
    <row r="28" spans="1:13" x14ac:dyDescent="0.25">
      <c r="A28" s="218"/>
      <c r="B28" s="219"/>
      <c r="C28" s="219"/>
      <c r="D28" s="219"/>
      <c r="E28" s="219"/>
      <c r="F28" s="219"/>
      <c r="G28" s="219"/>
      <c r="H28" s="219"/>
      <c r="I28" s="219"/>
      <c r="J28" s="220"/>
      <c r="K28" s="17"/>
      <c r="L28" s="17"/>
      <c r="M28" s="17"/>
    </row>
    <row r="29" spans="1:13" x14ac:dyDescent="0.25">
      <c r="A29" s="218"/>
      <c r="B29" s="219"/>
      <c r="C29" s="219"/>
      <c r="D29" s="219"/>
      <c r="E29" s="219"/>
      <c r="F29" s="219"/>
      <c r="G29" s="219"/>
      <c r="H29" s="219"/>
      <c r="I29" s="219"/>
      <c r="J29" s="220"/>
      <c r="K29" s="17"/>
      <c r="L29" s="17"/>
      <c r="M29" s="17"/>
    </row>
    <row r="30" spans="1:13" x14ac:dyDescent="0.25">
      <c r="A30" s="27"/>
      <c r="B30" s="17"/>
      <c r="C30" s="17"/>
      <c r="D30" s="17"/>
      <c r="E30" s="17"/>
      <c r="F30" s="17"/>
      <c r="G30" s="17"/>
      <c r="H30" s="17"/>
      <c r="I30" s="17"/>
      <c r="J30" s="102"/>
      <c r="K30" s="17"/>
      <c r="L30" s="17"/>
      <c r="M30" s="17"/>
    </row>
    <row r="31" spans="1:13" x14ac:dyDescent="0.25">
      <c r="A31" s="221" t="s">
        <v>312</v>
      </c>
      <c r="B31" s="222"/>
      <c r="C31" s="222"/>
      <c r="D31" s="222"/>
      <c r="E31" s="222"/>
      <c r="F31" s="222"/>
      <c r="G31" s="222"/>
      <c r="H31" s="222"/>
      <c r="I31" s="222"/>
      <c r="J31" s="223"/>
      <c r="K31" s="17"/>
      <c r="L31" s="17"/>
      <c r="M31" s="17"/>
    </row>
    <row r="32" spans="1:13" ht="18.600000000000001" customHeight="1" x14ac:dyDescent="0.25">
      <c r="A32" s="188" t="s">
        <v>303</v>
      </c>
      <c r="B32" s="224" t="s">
        <v>304</v>
      </c>
      <c r="C32" s="213"/>
      <c r="D32" s="213"/>
      <c r="E32" s="209" t="str">
        <f>IF(OR(ISBLANK(A34)=TRUE,ISBLANK(B34)=TRUE,ISBLANK(A35)=TRUE,ISBLANK(B35)=TRUE),"THIS AREA IS MANDATORY; you must fill it out.","")</f>
        <v>THIS AREA IS MANDATORY; you must fill it out.</v>
      </c>
      <c r="F32" s="209"/>
      <c r="G32" s="209"/>
      <c r="H32" s="209"/>
      <c r="I32" s="209"/>
      <c r="J32" s="210"/>
      <c r="K32" s="17"/>
      <c r="L32" s="17"/>
      <c r="M32" s="17"/>
    </row>
    <row r="33" spans="1:13" x14ac:dyDescent="0.25">
      <c r="A33" s="189"/>
      <c r="B33" s="225"/>
      <c r="C33" s="214"/>
      <c r="D33" s="214"/>
      <c r="E33" s="211"/>
      <c r="F33" s="211"/>
      <c r="G33" s="211"/>
      <c r="H33" s="211"/>
      <c r="I33" s="211"/>
      <c r="J33" s="212"/>
      <c r="K33" s="17"/>
      <c r="L33" s="17"/>
      <c r="M33" s="17"/>
    </row>
    <row r="34" spans="1:13" x14ac:dyDescent="0.25">
      <c r="A34" s="110"/>
      <c r="B34" s="194"/>
      <c r="C34" s="194"/>
      <c r="D34" s="194"/>
      <c r="E34" s="194"/>
      <c r="F34" s="194"/>
      <c r="G34" s="194"/>
      <c r="H34" s="194"/>
      <c r="I34" s="194"/>
      <c r="J34" s="195"/>
      <c r="K34" s="17"/>
      <c r="L34" s="17"/>
      <c r="M34" s="17"/>
    </row>
    <row r="35" spans="1:13" x14ac:dyDescent="0.25">
      <c r="A35" s="110"/>
      <c r="B35" s="194"/>
      <c r="C35" s="194"/>
      <c r="D35" s="194"/>
      <c r="E35" s="194"/>
      <c r="F35" s="194"/>
      <c r="G35" s="194"/>
      <c r="H35" s="194"/>
      <c r="I35" s="194"/>
      <c r="J35" s="195"/>
      <c r="K35" s="17"/>
      <c r="L35" s="17"/>
      <c r="M35" s="17"/>
    </row>
    <row r="36" spans="1:13" x14ac:dyDescent="0.25">
      <c r="A36" s="111" t="s">
        <v>300</v>
      </c>
      <c r="B36" s="112" t="s">
        <v>313</v>
      </c>
      <c r="C36" s="17"/>
      <c r="D36" s="17"/>
      <c r="E36" s="17"/>
      <c r="F36" s="17"/>
      <c r="G36" s="17"/>
      <c r="H36" s="17"/>
      <c r="I36" s="17"/>
      <c r="J36" s="102"/>
      <c r="K36" s="17"/>
      <c r="L36" s="17"/>
      <c r="M36" s="17"/>
    </row>
    <row r="37" spans="1:13" x14ac:dyDescent="0.25">
      <c r="A37" s="113"/>
      <c r="B37" s="114"/>
      <c r="C37" s="114"/>
      <c r="D37" s="114"/>
      <c r="E37" s="114"/>
      <c r="F37" s="114"/>
      <c r="G37" s="114"/>
      <c r="H37" s="114"/>
      <c r="I37" s="114"/>
      <c r="J37" s="115"/>
      <c r="K37" s="17"/>
      <c r="L37" s="17"/>
      <c r="M37" s="17"/>
    </row>
    <row r="38" spans="1:13" x14ac:dyDescent="0.25">
      <c r="A38" s="184" t="s">
        <v>305</v>
      </c>
      <c r="B38" s="185"/>
      <c r="C38" s="185"/>
      <c r="D38" s="185"/>
      <c r="E38" s="186" t="str">
        <f>IF(ISBLANK(A39)=TRUE,"THIS AREA IS MANDATORY; you must fill it out.","")</f>
        <v>THIS AREA IS MANDATORY; you must fill it out.</v>
      </c>
      <c r="F38" s="186"/>
      <c r="G38" s="186"/>
      <c r="H38" s="186"/>
      <c r="I38" s="186"/>
      <c r="J38" s="187"/>
      <c r="K38" s="17"/>
      <c r="L38" s="17"/>
      <c r="M38" s="17"/>
    </row>
    <row r="39" spans="1:13" x14ac:dyDescent="0.25">
      <c r="A39" s="178"/>
      <c r="B39" s="179"/>
      <c r="C39" s="179"/>
      <c r="D39" s="179"/>
      <c r="E39" s="179"/>
      <c r="F39" s="179"/>
      <c r="G39" s="179"/>
      <c r="H39" s="179"/>
      <c r="I39" s="179"/>
      <c r="J39" s="180"/>
      <c r="K39" s="17"/>
      <c r="L39" s="17"/>
      <c r="M39" s="17"/>
    </row>
    <row r="40" spans="1:13" x14ac:dyDescent="0.25">
      <c r="A40" s="178"/>
      <c r="B40" s="179"/>
      <c r="C40" s="179"/>
      <c r="D40" s="179"/>
      <c r="E40" s="179"/>
      <c r="F40" s="179"/>
      <c r="G40" s="179"/>
      <c r="H40" s="179"/>
      <c r="I40" s="179"/>
      <c r="J40" s="180"/>
      <c r="K40" s="17"/>
      <c r="L40" s="17"/>
      <c r="M40" s="17"/>
    </row>
    <row r="41" spans="1:13" x14ac:dyDescent="0.25">
      <c r="A41" s="178"/>
      <c r="B41" s="179"/>
      <c r="C41" s="179"/>
      <c r="D41" s="179"/>
      <c r="E41" s="179"/>
      <c r="F41" s="179"/>
      <c r="G41" s="179"/>
      <c r="H41" s="179"/>
      <c r="I41" s="179"/>
      <c r="J41" s="180"/>
      <c r="K41" s="17"/>
      <c r="L41" s="17"/>
      <c r="M41" s="17"/>
    </row>
    <row r="42" spans="1:13" x14ac:dyDescent="0.25">
      <c r="A42" s="178"/>
      <c r="B42" s="179"/>
      <c r="C42" s="179"/>
      <c r="D42" s="179"/>
      <c r="E42" s="179"/>
      <c r="F42" s="179"/>
      <c r="G42" s="179"/>
      <c r="H42" s="179"/>
      <c r="I42" s="179"/>
      <c r="J42" s="180"/>
      <c r="K42" s="17"/>
      <c r="L42" s="17"/>
      <c r="M42" s="17"/>
    </row>
    <row r="43" spans="1:13" x14ac:dyDescent="0.25">
      <c r="A43" s="178"/>
      <c r="B43" s="179"/>
      <c r="C43" s="179"/>
      <c r="D43" s="179"/>
      <c r="E43" s="179"/>
      <c r="F43" s="179"/>
      <c r="G43" s="179"/>
      <c r="H43" s="179"/>
      <c r="I43" s="179"/>
      <c r="J43" s="180"/>
      <c r="K43" s="17"/>
      <c r="L43" s="17"/>
      <c r="M43" s="17"/>
    </row>
    <row r="44" spans="1:13" x14ac:dyDescent="0.25">
      <c r="A44" s="178"/>
      <c r="B44" s="179"/>
      <c r="C44" s="179"/>
      <c r="D44" s="179"/>
      <c r="E44" s="179"/>
      <c r="F44" s="179"/>
      <c r="G44" s="179"/>
      <c r="H44" s="179"/>
      <c r="I44" s="179"/>
      <c r="J44" s="180"/>
      <c r="K44" s="17"/>
      <c r="L44" s="17"/>
      <c r="M44" s="17"/>
    </row>
    <row r="45" spans="1:13" x14ac:dyDescent="0.25">
      <c r="A45" s="178"/>
      <c r="B45" s="179"/>
      <c r="C45" s="179"/>
      <c r="D45" s="179"/>
      <c r="E45" s="179"/>
      <c r="F45" s="179"/>
      <c r="G45" s="179"/>
      <c r="H45" s="179"/>
      <c r="I45" s="179"/>
      <c r="J45" s="180"/>
      <c r="K45" s="17"/>
      <c r="L45" s="17"/>
      <c r="M45" s="17"/>
    </row>
    <row r="46" spans="1:13" ht="15.75" thickBot="1" x14ac:dyDescent="0.3">
      <c r="A46" s="181"/>
      <c r="B46" s="182"/>
      <c r="C46" s="182"/>
      <c r="D46" s="182"/>
      <c r="E46" s="182"/>
      <c r="F46" s="182"/>
      <c r="G46" s="182"/>
      <c r="H46" s="182"/>
      <c r="I46" s="182"/>
      <c r="J46" s="183"/>
      <c r="K46" s="17"/>
      <c r="L46" s="17"/>
      <c r="M46" s="17"/>
    </row>
    <row r="47" spans="1:13" x14ac:dyDescent="0.25">
      <c r="A47" s="27"/>
      <c r="B47" s="17"/>
      <c r="C47" s="17"/>
      <c r="D47" s="17"/>
      <c r="E47" s="17"/>
      <c r="F47" s="17"/>
      <c r="G47" s="17"/>
      <c r="H47" s="17"/>
      <c r="I47" s="17"/>
      <c r="J47" s="102"/>
      <c r="K47" s="17"/>
      <c r="L47" s="17"/>
      <c r="M47" s="17"/>
    </row>
    <row r="48" spans="1:13" ht="15.75" thickBot="1" x14ac:dyDescent="0.3">
      <c r="A48" s="27"/>
      <c r="B48" s="17"/>
      <c r="C48" s="17"/>
      <c r="D48" s="17"/>
      <c r="E48" s="17"/>
      <c r="F48" s="17"/>
      <c r="G48" s="17"/>
      <c r="H48" s="17"/>
      <c r="I48" s="17"/>
      <c r="J48" s="102"/>
      <c r="K48" s="17"/>
      <c r="L48" s="17"/>
      <c r="M48" s="17"/>
    </row>
    <row r="49" spans="1:13" ht="20.25" x14ac:dyDescent="0.25">
      <c r="A49" s="107" t="s">
        <v>254</v>
      </c>
      <c r="B49" s="108"/>
      <c r="C49" s="108"/>
      <c r="D49" s="108"/>
      <c r="E49" s="108"/>
      <c r="F49" s="108"/>
      <c r="G49" s="108"/>
      <c r="H49" s="108"/>
      <c r="I49" s="108"/>
      <c r="J49" s="116"/>
      <c r="K49" s="17"/>
      <c r="L49" s="17"/>
      <c r="M49" s="17"/>
    </row>
    <row r="50" spans="1:13" x14ac:dyDescent="0.25">
      <c r="A50" s="178"/>
      <c r="B50" s="179"/>
      <c r="C50" s="179"/>
      <c r="D50" s="179"/>
      <c r="E50" s="179"/>
      <c r="F50" s="179"/>
      <c r="G50" s="179"/>
      <c r="H50" s="179"/>
      <c r="I50" s="179"/>
      <c r="J50" s="180"/>
      <c r="K50" s="17"/>
      <c r="L50" s="17"/>
      <c r="M50" s="17"/>
    </row>
    <row r="51" spans="1:13" x14ac:dyDescent="0.25">
      <c r="A51" s="178"/>
      <c r="B51" s="179"/>
      <c r="C51" s="179"/>
      <c r="D51" s="179"/>
      <c r="E51" s="179"/>
      <c r="F51" s="179"/>
      <c r="G51" s="179"/>
      <c r="H51" s="179"/>
      <c r="I51" s="179"/>
      <c r="J51" s="180"/>
      <c r="K51" s="17"/>
      <c r="L51" s="17"/>
      <c r="M51" s="17"/>
    </row>
    <row r="52" spans="1:13" x14ac:dyDescent="0.25">
      <c r="A52" s="178"/>
      <c r="B52" s="179"/>
      <c r="C52" s="179"/>
      <c r="D52" s="179"/>
      <c r="E52" s="179"/>
      <c r="F52" s="179"/>
      <c r="G52" s="179"/>
      <c r="H52" s="179"/>
      <c r="I52" s="179"/>
      <c r="J52" s="180"/>
      <c r="K52" s="17"/>
      <c r="L52" s="17"/>
      <c r="M52" s="17"/>
    </row>
    <row r="53" spans="1:13" x14ac:dyDescent="0.25">
      <c r="A53" s="178"/>
      <c r="B53" s="179"/>
      <c r="C53" s="179"/>
      <c r="D53" s="179"/>
      <c r="E53" s="179"/>
      <c r="F53" s="179"/>
      <c r="G53" s="179"/>
      <c r="H53" s="179"/>
      <c r="I53" s="179"/>
      <c r="J53" s="180"/>
      <c r="K53" s="17"/>
      <c r="L53" s="17"/>
      <c r="M53" s="17"/>
    </row>
    <row r="54" spans="1:13" x14ac:dyDescent="0.25">
      <c r="A54" s="178"/>
      <c r="B54" s="179"/>
      <c r="C54" s="179"/>
      <c r="D54" s="179"/>
      <c r="E54" s="179"/>
      <c r="F54" s="179"/>
      <c r="G54" s="179"/>
      <c r="H54" s="179"/>
      <c r="I54" s="179"/>
      <c r="J54" s="180"/>
      <c r="K54" s="17"/>
      <c r="L54" s="17"/>
      <c r="M54" s="17"/>
    </row>
    <row r="55" spans="1:13" x14ac:dyDescent="0.25">
      <c r="A55" s="178"/>
      <c r="B55" s="179"/>
      <c r="C55" s="179"/>
      <c r="D55" s="179"/>
      <c r="E55" s="179"/>
      <c r="F55" s="179"/>
      <c r="G55" s="179"/>
      <c r="H55" s="179"/>
      <c r="I55" s="179"/>
      <c r="J55" s="180"/>
      <c r="K55" s="17"/>
      <c r="L55" s="17"/>
      <c r="M55" s="17"/>
    </row>
    <row r="56" spans="1:13" x14ac:dyDescent="0.25">
      <c r="A56" s="178"/>
      <c r="B56" s="179"/>
      <c r="C56" s="179"/>
      <c r="D56" s="179"/>
      <c r="E56" s="179"/>
      <c r="F56" s="179"/>
      <c r="G56" s="179"/>
      <c r="H56" s="179"/>
      <c r="I56" s="179"/>
      <c r="J56" s="180"/>
      <c r="K56" s="17"/>
      <c r="L56" s="17"/>
      <c r="M56" s="17"/>
    </row>
    <row r="57" spans="1:13" ht="15.75" thickBot="1" x14ac:dyDescent="0.3">
      <c r="A57" s="181"/>
      <c r="B57" s="182"/>
      <c r="C57" s="182"/>
      <c r="D57" s="182"/>
      <c r="E57" s="182"/>
      <c r="F57" s="182"/>
      <c r="G57" s="182"/>
      <c r="H57" s="182"/>
      <c r="I57" s="182"/>
      <c r="J57" s="183"/>
      <c r="K57" s="17"/>
      <c r="L57" s="17"/>
      <c r="M57" s="17"/>
    </row>
    <row r="58" spans="1:13" x14ac:dyDescent="0.25">
      <c r="A58" s="27"/>
      <c r="B58" s="17"/>
      <c r="C58" s="17"/>
      <c r="D58" s="17"/>
      <c r="E58" s="17"/>
      <c r="F58" s="17"/>
      <c r="G58" s="17"/>
      <c r="H58" s="17"/>
      <c r="I58" s="17"/>
      <c r="J58" s="102"/>
      <c r="K58" s="17"/>
      <c r="L58" s="17"/>
      <c r="M58" s="17"/>
    </row>
    <row r="59" spans="1:13" ht="15.75" thickBot="1" x14ac:dyDescent="0.3">
      <c r="A59" s="27"/>
      <c r="B59" s="17"/>
      <c r="C59" s="17"/>
      <c r="D59" s="17"/>
      <c r="E59" s="17"/>
      <c r="F59" s="17"/>
      <c r="G59" s="17"/>
      <c r="H59" s="17"/>
      <c r="I59" s="17"/>
      <c r="J59" s="102"/>
      <c r="K59" s="17"/>
      <c r="L59" s="17"/>
      <c r="M59" s="17"/>
    </row>
    <row r="60" spans="1:13" ht="20.25" x14ac:dyDescent="0.25">
      <c r="A60" s="117" t="s">
        <v>255</v>
      </c>
      <c r="B60" s="118"/>
      <c r="C60" s="118"/>
      <c r="D60" s="118"/>
      <c r="E60" s="118"/>
      <c r="F60" s="118"/>
      <c r="G60" s="118"/>
      <c r="H60" s="119"/>
      <c r="I60" s="120" t="s">
        <v>257</v>
      </c>
      <c r="J60" s="121"/>
      <c r="K60" s="17"/>
      <c r="L60" s="17"/>
      <c r="M60" s="17"/>
    </row>
    <row r="61" spans="1:13" x14ac:dyDescent="0.25">
      <c r="A61" s="122" t="s">
        <v>256</v>
      </c>
      <c r="B61" s="17"/>
      <c r="C61" s="17"/>
      <c r="D61" s="17"/>
      <c r="E61" s="17"/>
      <c r="F61" s="17"/>
      <c r="G61" s="17"/>
      <c r="H61" s="17"/>
      <c r="I61" s="17"/>
      <c r="J61" s="102"/>
      <c r="K61" s="17"/>
      <c r="L61" s="17"/>
      <c r="M61" s="17"/>
    </row>
    <row r="62" spans="1:13" x14ac:dyDescent="0.25">
      <c r="A62" s="178"/>
      <c r="B62" s="179"/>
      <c r="C62" s="179"/>
      <c r="D62" s="179"/>
      <c r="E62" s="179"/>
      <c r="F62" s="179"/>
      <c r="G62" s="179"/>
      <c r="H62" s="179"/>
      <c r="I62" s="179"/>
      <c r="J62" s="180"/>
      <c r="K62" s="17"/>
      <c r="L62" s="17"/>
      <c r="M62" s="17"/>
    </row>
    <row r="63" spans="1:13" x14ac:dyDescent="0.25">
      <c r="A63" s="178"/>
      <c r="B63" s="179"/>
      <c r="C63" s="179"/>
      <c r="D63" s="179"/>
      <c r="E63" s="179"/>
      <c r="F63" s="179"/>
      <c r="G63" s="179"/>
      <c r="H63" s="179"/>
      <c r="I63" s="179"/>
      <c r="J63" s="180"/>
      <c r="K63" s="17"/>
      <c r="L63" s="17"/>
      <c r="M63" s="17"/>
    </row>
    <row r="64" spans="1:13" x14ac:dyDescent="0.25">
      <c r="A64" s="178"/>
      <c r="B64" s="179"/>
      <c r="C64" s="179"/>
      <c r="D64" s="179"/>
      <c r="E64" s="179"/>
      <c r="F64" s="179"/>
      <c r="G64" s="179"/>
      <c r="H64" s="179"/>
      <c r="I64" s="179"/>
      <c r="J64" s="180"/>
      <c r="K64" s="17"/>
      <c r="L64" s="17"/>
      <c r="M64" s="17"/>
    </row>
    <row r="65" spans="1:13" x14ac:dyDescent="0.25">
      <c r="A65" s="178"/>
      <c r="B65" s="179"/>
      <c r="C65" s="179"/>
      <c r="D65" s="179"/>
      <c r="E65" s="179"/>
      <c r="F65" s="179"/>
      <c r="G65" s="179"/>
      <c r="H65" s="179"/>
      <c r="I65" s="179"/>
      <c r="J65" s="180"/>
      <c r="K65" s="17"/>
      <c r="L65" s="17"/>
      <c r="M65" s="17"/>
    </row>
    <row r="66" spans="1:13" x14ac:dyDescent="0.25">
      <c r="A66" s="178"/>
      <c r="B66" s="179"/>
      <c r="C66" s="179"/>
      <c r="D66" s="179"/>
      <c r="E66" s="179"/>
      <c r="F66" s="179"/>
      <c r="G66" s="179"/>
      <c r="H66" s="179"/>
      <c r="I66" s="179"/>
      <c r="J66" s="180"/>
      <c r="K66" s="17"/>
      <c r="L66" s="17"/>
      <c r="M66" s="17"/>
    </row>
    <row r="67" spans="1:13" x14ac:dyDescent="0.25">
      <c r="A67" s="178"/>
      <c r="B67" s="179"/>
      <c r="C67" s="179"/>
      <c r="D67" s="179"/>
      <c r="E67" s="179"/>
      <c r="F67" s="179"/>
      <c r="G67" s="179"/>
      <c r="H67" s="179"/>
      <c r="I67" s="179"/>
      <c r="J67" s="180"/>
      <c r="K67" s="17"/>
      <c r="L67" s="17"/>
      <c r="M67" s="17"/>
    </row>
    <row r="68" spans="1:13" x14ac:dyDescent="0.25">
      <c r="A68" s="178"/>
      <c r="B68" s="179"/>
      <c r="C68" s="179"/>
      <c r="D68" s="179"/>
      <c r="E68" s="179"/>
      <c r="F68" s="179"/>
      <c r="G68" s="179"/>
      <c r="H68" s="179"/>
      <c r="I68" s="179"/>
      <c r="J68" s="180"/>
      <c r="K68" s="17"/>
      <c r="L68" s="17"/>
      <c r="M68" s="17"/>
    </row>
    <row r="69" spans="1:13" ht="15.75" thickBot="1" x14ac:dyDescent="0.3">
      <c r="A69" s="181"/>
      <c r="B69" s="182"/>
      <c r="C69" s="182"/>
      <c r="D69" s="182"/>
      <c r="E69" s="182"/>
      <c r="F69" s="182"/>
      <c r="G69" s="182"/>
      <c r="H69" s="182"/>
      <c r="I69" s="182"/>
      <c r="J69" s="183"/>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p6NwOt3jMd8q5eK9oOJtQ8ddQFVZpb9EyMhgQuGq7LJAkOyCjFDFgivSYv4KmE065Ah0KuJIZU9rqoywz8ChQ==" saltValue="HE7ZQi/E/m+Dimepv0zeN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1" t="s">
        <v>309</v>
      </c>
      <c r="B1" s="232"/>
      <c r="C1" s="232"/>
      <c r="D1" s="232"/>
      <c r="E1" s="232"/>
      <c r="F1" s="232"/>
      <c r="G1" s="232"/>
      <c r="H1" s="232"/>
      <c r="I1" s="232"/>
      <c r="J1" s="233"/>
    </row>
    <row r="2" spans="1:18" ht="24" thickBot="1" x14ac:dyDescent="0.3">
      <c r="A2" s="234" t="s">
        <v>341</v>
      </c>
      <c r="B2" s="235"/>
      <c r="C2" s="235"/>
      <c r="D2" s="235"/>
      <c r="E2" s="235"/>
      <c r="F2" s="235"/>
      <c r="G2" s="235"/>
      <c r="H2" s="235"/>
      <c r="I2" s="235"/>
      <c r="J2" s="236"/>
    </row>
    <row r="3" spans="1:18" ht="15.75" thickBot="1" x14ac:dyDescent="0.3">
      <c r="A3" s="6"/>
      <c r="J3" s="4"/>
    </row>
    <row r="4" spans="1:18" ht="15.75" thickBot="1" x14ac:dyDescent="0.3">
      <c r="A4" s="237" t="s">
        <v>296</v>
      </c>
      <c r="B4" s="238"/>
      <c r="C4" s="238"/>
      <c r="D4" s="238"/>
      <c r="E4" s="238"/>
      <c r="F4" s="238"/>
      <c r="G4" s="238"/>
      <c r="H4" s="238"/>
      <c r="I4" s="238"/>
      <c r="J4" s="239"/>
    </row>
    <row r="5" spans="1:18" x14ac:dyDescent="0.25">
      <c r="A5" s="240" t="e">
        <f>#REF!</f>
        <v>#REF!</v>
      </c>
      <c r="B5" s="241"/>
      <c r="C5" s="241"/>
      <c r="D5" s="241"/>
      <c r="E5" s="241"/>
      <c r="F5" s="241"/>
      <c r="G5" s="241"/>
      <c r="H5" s="241"/>
      <c r="I5" s="241"/>
      <c r="J5" s="242"/>
    </row>
    <row r="6" spans="1:18" ht="15.75" thickBot="1" x14ac:dyDescent="0.3">
      <c r="A6" s="7"/>
      <c r="J6" s="4"/>
    </row>
    <row r="7" spans="1:18" ht="15.75" thickBot="1" x14ac:dyDescent="0.3">
      <c r="A7" s="237" t="s">
        <v>301</v>
      </c>
      <c r="B7" s="238"/>
      <c r="C7" s="238"/>
      <c r="D7" s="238"/>
      <c r="E7" s="238"/>
      <c r="F7" s="238"/>
      <c r="G7" s="238"/>
      <c r="H7" s="238"/>
      <c r="I7" s="238"/>
      <c r="J7" s="239"/>
    </row>
    <row r="8" spans="1:18" ht="15.75" customHeight="1" thickBot="1" x14ac:dyDescent="0.3">
      <c r="A8" s="240" t="e">
        <f>#REF!</f>
        <v>#REF!</v>
      </c>
      <c r="B8" s="241"/>
      <c r="C8" s="241"/>
      <c r="D8" s="241"/>
      <c r="E8" s="241"/>
      <c r="F8" s="241"/>
      <c r="G8" s="241"/>
      <c r="H8" s="241"/>
      <c r="I8" s="241"/>
      <c r="J8" s="242"/>
      <c r="Q8" s="16" t="s">
        <v>316</v>
      </c>
      <c r="R8" s="15"/>
    </row>
    <row r="9" spans="1:18" ht="15.75" customHeight="1" thickBot="1" x14ac:dyDescent="0.3">
      <c r="A9" s="237" t="s">
        <v>297</v>
      </c>
      <c r="B9" s="238"/>
      <c r="C9" s="238"/>
      <c r="D9" s="238"/>
      <c r="E9" s="238"/>
      <c r="F9" s="238"/>
      <c r="G9" s="238"/>
      <c r="H9" s="238"/>
      <c r="I9" s="238"/>
      <c r="J9" s="239"/>
      <c r="Q9" s="16" t="s">
        <v>317</v>
      </c>
      <c r="R9" s="15"/>
    </row>
    <row r="10" spans="1:18" ht="15" customHeight="1" x14ac:dyDescent="0.25">
      <c r="A10" s="240" t="e">
        <f>#REF!</f>
        <v>#REF!</v>
      </c>
      <c r="B10" s="241"/>
      <c r="C10" s="241"/>
      <c r="D10" s="241"/>
      <c r="E10" s="241"/>
      <c r="F10" s="241"/>
      <c r="G10" s="241"/>
      <c r="H10" s="241"/>
      <c r="I10" s="241"/>
      <c r="J10" s="242"/>
      <c r="Q10" s="16" t="s">
        <v>318</v>
      </c>
      <c r="R10" s="15"/>
    </row>
    <row r="11" spans="1:18" ht="15" customHeight="1" x14ac:dyDescent="0.25">
      <c r="A11" s="7"/>
      <c r="J11" s="4"/>
      <c r="Q11" s="16" t="s">
        <v>319</v>
      </c>
      <c r="R11" s="15"/>
    </row>
    <row r="12" spans="1:18" ht="165.75" customHeight="1" x14ac:dyDescent="0.25">
      <c r="A12" s="243" t="s">
        <v>306</v>
      </c>
      <c r="B12" s="244"/>
      <c r="C12" s="244"/>
      <c r="D12" s="244"/>
      <c r="E12" s="244"/>
      <c r="F12" s="244"/>
      <c r="G12" s="244"/>
      <c r="H12" s="244"/>
      <c r="I12" s="244"/>
      <c r="J12" s="245"/>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6" t="s">
        <v>315</v>
      </c>
      <c r="B15" s="247"/>
      <c r="C15" s="247"/>
      <c r="D15" s="247"/>
      <c r="E15" s="247"/>
      <c r="F15" s="247"/>
      <c r="G15" s="247"/>
      <c r="H15" s="247"/>
      <c r="I15" s="247"/>
      <c r="J15" s="248"/>
      <c r="Q15" s="16" t="s">
        <v>324</v>
      </c>
      <c r="R15" s="15"/>
    </row>
    <row r="16" spans="1:18" ht="89.1" customHeight="1" x14ac:dyDescent="0.25">
      <c r="A16" s="249" t="s">
        <v>302</v>
      </c>
      <c r="B16" s="250"/>
      <c r="C16" s="251" t="s">
        <v>314</v>
      </c>
      <c r="D16" s="252"/>
      <c r="E16" s="252"/>
      <c r="F16" s="252"/>
      <c r="G16" s="253" t="s">
        <v>307</v>
      </c>
      <c r="H16" s="252"/>
      <c r="I16" s="252"/>
      <c r="J16" s="254"/>
      <c r="Q16" s="16" t="s">
        <v>325</v>
      </c>
      <c r="R16" s="15"/>
    </row>
    <row r="17" spans="1:40" ht="45.6" customHeight="1" x14ac:dyDescent="0.25">
      <c r="A17" s="255" t="s">
        <v>316</v>
      </c>
      <c r="B17" s="256"/>
      <c r="C17" s="228"/>
      <c r="D17" s="228"/>
      <c r="E17" s="228"/>
      <c r="F17" s="228"/>
      <c r="G17" s="228"/>
      <c r="H17" s="228"/>
      <c r="I17" s="228"/>
      <c r="J17" s="229"/>
      <c r="Q17" s="16" t="s">
        <v>326</v>
      </c>
      <c r="R17" s="15"/>
    </row>
    <row r="18" spans="1:40" ht="48" customHeight="1" x14ac:dyDescent="0.25">
      <c r="A18" s="255" t="s">
        <v>317</v>
      </c>
      <c r="B18" s="256"/>
      <c r="C18" s="228"/>
      <c r="D18" s="228"/>
      <c r="E18" s="228"/>
      <c r="F18" s="228"/>
      <c r="G18" s="228"/>
      <c r="H18" s="228"/>
      <c r="I18" s="228"/>
      <c r="J18" s="229"/>
    </row>
    <row r="19" spans="1:40" ht="69.599999999999994" customHeight="1" x14ac:dyDescent="0.25">
      <c r="A19" s="255" t="s">
        <v>318</v>
      </c>
      <c r="B19" s="256"/>
      <c r="C19" s="228"/>
      <c r="D19" s="228"/>
      <c r="E19" s="228"/>
      <c r="F19" s="228"/>
      <c r="G19" s="228"/>
      <c r="H19" s="228"/>
      <c r="I19" s="228"/>
      <c r="J19" s="229"/>
    </row>
    <row r="20" spans="1:40" ht="45" customHeight="1" x14ac:dyDescent="0.25">
      <c r="A20" s="255" t="s">
        <v>319</v>
      </c>
      <c r="B20" s="256"/>
      <c r="C20" s="228"/>
      <c r="D20" s="228"/>
      <c r="E20" s="228"/>
      <c r="F20" s="228"/>
      <c r="G20" s="228"/>
      <c r="H20" s="228"/>
      <c r="I20" s="228"/>
      <c r="J20" s="229"/>
    </row>
    <row r="21" spans="1:40" ht="71.45" customHeight="1" x14ac:dyDescent="0.25">
      <c r="A21" s="255" t="s">
        <v>320</v>
      </c>
      <c r="B21" s="256"/>
      <c r="C21" s="228"/>
      <c r="D21" s="228"/>
      <c r="E21" s="228"/>
      <c r="F21" s="228"/>
      <c r="G21" s="228"/>
      <c r="H21" s="228"/>
      <c r="I21" s="228"/>
      <c r="J21" s="229"/>
    </row>
    <row r="22" spans="1:40" ht="68.099999999999994" customHeight="1" x14ac:dyDescent="0.25">
      <c r="A22" s="257" t="s">
        <v>321</v>
      </c>
      <c r="B22" s="258"/>
      <c r="C22" s="259"/>
      <c r="D22" s="260"/>
      <c r="E22" s="260"/>
      <c r="F22" s="260"/>
      <c r="G22" s="260"/>
      <c r="H22" s="260"/>
      <c r="I22" s="260"/>
      <c r="J22" s="261"/>
      <c r="O22" s="230"/>
      <c r="P22" s="230"/>
      <c r="Q22" s="230"/>
      <c r="R22" s="230"/>
      <c r="S22" s="230"/>
      <c r="T22" s="230"/>
      <c r="U22" s="230"/>
      <c r="V22" s="230"/>
      <c r="W22" s="230"/>
      <c r="X22" s="230"/>
    </row>
    <row r="23" spans="1:40" ht="20.45" customHeight="1" x14ac:dyDescent="0.25">
      <c r="A23" s="9"/>
      <c r="B23" s="10"/>
      <c r="C23" s="11"/>
      <c r="D23" s="11"/>
      <c r="E23" s="11"/>
      <c r="F23" s="11"/>
      <c r="G23" s="11"/>
      <c r="H23" s="11"/>
      <c r="I23" s="11"/>
      <c r="J23" s="12"/>
      <c r="O23" s="230"/>
      <c r="P23" s="230"/>
      <c r="Q23" s="230"/>
      <c r="R23" s="230"/>
      <c r="S23" s="230"/>
      <c r="T23" s="230"/>
      <c r="U23" s="230"/>
      <c r="V23" s="230"/>
      <c r="W23" s="230"/>
      <c r="X23" s="230"/>
    </row>
    <row r="24" spans="1:40" ht="35.450000000000003" customHeight="1" x14ac:dyDescent="0.35">
      <c r="A24" s="246" t="s">
        <v>322</v>
      </c>
      <c r="B24" s="247"/>
      <c r="C24" s="247"/>
      <c r="D24" s="247"/>
      <c r="E24" s="247"/>
      <c r="F24" s="247"/>
      <c r="G24" s="247"/>
      <c r="H24" s="247"/>
      <c r="I24" s="247"/>
      <c r="J24" s="248"/>
    </row>
    <row r="25" spans="1:40" ht="60.95" customHeight="1" x14ac:dyDescent="0.25">
      <c r="A25" s="249" t="s">
        <v>302</v>
      </c>
      <c r="B25" s="250"/>
      <c r="C25" s="251" t="s">
        <v>314</v>
      </c>
      <c r="D25" s="252"/>
      <c r="E25" s="252"/>
      <c r="F25" s="252"/>
      <c r="G25" s="253" t="s">
        <v>307</v>
      </c>
      <c r="H25" s="252"/>
      <c r="I25" s="252"/>
      <c r="J25" s="254"/>
      <c r="O25" s="230"/>
      <c r="P25" s="230"/>
      <c r="Q25" s="230"/>
      <c r="R25" s="230"/>
      <c r="S25" s="230"/>
      <c r="T25" s="230"/>
      <c r="U25" s="230"/>
      <c r="V25" s="230"/>
      <c r="W25" s="230"/>
      <c r="X25" s="230"/>
    </row>
    <row r="26" spans="1:40" ht="89.45" customHeight="1" x14ac:dyDescent="0.25">
      <c r="A26" s="226" t="s">
        <v>323</v>
      </c>
      <c r="B26" s="227"/>
      <c r="C26" s="228"/>
      <c r="D26" s="228"/>
      <c r="E26" s="228"/>
      <c r="F26" s="228"/>
      <c r="G26" s="228"/>
      <c r="H26" s="228"/>
      <c r="I26" s="228"/>
      <c r="J26" s="229"/>
      <c r="O26" s="230"/>
      <c r="P26" s="230"/>
      <c r="Q26" s="230"/>
      <c r="R26" s="230"/>
      <c r="S26" s="230"/>
      <c r="T26" s="230"/>
      <c r="U26" s="230"/>
      <c r="V26" s="230"/>
      <c r="W26" s="230"/>
      <c r="X26" s="230"/>
    </row>
    <row r="27" spans="1:40" ht="90" customHeight="1" x14ac:dyDescent="0.25">
      <c r="A27" s="226" t="s">
        <v>324</v>
      </c>
      <c r="B27" s="227"/>
      <c r="C27" s="228"/>
      <c r="D27" s="228"/>
      <c r="E27" s="228"/>
      <c r="F27" s="228"/>
      <c r="G27" s="228"/>
      <c r="H27" s="228"/>
      <c r="I27" s="228"/>
      <c r="J27" s="229"/>
      <c r="O27" s="230"/>
      <c r="P27" s="230"/>
      <c r="Q27" s="230"/>
      <c r="R27" s="230"/>
      <c r="S27" s="230"/>
      <c r="T27" s="230"/>
      <c r="U27" s="230"/>
      <c r="V27" s="230"/>
      <c r="W27" s="230"/>
      <c r="X27" s="230"/>
    </row>
    <row r="28" spans="1:40" ht="72.599999999999994" customHeight="1" x14ac:dyDescent="0.25">
      <c r="A28" s="226" t="s">
        <v>325</v>
      </c>
      <c r="B28" s="227"/>
      <c r="C28" s="228"/>
      <c r="D28" s="228"/>
      <c r="E28" s="228"/>
      <c r="F28" s="228"/>
      <c r="G28" s="228"/>
      <c r="H28" s="228"/>
      <c r="I28" s="228"/>
      <c r="J28" s="229"/>
      <c r="O28" s="230"/>
      <c r="P28" s="230"/>
      <c r="Q28" s="230"/>
      <c r="R28" s="230"/>
      <c r="S28" s="230"/>
      <c r="T28" s="230"/>
      <c r="U28" s="230"/>
      <c r="V28" s="230"/>
      <c r="W28" s="230"/>
      <c r="X28" s="230"/>
      <c r="AE28" s="230"/>
      <c r="AF28" s="230"/>
      <c r="AG28" s="230"/>
      <c r="AH28" s="230"/>
      <c r="AI28" s="230"/>
      <c r="AJ28" s="230"/>
      <c r="AK28" s="230"/>
      <c r="AL28" s="230"/>
      <c r="AM28" s="230"/>
      <c r="AN28" s="230"/>
    </row>
    <row r="29" spans="1:40" ht="136.5" customHeight="1" x14ac:dyDescent="0.25">
      <c r="A29" s="226" t="s">
        <v>326</v>
      </c>
      <c r="B29" s="227"/>
      <c r="C29" s="228"/>
      <c r="D29" s="228"/>
      <c r="E29" s="228"/>
      <c r="F29" s="228"/>
      <c r="G29" s="260"/>
      <c r="H29" s="260"/>
      <c r="I29" s="260"/>
      <c r="J29" s="261"/>
      <c r="AE29" s="230"/>
      <c r="AF29" s="230"/>
      <c r="AG29" s="230"/>
      <c r="AH29" s="230"/>
      <c r="AI29" s="230"/>
      <c r="AJ29" s="230"/>
      <c r="AK29" s="230"/>
      <c r="AL29" s="230"/>
      <c r="AM29" s="230"/>
      <c r="AN29" s="230"/>
    </row>
    <row r="30" spans="1:40" ht="20.100000000000001" customHeight="1" x14ac:dyDescent="0.25">
      <c r="A30" s="7"/>
      <c r="C30" s="8"/>
      <c r="D30" s="8"/>
      <c r="E30" s="8"/>
      <c r="F30" s="8"/>
      <c r="J30" s="4"/>
      <c r="O30" s="230"/>
      <c r="P30" s="230"/>
      <c r="Q30" s="230"/>
      <c r="R30" s="230"/>
      <c r="S30" s="230"/>
      <c r="T30" s="230"/>
      <c r="U30" s="230"/>
      <c r="V30" s="230"/>
      <c r="W30" s="230"/>
      <c r="X30" s="230"/>
    </row>
    <row r="31" spans="1:40" ht="52.5" customHeight="1" x14ac:dyDescent="0.35">
      <c r="A31" s="262" t="s">
        <v>308</v>
      </c>
      <c r="B31" s="263"/>
      <c r="C31" s="263"/>
      <c r="D31" s="263"/>
      <c r="E31" s="263"/>
      <c r="F31" s="263"/>
      <c r="G31" s="263"/>
      <c r="H31" s="263"/>
      <c r="I31" s="263"/>
      <c r="J31" s="264"/>
      <c r="O31" s="230"/>
      <c r="P31" s="230"/>
      <c r="Q31" s="230"/>
      <c r="R31" s="230"/>
      <c r="S31" s="230"/>
      <c r="T31" s="230"/>
      <c r="U31" s="230"/>
      <c r="V31" s="230"/>
      <c r="W31" s="230"/>
      <c r="X31" s="230"/>
      <c r="AE31" s="230"/>
      <c r="AF31" s="230"/>
      <c r="AG31" s="230"/>
      <c r="AH31" s="230"/>
      <c r="AI31" s="230"/>
      <c r="AJ31" s="230"/>
      <c r="AK31" s="230"/>
      <c r="AL31" s="230"/>
      <c r="AM31" s="230"/>
      <c r="AN31" s="230"/>
    </row>
    <row r="32" spans="1:40" ht="123" customHeight="1" thickBot="1" x14ac:dyDescent="0.3">
      <c r="A32" s="265"/>
      <c r="B32" s="266"/>
      <c r="C32" s="266"/>
      <c r="D32" s="266"/>
      <c r="E32" s="266"/>
      <c r="F32" s="266"/>
      <c r="G32" s="266"/>
      <c r="H32" s="266"/>
      <c r="I32" s="266"/>
      <c r="J32" s="267"/>
      <c r="O32" s="230"/>
      <c r="P32" s="230"/>
      <c r="Q32" s="230"/>
      <c r="R32" s="230"/>
      <c r="S32" s="230"/>
      <c r="T32" s="230"/>
      <c r="U32" s="230"/>
      <c r="V32" s="230"/>
      <c r="W32" s="230"/>
      <c r="X32" s="230"/>
      <c r="AE32" s="230"/>
      <c r="AF32" s="230"/>
      <c r="AG32" s="230"/>
      <c r="AH32" s="230"/>
      <c r="AI32" s="230"/>
      <c r="AJ32" s="230"/>
      <c r="AK32" s="230"/>
      <c r="AL32" s="230"/>
      <c r="AM32" s="230"/>
      <c r="AN32" s="230"/>
    </row>
    <row r="33" spans="31:40" x14ac:dyDescent="0.25">
      <c r="AE33" s="230"/>
      <c r="AF33" s="230"/>
      <c r="AG33" s="230"/>
      <c r="AH33" s="230"/>
      <c r="AI33" s="230"/>
      <c r="AJ33" s="230"/>
      <c r="AK33" s="230"/>
      <c r="AL33" s="230"/>
      <c r="AM33" s="230"/>
      <c r="AN33" s="230"/>
    </row>
    <row r="34" spans="31:40" x14ac:dyDescent="0.25">
      <c r="AE34" s="230"/>
      <c r="AF34" s="230"/>
      <c r="AG34" s="230"/>
      <c r="AH34" s="230"/>
      <c r="AI34" s="230"/>
      <c r="AJ34" s="230"/>
      <c r="AK34" s="230"/>
      <c r="AL34" s="230"/>
      <c r="AM34" s="230"/>
      <c r="AN34" s="230"/>
    </row>
    <row r="36" spans="31:40" x14ac:dyDescent="0.25">
      <c r="AE36" s="230"/>
      <c r="AF36" s="230"/>
      <c r="AG36" s="230"/>
      <c r="AH36" s="230"/>
      <c r="AI36" s="230"/>
      <c r="AJ36" s="230"/>
      <c r="AK36" s="230"/>
      <c r="AL36" s="230"/>
      <c r="AM36" s="230"/>
      <c r="AN36" s="230"/>
    </row>
    <row r="37" spans="31:40" x14ac:dyDescent="0.25">
      <c r="AE37" s="230"/>
      <c r="AF37" s="230"/>
      <c r="AG37" s="230"/>
      <c r="AH37" s="230"/>
      <c r="AI37" s="230"/>
      <c r="AJ37" s="230"/>
      <c r="AK37" s="230"/>
      <c r="AL37" s="230"/>
      <c r="AM37" s="230"/>
      <c r="AN37" s="230"/>
    </row>
    <row r="38" spans="31:40" x14ac:dyDescent="0.25">
      <c r="AE38" s="230"/>
      <c r="AF38" s="230"/>
      <c r="AG38" s="230"/>
      <c r="AH38" s="230"/>
      <c r="AI38" s="230"/>
      <c r="AJ38" s="230"/>
      <c r="AK38" s="230"/>
      <c r="AL38" s="230"/>
      <c r="AM38" s="230"/>
      <c r="AN38" s="230"/>
    </row>
    <row r="39" spans="31:40" x14ac:dyDescent="0.25">
      <c r="AE39" s="230"/>
      <c r="AF39" s="230"/>
      <c r="AG39" s="230"/>
      <c r="AH39" s="230"/>
      <c r="AI39" s="230"/>
      <c r="AJ39" s="230"/>
      <c r="AK39" s="230"/>
      <c r="AL39" s="230"/>
      <c r="AM39" s="230"/>
      <c r="AN39" s="230"/>
    </row>
    <row r="40" spans="31:40" x14ac:dyDescent="0.25">
      <c r="AE40" s="230"/>
      <c r="AF40" s="230"/>
      <c r="AG40" s="230"/>
      <c r="AH40" s="230"/>
      <c r="AI40" s="230"/>
      <c r="AJ40" s="230"/>
      <c r="AK40" s="230"/>
      <c r="AL40" s="230"/>
      <c r="AM40" s="230"/>
      <c r="AN40" s="230"/>
    </row>
  </sheetData>
  <sheetProtection algorithmName="SHA-512" hashValue="avVMs83a9kTvqC3cVYTOkLA+b6jmg/gdccqsBazm3X00gbPNhQV1Ut1ZvEtq0kAUU3TKfYE6DK3G/WGA/fGS7g==" saltValue="WQTUyazOQgRAvxiKfmdnPw=="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A17" sqref="A17:K19"/>
    </sheetView>
  </sheetViews>
  <sheetFormatPr defaultColWidth="8.85546875" defaultRowHeight="15" x14ac:dyDescent="0.25"/>
  <cols>
    <col min="1" max="1" width="46.42578125" bestFit="1" customWidth="1"/>
  </cols>
  <sheetData>
    <row r="1" spans="1:13" x14ac:dyDescent="0.25">
      <c r="A1" s="162" t="s">
        <v>327</v>
      </c>
      <c r="B1" s="271"/>
      <c r="C1" s="271"/>
      <c r="D1" s="271"/>
      <c r="E1" s="271"/>
      <c r="F1" s="271"/>
      <c r="G1" s="271"/>
      <c r="H1" s="271"/>
      <c r="I1" s="271"/>
      <c r="J1" s="271"/>
      <c r="K1" s="272"/>
      <c r="L1" s="19"/>
      <c r="M1" s="19"/>
    </row>
    <row r="2" spans="1:13" x14ac:dyDescent="0.25">
      <c r="A2" s="273"/>
      <c r="B2" s="274"/>
      <c r="C2" s="274"/>
      <c r="D2" s="274"/>
      <c r="E2" s="274"/>
      <c r="F2" s="274"/>
      <c r="G2" s="274"/>
      <c r="H2" s="274"/>
      <c r="I2" s="274"/>
      <c r="J2" s="274"/>
      <c r="K2" s="275"/>
      <c r="L2" s="19"/>
      <c r="M2" s="19"/>
    </row>
    <row r="3" spans="1:13" ht="26.25" customHeight="1" x14ac:dyDescent="0.25">
      <c r="A3" s="276" t="s">
        <v>328</v>
      </c>
      <c r="B3" s="277"/>
      <c r="C3" s="277"/>
      <c r="D3" s="277"/>
      <c r="E3" s="277"/>
      <c r="F3" s="277"/>
      <c r="G3" s="277"/>
      <c r="H3" s="277"/>
      <c r="I3" s="277"/>
      <c r="J3" s="277"/>
      <c r="K3" s="278"/>
      <c r="L3" s="19"/>
      <c r="M3" s="19"/>
    </row>
    <row r="4" spans="1:13" ht="15.75" thickBot="1" x14ac:dyDescent="0.3">
      <c r="A4" s="279" t="s">
        <v>329</v>
      </c>
      <c r="B4" s="280"/>
      <c r="C4" s="280"/>
      <c r="D4" s="280"/>
      <c r="E4" s="280"/>
      <c r="F4" s="280"/>
      <c r="G4" s="280"/>
      <c r="H4" s="280"/>
      <c r="I4" s="280"/>
      <c r="J4" s="280"/>
      <c r="K4" s="281"/>
      <c r="L4" s="19"/>
      <c r="M4" s="19"/>
    </row>
    <row r="5" spans="1:13" ht="18.75" customHeight="1" x14ac:dyDescent="0.25">
      <c r="A5" s="84" t="s">
        <v>330</v>
      </c>
      <c r="B5" s="123"/>
      <c r="C5" s="123"/>
      <c r="D5" s="123"/>
      <c r="E5" s="123"/>
      <c r="F5" s="123"/>
      <c r="G5" s="123"/>
      <c r="H5" s="123"/>
      <c r="I5" s="123"/>
      <c r="J5" s="123"/>
      <c r="K5" s="124"/>
      <c r="L5" s="19"/>
      <c r="M5" s="19"/>
    </row>
    <row r="6" spans="1:13" x14ac:dyDescent="0.25">
      <c r="A6" s="125" t="s">
        <v>331</v>
      </c>
      <c r="B6" s="287"/>
      <c r="C6" s="288"/>
      <c r="D6" s="288"/>
      <c r="E6" s="288"/>
      <c r="F6" s="288"/>
      <c r="G6" s="288"/>
      <c r="H6" s="288"/>
      <c r="I6" s="288"/>
      <c r="J6" s="288"/>
      <c r="K6" s="289"/>
      <c r="L6" s="19"/>
      <c r="M6" s="19"/>
    </row>
    <row r="7" spans="1:13" x14ac:dyDescent="0.25">
      <c r="A7" s="125" t="s">
        <v>332</v>
      </c>
      <c r="B7" s="282"/>
      <c r="C7" s="282"/>
      <c r="D7" s="282"/>
      <c r="E7" s="282"/>
      <c r="F7" s="282"/>
      <c r="G7" s="282"/>
      <c r="H7" s="282"/>
      <c r="I7" s="282"/>
      <c r="J7" s="282"/>
      <c r="K7" s="283"/>
      <c r="L7" s="19"/>
      <c r="M7" s="19"/>
    </row>
    <row r="8" spans="1:13" x14ac:dyDescent="0.25">
      <c r="A8" s="126"/>
      <c r="B8" s="19"/>
      <c r="C8" s="19"/>
      <c r="D8" s="19"/>
      <c r="E8" s="19"/>
      <c r="F8" s="19"/>
      <c r="G8" s="19"/>
      <c r="H8" s="19"/>
      <c r="I8" s="19"/>
      <c r="J8" s="19"/>
      <c r="K8" s="127"/>
      <c r="L8" s="19"/>
      <c r="M8" s="19"/>
    </row>
    <row r="9" spans="1:13" x14ac:dyDescent="0.25">
      <c r="A9" s="128" t="s">
        <v>333</v>
      </c>
      <c r="B9" s="287"/>
      <c r="C9" s="288"/>
      <c r="D9" s="288"/>
      <c r="E9" s="288"/>
      <c r="F9" s="288"/>
      <c r="G9" s="288"/>
      <c r="H9" s="288"/>
      <c r="I9" s="288"/>
      <c r="J9" s="288"/>
      <c r="K9" s="289"/>
      <c r="L9" s="19"/>
      <c r="M9" s="19"/>
    </row>
    <row r="10" spans="1:13" x14ac:dyDescent="0.25">
      <c r="A10" s="125" t="s">
        <v>547</v>
      </c>
      <c r="B10" s="284"/>
      <c r="C10" s="285"/>
      <c r="D10" s="285"/>
      <c r="E10" s="285"/>
      <c r="F10" s="285"/>
      <c r="G10" s="285"/>
      <c r="H10" s="285"/>
      <c r="I10" s="285"/>
      <c r="J10" s="285"/>
      <c r="K10" s="286"/>
      <c r="L10" s="19"/>
      <c r="M10" s="19"/>
    </row>
    <row r="11" spans="1:13" x14ac:dyDescent="0.25">
      <c r="A11" s="126"/>
      <c r="B11" s="19"/>
      <c r="C11" s="19"/>
      <c r="D11" s="19"/>
      <c r="E11" s="19"/>
      <c r="F11" s="19"/>
      <c r="G11" s="19"/>
      <c r="H11" s="19"/>
      <c r="I11" s="19"/>
      <c r="J11" s="19"/>
      <c r="K11" s="127"/>
      <c r="L11" s="19"/>
      <c r="M11" s="19"/>
    </row>
    <row r="12" spans="1:13" x14ac:dyDescent="0.25">
      <c r="A12" s="125" t="s">
        <v>334</v>
      </c>
      <c r="B12" s="287"/>
      <c r="C12" s="288"/>
      <c r="D12" s="288"/>
      <c r="E12" s="288"/>
      <c r="F12" s="288"/>
      <c r="G12" s="288"/>
      <c r="H12" s="288"/>
      <c r="I12" s="288"/>
      <c r="J12" s="288"/>
      <c r="K12" s="289"/>
      <c r="L12" s="19"/>
      <c r="M12" s="19"/>
    </row>
    <row r="13" spans="1:13" x14ac:dyDescent="0.25">
      <c r="A13" s="125" t="s">
        <v>335</v>
      </c>
      <c r="B13" s="284"/>
      <c r="C13" s="285"/>
      <c r="D13" s="285"/>
      <c r="E13" s="285"/>
      <c r="F13" s="285"/>
      <c r="G13" s="285"/>
      <c r="H13" s="285"/>
      <c r="I13" s="285"/>
      <c r="J13" s="285"/>
      <c r="K13" s="286"/>
      <c r="L13" s="19"/>
      <c r="M13" s="19"/>
    </row>
    <row r="14" spans="1:13" x14ac:dyDescent="0.25">
      <c r="A14" s="126"/>
      <c r="B14" s="19"/>
      <c r="C14" s="19"/>
      <c r="D14" s="19"/>
      <c r="E14" s="19"/>
      <c r="F14" s="19"/>
      <c r="G14" s="19"/>
      <c r="H14" s="19"/>
      <c r="I14" s="19"/>
      <c r="J14" s="19"/>
      <c r="K14" s="127"/>
      <c r="L14" s="19"/>
      <c r="M14" s="19"/>
    </row>
    <row r="15" spans="1:13" ht="28.5" customHeight="1" x14ac:dyDescent="0.25">
      <c r="A15" s="129" t="s">
        <v>340</v>
      </c>
      <c r="B15" s="268"/>
      <c r="C15" s="269"/>
      <c r="D15" s="269"/>
      <c r="E15" s="269"/>
      <c r="F15" s="269"/>
      <c r="G15" s="269"/>
      <c r="H15" s="269"/>
      <c r="I15" s="269"/>
      <c r="J15" s="269"/>
      <c r="K15" s="270"/>
      <c r="L15" s="19"/>
      <c r="M15" s="19"/>
    </row>
    <row r="16" spans="1:13" ht="15.75" thickBot="1" x14ac:dyDescent="0.3">
      <c r="A16" s="130"/>
      <c r="B16" s="131"/>
      <c r="C16" s="131"/>
      <c r="D16" s="131"/>
      <c r="E16" s="131"/>
      <c r="F16" s="131"/>
      <c r="G16" s="131"/>
      <c r="H16" s="131"/>
      <c r="I16" s="131"/>
      <c r="J16" s="131"/>
      <c r="K16" s="132"/>
      <c r="L16" s="19"/>
      <c r="M16" s="19"/>
    </row>
    <row r="17" spans="1:13" ht="18" customHeight="1" x14ac:dyDescent="0.25">
      <c r="L17" s="19"/>
      <c r="M17" s="19"/>
    </row>
    <row r="18" spans="1:13" ht="57.75" customHeight="1" x14ac:dyDescent="0.25">
      <c r="L18" s="19"/>
      <c r="M18" s="19"/>
    </row>
    <row r="19" spans="1:13" x14ac:dyDescent="0.25">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gvIzYSjwkqJofdIt2dK/vAe5/eyBSyn9nMDSdNs6jiq/7vX7/gqKDHMtioFPL5TngmHlTpE8OwYbwkOPb/oRRw==" saltValue="nhtolWG5A6XhwEmmuYLmM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f1jgibwi5FQ1kb+NTjgvoEjPF6PCPmlc/Te8Spq9iToOK/5hr2wMtFpmbjWupo+oQAwaV0Es0EH+ZEzZAWu6Iw==" saltValue="J51yUILZPAu4lvNg8uOzT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2026-01-06T22:51:27Z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