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02D25C38-075A-4655-B806-9B66BB2B8370}"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34" i="16" l="1"/>
  <c r="E34" i="16"/>
  <c r="K33" i="16"/>
  <c r="E33" i="16"/>
  <c r="K32" i="16"/>
  <c r="E32" i="16"/>
  <c r="K31" i="16"/>
  <c r="E31" i="16"/>
  <c r="K30" i="16"/>
  <c r="E30" i="16"/>
  <c r="K29" i="16"/>
  <c r="E29" i="16"/>
  <c r="K28" i="16"/>
  <c r="E28" i="16"/>
  <c r="K27" i="16"/>
  <c r="E27" i="16"/>
  <c r="K26" i="16"/>
  <c r="E26" i="16"/>
  <c r="K25" i="16"/>
  <c r="E25" i="16"/>
  <c r="K24" i="16"/>
  <c r="E24" i="16"/>
  <c r="K23" i="16"/>
  <c r="E23" i="16"/>
  <c r="K22" i="16"/>
  <c r="E22" i="16"/>
  <c r="K21" i="16"/>
  <c r="E21" i="16"/>
  <c r="K20" i="16"/>
  <c r="E20" i="16"/>
  <c r="K19" i="16"/>
  <c r="E19" i="16"/>
  <c r="K18" i="16"/>
  <c r="E18" i="16"/>
  <c r="K17" i="16"/>
  <c r="E17" i="16"/>
  <c r="K16" i="16"/>
  <c r="E16" i="16"/>
  <c r="E14" i="16" s="1"/>
  <c r="E46" i="16"/>
  <c r="E35" i="16"/>
  <c r="E36" i="16"/>
  <c r="E37" i="16"/>
  <c r="E38" i="16"/>
  <c r="E39" i="16"/>
  <c r="E40" i="16"/>
  <c r="E41" i="16"/>
  <c r="E42" i="16"/>
  <c r="E43" i="16"/>
  <c r="E44" i="16"/>
  <c r="E45" i="16"/>
  <c r="E47" i="16"/>
  <c r="E48" i="16"/>
  <c r="E49" i="16"/>
  <c r="E50" i="16"/>
  <c r="E51" i="16"/>
  <c r="E52" i="16"/>
  <c r="E53" i="16"/>
  <c r="E15" i="16"/>
  <c r="J20" i="15" a="1"/>
  <c r="J20" i="15" s="1"/>
  <c r="C13" i="16"/>
  <c r="F13" i="16"/>
  <c r="G13" i="16"/>
  <c r="K37" i="16"/>
  <c r="K14" i="16" s="1"/>
  <c r="H13" i="16"/>
  <c r="I13" i="16"/>
  <c r="J13" i="16"/>
  <c r="B8" i="9"/>
  <c r="A3" i="16"/>
  <c r="A3" i="17"/>
  <c r="J19" i="15"/>
  <c r="L69" i="15"/>
  <c r="K69" i="16"/>
  <c r="K68" i="16"/>
  <c r="K67" i="16"/>
  <c r="K66" i="16"/>
  <c r="K65" i="16"/>
  <c r="K64" i="16"/>
  <c r="K63" i="16"/>
  <c r="K62" i="16"/>
  <c r="K61" i="16"/>
  <c r="K60" i="16"/>
  <c r="K59" i="16"/>
  <c r="K58" i="16"/>
  <c r="K57" i="16"/>
  <c r="K56" i="16"/>
  <c r="K55" i="16"/>
  <c r="K53" i="16"/>
  <c r="K52" i="16"/>
  <c r="K51" i="16"/>
  <c r="K50" i="16"/>
  <c r="K49" i="16"/>
  <c r="K48" i="16"/>
  <c r="K47" i="16"/>
  <c r="K46" i="16"/>
  <c r="K45" i="16"/>
  <c r="K44" i="16"/>
  <c r="K43" i="16"/>
  <c r="K42" i="16"/>
  <c r="K41" i="16"/>
  <c r="K40" i="16"/>
  <c r="K39" i="16"/>
  <c r="K38" i="16"/>
  <c r="K36" i="16"/>
  <c r="K35" i="16"/>
  <c r="K15" i="16"/>
  <c r="J14" i="16"/>
  <c r="I14" i="16"/>
  <c r="H14" i="16"/>
  <c r="G14" i="16"/>
  <c r="F14" i="16"/>
  <c r="B70" i="16" l="1"/>
  <c r="D14" i="16"/>
  <c r="B13" i="16"/>
  <c r="K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<sst xmlns="http://schemas.openxmlformats.org/spreadsheetml/2006/main" count="1378" uniqueCount="569">
  <si>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</si>
  <si>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</si>
  <si>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</si>
  <si>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</si>
  <si>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</si>
  <si>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</si>
  <si>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</si>
  <si>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</si>
  <si>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</si>
  <si>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</si>
  <si>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</si>
  <si>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</si>
  <si>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</si>
  <si>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</si>
  <si>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</si>
  <si>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</si>
  <si>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</si>
  <si>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</si>
  <si>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</si>
  <si>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</si>
  <si>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</si>
  <si>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</si>
  <si>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</si>
  <si>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</si>
  <si>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</si>
  <si>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</si>
  <si>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</si>
  <si>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</si>
  <si>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</si>
  <si>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</si>
  <si>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</si>
  <si>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</si>
  <si>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</si>
  <si>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</si>
  <si>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</si>
  <si>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</si>
  <si>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</si>
  <si>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</si>
  <si>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</si>
  <si>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</si>
  <si>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</si>
  <si>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</si>
  <si>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</si>
  <si>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</si>
  <si>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</si>
  <si>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</si>
  <si>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</si>
  <si>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</si>
  <si>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</si>
  <si>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</si>
  <si>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</si>
  <si>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</si>
  <si>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</si>
  <si>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</si>
  <si>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</si>
  <si>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</si>
  <si>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</si>
  <si>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</si>
  <si>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</si>
  <si>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</si>
  <si>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</si>
  <si>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</si>
  <si>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</si>
  <si>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</si>
  <si>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</si>
  <si>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</si>
  <si>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</si>
  <si>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</si>
  <si>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</si>
  <si>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</si>
  <si>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</si>
  <si>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</si>
  <si>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</si>
  <si>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</si>
  <si>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</si>
  <si>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</si>
  <si>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</si>
  <si>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</si>
  <si>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</si>
  <si>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</si>
  <si>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</si>
  <si>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</si>
  <si>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</si>
  <si>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</si>
  <si>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</si>
  <si>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</si>
  <si>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</si>
  <si>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</si>
  <si>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</si>
  <si>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</si>
  <si>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</si>
  <si>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</si>
  <si>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</si>
  <si>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</si>
  <si>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</si>
  <si>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</si>
  <si>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</si>
  <si>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</si>
  <si>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</si>
  <si>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</si>
  <si>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</si>
  <si>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</si>
  <si>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</si>
  <si>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</si>
  <si>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</si>
  <si>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</si>
  <si>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</si>
  <si>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</si>
  <si>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</si>
  <si>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</si>
  <si>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</si>
  <si>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</si>
  <si>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</si>
  <si>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</si>
  <si>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</si>
  <si>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</si>
  <si>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</si>
  <si>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</si>
  <si>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</si>
  <si>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</si>
  <si>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</si>
  <si>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</si>
  <si>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</si>
  <si>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</si>
  <si>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</si>
  <si>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</si>
  <si>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</si>
  <si>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</si>
  <si>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</si>
  <si>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</si>
  <si>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</si>
  <si>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</si>
  <si>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</si>
  <si>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</si>
  <si>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</si>
  <si>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</si>
  <si>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</si>
  <si>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</si>
  <si>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</si>
  <si>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</si>
  <si>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</si>
  <si>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</si>
  <si>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</si>
  <si>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</si>
  <si>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</si>
  <si>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</si>
  <si>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</si>
  <si>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</si>
  <si>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</si>
  <si>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</si>
  <si>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</si>
  <si>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</si>
  <si>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</si>
  <si>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</si>
  <si>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</si>
  <si>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</si>
  <si>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</si>
  <si>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</si>
  <si>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</si>
  <si>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</si>
  <si>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</si>
  <si>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</si>
  <si>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</si>
  <si>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</si>
  <si>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</si>
  <si>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</si>
  <si>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</si>
  <si>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</si>
  <si>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</si>
  <si>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</si>
  <si>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</si>
  <si>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</si>
  <si>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</si>
  <si>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</si>
  <si>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</si>
  <si>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</si>
  <si>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</si>
  <si>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</si>
  <si>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</si>
  <si>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</si>
  <si>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</si>
  <si>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</si>
  <si>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</si>
  <si>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</si>
  <si>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</si>
  <si>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</si>
  <si>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</si>
  <si>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</si>
  <si>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</si>
  <si>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</si>
  <si>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</si>
  <si>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</si>
  <si>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</si>
  <si>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</si>
  <si>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</si>
  <si>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</si>
  <si>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</si>
  <si>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</si>
  <si>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</si>
  <si>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</si>
  <si>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</si>
  <si>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</si>
  <si>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</si>
  <si>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</si>
  <si>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</si>
  <si>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</si>
  <si>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</si>
  <si>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</si>
  <si>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</si>
  <si>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</si>
  <si>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</si>
  <si>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</si>
  <si>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</si>
  <si>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</si>
  <si>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</si>
  <si>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</si>
  <si>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</si>
  <si>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</si>
  <si>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</si>
  <si>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</si>
  <si>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</si>
  <si>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</si>
  <si>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</si>
  <si>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</si>
  <si>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</si>
  <si>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</si>
  <si>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</si>
  <si>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</si>
  <si>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</si>
  <si>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</si>
  <si>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</si>
  <si>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</si>
  <si>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</si>
  <si>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</si>
  <si>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</si>
  <si>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</si>
  <si>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</si>
  <si>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</si>
  <si>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</si>
  <si>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</si>
  <si>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</si>
  <si>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</si>
  <si>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</si>
  <si>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</si>
  <si>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</si>
  <si>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</si>
  <si>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</si>
  <si>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</si>
  <si>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</si>
  <si>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</si>
  <si>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</si>
  <si>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</si>
  <si>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</si>
  <si>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</si>
  <si>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</si>
  <si>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</si>
  <si>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</si>
  <si>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</si>
  <si>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</si>
  <si>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</si>
  <si>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</si>
  <si>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</si>
  <si>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</si>
  <si>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</si>
  <si>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</si>
  <si>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</si>
  <si>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</si>
  <si>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</si>
  <si>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</si>
  <si>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</si>
  <si>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</si>
  <si>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</si>
  <si>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</si>
  <si>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</si>
  <si>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</si>
  <si>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</si>
  <si>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</si>
  <si>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</si>
  <si>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</si>
  <si>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</si>
  <si>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</si>
  <si>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</si>
  <si>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</si>
  <si>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</si>
  <si>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</si>
  <si>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</si>
  <si>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</si>
  <si>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</si>
  <si>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</si>
  <si>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</si>
  <si>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</si>
  <si>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</si>
  <si>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</si>
  <si>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</si>
  <si>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</si>
  <si>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</si>
  <si>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</si>
  <si>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</si>
  <si>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</si>
  <si>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</si>
  <si>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</si>
  <si>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</si>
  <si>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</si>
  <si>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</si>
  <si>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</si>
  <si>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</si>
  <si>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</si>
  <si>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</si>
  <si>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</si>
  <si>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</si>
  <si>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</si>
  <si>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</si>
  <si>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</si>
  <si>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</si>
  <si>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</si>
  <si>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</si>
  <si>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</si>
  <si>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</si>
  <si>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</si>
  <si>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</si>
  <si>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</si>
  <si>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</si>
  <si>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</si>
  <si>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</si>
  <si>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</si>
  <si>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</si>
  <si>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</si>
  <si>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</si>
  <si>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</si>
  <si>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</si>
  <si>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</si>
  <si>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</si>
  <si>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</si>
  <si>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</si>
  <si>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</si>
  <si>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</si>
  <si>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</si>
  <si>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</si>
  <si>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</si>
  <si>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</si>
  <si>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</si>
  <si>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</si>
  <si>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</si>
  <si>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</si>
  <si>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</si>
  <si>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</si>
  <si>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</si>
  <si>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</si>
  <si>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</si>
  <si>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</si>
  <si>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</si>
  <si>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</si>
  <si>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</si>
  <si>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</si>
  <si>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</si>
  <si>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</si>
  <si>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</si>
  <si>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</si>
  <si>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</si>
  <si>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</si>
  <si>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</si>
  <si>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</si>
  <si>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</si>
  <si>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</si>
  <si>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</si>
  <si>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</si>
  <si>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</si>
  <si>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</si>
  <si>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</si>
  <si>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</si>
  <si>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</si>
  <si>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</si>
  <si>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</si>
  <si>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</si>
  <si>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</si>
  <si>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</si>
  <si>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</si>
  <si>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</si>
  <si>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</si>
  <si>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</si>
  <si>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</si>
  <si>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</si>
  <si>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</si>
  <si>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</si>
  <si>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</si>
  <si>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</si>
  <si>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</si>
  <si>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</si>
  <si>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</si>
  <si>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</si>
  <si>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</si>
  <si>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</si>
  <si>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</si>
  <si>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</si>
  <si>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</si>
  <si>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</si>
  <si>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</si>
  <si>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</si>
  <si>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</si>
  <si>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</si>
  <si>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</si>
  <si>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</si>
  <si>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</si>
  <si>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</si>
  <si>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</si>
  <si>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</si>
  <si>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</si>
  <si>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</si>
  <si>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</si>
  <si>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</si>
  <si>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</si>
  <si>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</si>
  <si>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</si>
  <si>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</si>
  <si>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</si>
  <si>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</si>
  <si>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</si>
  <si>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</si>
  <si>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</si>
  <si>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</si>
  <si>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</si>
  <si>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</si>
  <si>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</si>
  <si>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</si>
  <si>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</si>
  <si>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</si>
  <si>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</si>
  <si>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</si>
  <si>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</si>
  <si>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</si>
  <si>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</si>
  <si>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</si>
  <si>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</si>
  <si>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</si>
  <si>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</si>
  <si>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</si>
  <si>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</si>
  <si>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</si>
  <si>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</si>
  <si>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</si>
  <si>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</si>
  <si>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</si>
  <si>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</si>
  <si>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</si>
  <si>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</si>
  <si>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</si>
  <si>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</si>
  <si>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</si>
  <si>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</si>
  <si>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</si>
  <si>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</si>
  <si>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</si>
  <si>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</si>
  <si>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</si>
  <si>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</si>
  <si>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</si>
  <si>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</si>
  <si>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</si>
  <si>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</si>
  <si>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</si>
  <si>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</si>
  <si>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</si>
  <si>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</si>
  <si>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</si>
  <si>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</si>
  <si>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</si>
  <si>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</si>
  <si>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</si>
  <si>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</si>
  <si>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</si>
  <si>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</si>
  <si>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</si>
  <si>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</si>
  <si>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</si>
  <si>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</si>
  <si>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</si>
  <si>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</si>
  <si>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</si>
  <si>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</si>
  <si>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</si>
  <si>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</si>
  <si>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</si>
  <si>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</si>
  <si>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</si>
  <si>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</si>
  <si>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</si>
  <si>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</si>
  <si>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</si>
  <si>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</si>
  <si>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</si>
  <si>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</si>
  <si>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</si>
  <si>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</si>
  <si>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</si>
  <si>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</si>
  <si>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</si>
  <si>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</si>
  <si>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</si>
  <si>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</si>
  <si>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</si>
  <si>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</si>
  <si>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</si>
  <si>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</si>
  <si>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</si>
  <si>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</si>
  <si>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</si>
  <si>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</si>
  <si>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</si>
  <si>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</si>
  <si>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</si>
  <si>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</si>
  <si>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</si>
  <si>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</si>
  <si>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</si>
  <si>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</si>
  <si>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</si>
  <si>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</si>
  <si>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</si>
  <si>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</si>
  <si>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</si>
  <si>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</si>
  <si>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</si>
  <si>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</si>
  <si>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</si>
  <si>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</si>
  <si>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</si>
  <si>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</si>
  <si>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</si>
  <si>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</si>
  <si>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</si>
  <si>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</si>
  <si>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</si>
  <si>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</si>
  <si>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</si>
  <si>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</si>
  <si>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</si>
  <si>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</si>
  <si>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</si>
  <si>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</si>
  <si>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</si>
  <si>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</si>
  <si>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</si>
  <si>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</si>
  <si>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</si>
  <si>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</si>
  <si>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</si>
  <si>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</si>
  <si>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Environmental Engineering</t>
  </si>
  <si>
    <t>Mathmatics (20 ECTS required)</t>
  </si>
  <si>
    <t>Chemistry (10 ECTS required)</t>
  </si>
  <si>
    <t>Physics (10 ECTS required)</t>
  </si>
  <si>
    <t>Environmental Science &amp; Engineering (45 ECTS required)</t>
  </si>
  <si>
    <t xml:space="preserve">Laboratory and Field courses </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</si>
  <si>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</si>
  <si>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t>Credits
Local</t>
  </si>
  <si>
    <t>Credits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</si>
  <si>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</si>
  <si>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Converted credits to ECTS</t>
  </si>
  <si>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</si>
  <si>
    <r>
      <t xml:space="preserve">Convert total amount of local credit to ECTS:
Check for more information about conversion </t>
    </r>
    <r>
      <rPr>
        <b/>
        <sz val="11"/>
        <color theme="1"/>
        <rFont val="Cambria"/>
        <family val="1"/>
        <scheme val="major"/>
      </rPr>
      <t>here</t>
    </r>
  </si>
  <si>
    <t xml:space="preserve">Environmental processes
</t>
  </si>
  <si>
    <t xml:space="preserve">Environmental microbiology
</t>
  </si>
  <si>
    <t xml:space="preserve">Resource engineering
</t>
  </si>
  <si>
    <t xml:space="preserve">Hydraulics &amp; hydrology
</t>
  </si>
  <si>
    <t xml:space="preserve">Geochemistry
</t>
  </si>
  <si>
    <t xml:space="preserve">Environmental chemistry
</t>
  </si>
  <si>
    <t xml:space="preserve">Quantitative environmental management
</t>
  </si>
  <si>
    <t>Water engineering</t>
  </si>
  <si>
    <r>
      <t xml:space="preserve">Mandatory field - Other relevant courses - </t>
    </r>
    <r>
      <rPr>
        <i/>
        <sz val="11"/>
        <color theme="1"/>
        <rFont val="Cambria"/>
        <family val="1"/>
        <scheme val="major"/>
      </rPr>
      <t>Demonstrate strong skills in the field of environmental engineering equal to 45 ECTS (university level)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</si>
</sst>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
      <i/>
      <sz val="11"/>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86">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3">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35" xfId="1" applyBorder="1">
      <protection locked="0"/>
    </xf>
    <xf numFmtId="0" fontId="3" fillId="2" borderId="78" xfId="1" applyBorder="1">
      <protection locked="0"/>
    </xf>
    <xf numFmtId="0" fontId="3" fillId="2" borderId="79" xfId="1" applyBorder="1">
      <protection locked="0"/>
    </xf>
    <xf numFmtId="0" fontId="3" fillId="2" borderId="80"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14" fillId="0" borderId="66" xfId="0" applyFont="1" applyBorder="1" applyAlignment="1" applyProtection="1">
      <alignment horizontal="left" textRotation="90" wrapText="1"/>
      <protection locked="0"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1" fillId="7" borderId="76" xfId="0" applyFont="1" applyFill="1" applyBorder="1" applyAlignment="1">
      <alignment horizontal="left" vertical="center" wrapText="1"/>
    </xf>
    <xf numFmtId="0" fontId="31" fillId="7" borderId="77" xfId="0" applyFont="1" applyFill="1" applyBorder="1" applyAlignment="1">
      <alignment horizontal="left" vertical="center" wrapText="1"/>
    </xf>
    <xf numFmtId="0" fontId="31" fillId="7" borderId="75" xfId="0" applyFont="1" applyFill="1" applyBorder="1" applyAlignment="1">
      <alignment horizontal="left" vertical="center" wrapText="1"/>
    </xf>
    <xf numFmtId="0" fontId="3" fillId="2" borderId="81" xfId="1" applyBorder="1" applyAlignment="1">
      <alignment horizontal="center"/>
      <protection locked="0"/>
    </xf>
    <xf numFmtId="0" fontId="3" fillId="2" borderId="44" xfId="1" applyBorder="1" applyAlignment="1">
      <alignment horizontal="center"/>
      <protection locked="0"/>
    </xf>
    <xf numFmtId="0" fontId="3" fillId="2" borderId="82" xfId="1" applyBorder="1" applyAlignment="1">
      <alignment horizontal="center"/>
      <protection locked="0"/>
    </xf>
    <xf numFmtId="0" fontId="3" fillId="2" borderId="83" xfId="1" applyBorder="1" applyAlignment="1">
      <alignment horizontal="center"/>
      <protection locked="0"/>
    </xf>
    <xf numFmtId="0" fontId="3" fillId="2" borderId="84" xfId="1" applyBorder="1" applyAlignment="1">
      <alignment horizontal="center"/>
      <protection locked="0"/>
    </xf>
    <xf numFmtId="0" fontId="3" fillId="2" borderId="85"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6">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547</v>
      </c>
      <c r="B3" s="83"/>
      <c r="C3" s="83"/>
      <c r="D3" s="83"/>
      <c r="E3" s="83"/>
      <c r="F3" s="83"/>
      <c r="G3" s="83"/>
      <c r="H3" s="83"/>
      <c r="I3" s="83"/>
      <c r="J3" s="83"/>
      <c r="K3" s="83"/>
      <c r="M3" s="19"/>
      <c r="N3" s="19"/>
    </row>
    <row r="4" spans="1:26" ht="15" customHeight="1" x14ac:dyDescent="0.35">
      <c r="A4" s="134"/>
      <c r="B4" s="134"/>
      <c r="C4" s="134"/>
      <c r="D4" s="134"/>
      <c r="E4" s="134"/>
      <c r="F4" s="134"/>
      <c r="G4" s="134"/>
      <c r="H4" s="134"/>
      <c r="I4" s="134"/>
      <c r="J4" s="134"/>
      <c r="K4" s="20"/>
      <c r="L4" s="20"/>
      <c r="M4" s="19"/>
      <c r="N4" s="19"/>
    </row>
    <row r="5" spans="1:26" ht="15" customHeight="1" x14ac:dyDescent="0.35">
      <c r="A5" s="134"/>
      <c r="B5" s="134"/>
      <c r="C5" s="134"/>
      <c r="D5" s="134"/>
      <c r="E5" s="134"/>
      <c r="F5" s="134"/>
      <c r="G5" s="134"/>
      <c r="H5" s="134"/>
      <c r="I5" s="134"/>
      <c r="J5" s="134"/>
      <c r="K5" s="20"/>
      <c r="L5" s="20"/>
      <c r="M5" s="19"/>
      <c r="N5" s="19"/>
    </row>
    <row r="6" spans="1:26" ht="15" customHeight="1" x14ac:dyDescent="0.35">
      <c r="A6" s="134"/>
      <c r="B6" s="134"/>
      <c r="C6" s="134"/>
      <c r="D6" s="134"/>
      <c r="E6" s="134"/>
      <c r="F6" s="134"/>
      <c r="G6" s="134"/>
      <c r="H6" s="134"/>
      <c r="I6" s="134"/>
      <c r="J6" s="134"/>
      <c r="K6" s="20"/>
      <c r="L6" s="20"/>
      <c r="M6" s="19"/>
      <c r="N6" s="19"/>
    </row>
    <row r="7" spans="1:26" ht="117.75" customHeight="1" x14ac:dyDescent="0.2">
      <c r="A7" s="135" t="s">
        <v>545</v>
      </c>
      <c r="B7" s="135"/>
      <c r="C7" s="135"/>
      <c r="D7" s="135"/>
      <c r="E7" s="135"/>
      <c r="F7" s="135"/>
      <c r="G7" s="135"/>
      <c r="H7" s="135"/>
      <c r="I7" s="135"/>
      <c r="J7" s="135"/>
      <c r="K7" s="135"/>
      <c r="L7" s="135"/>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37"/>
      <c r="C10" s="138"/>
      <c r="D10" s="138"/>
      <c r="E10" s="138"/>
      <c r="F10" s="138"/>
      <c r="G10" s="139"/>
      <c r="H10"/>
      <c r="I10"/>
      <c r="J10"/>
      <c r="K10" s="24"/>
      <c r="L10" s="18" t="s">
        <v>310</v>
      </c>
      <c r="M10" s="18"/>
      <c r="N10" s="19"/>
      <c r="O10" s="19"/>
      <c r="P10" s="19"/>
      <c r="Q10" s="19"/>
      <c r="R10" s="19"/>
      <c r="S10" s="19"/>
      <c r="Z10" s="13" t="s">
        <v>343</v>
      </c>
    </row>
    <row r="11" spans="1:26" ht="15" x14ac:dyDescent="0.25">
      <c r="A11" s="17" t="s">
        <v>261</v>
      </c>
      <c r="B11" s="137"/>
      <c r="C11" s="138"/>
      <c r="D11" s="138"/>
      <c r="E11" s="138"/>
      <c r="F11" s="138"/>
      <c r="G11" s="139"/>
      <c r="H11"/>
      <c r="I11"/>
      <c r="J11"/>
      <c r="K11" s="24"/>
      <c r="L11" s="18" t="s">
        <v>311</v>
      </c>
      <c r="M11" s="18"/>
      <c r="N11" s="19"/>
      <c r="O11" s="19"/>
      <c r="P11" s="19"/>
      <c r="Q11" s="19"/>
      <c r="R11" s="19"/>
      <c r="S11" s="19"/>
      <c r="Z11" s="13" t="s">
        <v>344</v>
      </c>
    </row>
    <row r="12" spans="1:26" ht="15" x14ac:dyDescent="0.25">
      <c r="A12" s="17" t="s">
        <v>262</v>
      </c>
      <c r="B12" s="137"/>
      <c r="C12" s="138"/>
      <c r="D12" s="138"/>
      <c r="E12" s="138"/>
      <c r="F12" s="138"/>
      <c r="G12" s="139"/>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37"/>
      <c r="C15" s="138"/>
      <c r="D15" s="138"/>
      <c r="E15" s="138"/>
      <c r="F15" s="138"/>
      <c r="G15" s="139"/>
      <c r="H15"/>
      <c r="I15"/>
      <c r="J15"/>
      <c r="K15" s="24"/>
      <c r="L15" s="18"/>
      <c r="N15" s="19"/>
      <c r="O15" s="19"/>
      <c r="P15" s="19"/>
      <c r="Q15" s="19"/>
      <c r="R15" s="19"/>
      <c r="S15" s="19"/>
    </row>
    <row r="16" spans="1:26" ht="15" x14ac:dyDescent="0.25">
      <c r="A16" s="17" t="s">
        <v>347</v>
      </c>
      <c r="B16" s="137"/>
      <c r="C16" s="138"/>
      <c r="D16" s="138"/>
      <c r="E16" s="138"/>
      <c r="F16" s="138"/>
      <c r="G16" s="139"/>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36" t="s">
        <v>380</v>
      </c>
      <c r="H18" s="136"/>
      <c r="I18" s="19"/>
      <c r="K18" s="19"/>
      <c r="L18" s="19"/>
      <c r="M18" s="19"/>
      <c r="N18" s="19"/>
    </row>
    <row r="19" spans="1:26" ht="28.5" customHeight="1" x14ac:dyDescent="0.25">
      <c r="A19" s="30" t="s">
        <v>559</v>
      </c>
      <c r="B19" s="72"/>
      <c r="E19" s="28" t="s">
        <v>381</v>
      </c>
      <c r="F19" s="29"/>
      <c r="G19" s="30"/>
      <c r="H19" s="73"/>
      <c r="I19" s="31" t="s">
        <v>295</v>
      </c>
      <c r="J19" s="32" t="str">
        <f>IFERROR(IF(SUM(ISNUMBER(B40),ISNUMBER(C40),ISNUMBER(B41),ISNUMBER(C41),ISNUMBER(C42),ISNUMBER(B42))=6,SUMPRODUCT(B40:B139,C40:C139)/SUM(B40:B139)," ")," ")</f>
        <v xml:space="preserve"> </v>
      </c>
      <c r="K19" s="133" t="s">
        <v>524</v>
      </c>
      <c r="L19" s="133"/>
      <c r="M19" s="133"/>
      <c r="N19" s="133"/>
      <c r="O19" s="133"/>
      <c r="R19" s="33"/>
    </row>
    <row r="20" spans="1:26" ht="30" customHeight="1" x14ac:dyDescent="0.2">
      <c r="A20" s="34" t="s">
        <v>382</v>
      </c>
      <c r="E20" s="81" t="s">
        <v>522</v>
      </c>
      <c r="F20" s="132"/>
      <c r="G20" s="132"/>
      <c r="I20" s="31" t="s">
        <v>523</v>
      </c>
      <c r="J20" s="32" t="str" cm="1">
        <f t="array" ref="J20">IFERROR(IF(SUM(ISNUMBER(B40),ISNUMBER(C40),ISNUMBER(B41),ISNUMBER(C41),ISNUMBER(C42),ISNUMBER(B42))=6,SUMPRODUCT(B40:B139,(B22-C40:C139)/(B22-B24))/SUM(B40:B139)*100,""),"")</f>
        <v/>
      </c>
      <c r="K20" s="133"/>
      <c r="L20" s="133"/>
      <c r="M20" s="133"/>
      <c r="N20" s="133"/>
      <c r="O20" s="133"/>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nCAG6JLsIkRZt0vJNiBer3PLeXY/Hk1R9jwtqZSjgeAvj+OT0nKdcMy9dd3suX9zwsBsPvnDfdcRXbhGZOuJlQ==" saltValue="V77df1yiB1miKxcu8MLNOw=="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5" priority="13">
      <formula>$B$21=""</formula>
    </cfRule>
  </conditionalFormatting>
  <conditionalFormatting sqref="A22:B24">
    <cfRule type="expression" dxfId="34" priority="14">
      <formula>$B$21=""</formula>
    </cfRule>
  </conditionalFormatting>
  <conditionalFormatting sqref="B37:C39 A40:C190 D70:L190">
    <cfRule type="expression" dxfId="33" priority="9">
      <formula>OR(#REF!="No", #REF!="")</formula>
    </cfRule>
  </conditionalFormatting>
  <conditionalFormatting sqref="D40 D42:D139">
    <cfRule type="expression" dxfId="32" priority="12">
      <formula>OR($E$38="No",$E$38="")</formula>
    </cfRule>
  </conditionalFormatting>
  <conditionalFormatting sqref="E20">
    <cfRule type="expression" dxfId="31" priority="6">
      <formula>$H$19="Yes"</formula>
    </cfRule>
    <cfRule type="expression" dxfId="30" priority="7">
      <formula>$H$19="No"</formula>
    </cfRule>
    <cfRule type="expression" dxfId="29" priority="8">
      <formula>$H$19=""</formula>
    </cfRule>
  </conditionalFormatting>
  <conditionalFormatting sqref="E37 D38:E38 G38:L38 A38:A39 D39:G40 K39:N69 E41:G41 D42:G69 A191:S192">
    <cfRule type="expression" dxfId="28" priority="10">
      <formula>OR(#REF!="No", #REF!="")</formula>
    </cfRule>
  </conditionalFormatting>
  <conditionalFormatting sqref="F20:G20">
    <cfRule type="expression" dxfId="27" priority="17">
      <formula>$H$19=""</formula>
    </cfRule>
    <cfRule type="expression" dxfId="26" priority="18">
      <formula>$H$19="No"</formula>
    </cfRule>
    <cfRule type="expression" dxfId="25" priority="19">
      <formula>$H$19="Yes"</formula>
    </cfRule>
  </conditionalFormatting>
  <conditionalFormatting sqref="K19:O19">
    <cfRule type="expression" dxfId="24"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D4C3F47E-D66A-4766-BEAA-0C633A199B61}"/>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U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3.140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5703125" style="17" customWidth="1"/>
    <col min="12" max="12" width="56.85546875" style="17" customWidth="1"/>
    <col min="13" max="13" width="36.42578125" style="17" customWidth="1"/>
    <col min="14" max="14" width="9.140625" style="17"/>
    <col min="15" max="15" width="50.7109375" style="17" bestFit="1" customWidth="1"/>
    <col min="16" max="16" width="8.42578125" style="17" bestFit="1" customWidth="1"/>
    <col min="17" max="20" width="9.140625" style="17"/>
    <col min="21" max="21" width="9.140625" style="18"/>
    <col min="22" max="16384" width="9.140625" style="17"/>
  </cols>
  <sheetData>
    <row r="3" spans="1:21" ht="25.5" x14ac:dyDescent="0.35">
      <c r="A3" s="83" t="str">
        <f>GPA!A3</f>
        <v xml:space="preserve">              Pre-Mapping for the MSc programme in Environmental Engineering</v>
      </c>
      <c r="B3" s="83"/>
      <c r="C3" s="83"/>
      <c r="D3" s="83"/>
      <c r="E3" s="83"/>
      <c r="F3" s="83"/>
      <c r="G3" s="83"/>
      <c r="H3" s="83"/>
      <c r="I3" s="83"/>
      <c r="J3" s="83"/>
    </row>
    <row r="4" spans="1:21" ht="15" customHeight="1" x14ac:dyDescent="0.2">
      <c r="A4" s="134"/>
      <c r="B4" s="134"/>
      <c r="C4" s="134"/>
      <c r="D4" s="134"/>
      <c r="E4" s="134"/>
      <c r="F4" s="134"/>
      <c r="G4" s="134"/>
      <c r="H4" s="134"/>
      <c r="I4" s="134"/>
      <c r="J4" s="134"/>
    </row>
    <row r="5" spans="1:21" ht="15" customHeight="1" x14ac:dyDescent="0.2">
      <c r="A5" s="134"/>
      <c r="B5" s="134"/>
      <c r="C5" s="134"/>
      <c r="D5" s="134"/>
      <c r="E5" s="134"/>
      <c r="F5" s="134"/>
      <c r="G5" s="134"/>
      <c r="H5" s="134"/>
      <c r="I5" s="134"/>
      <c r="J5" s="134"/>
    </row>
    <row r="6" spans="1:21" ht="15" customHeight="1" x14ac:dyDescent="0.2">
      <c r="A6" s="134"/>
      <c r="B6" s="134"/>
      <c r="C6" s="134"/>
      <c r="D6" s="134"/>
      <c r="E6" s="134"/>
      <c r="F6" s="134"/>
      <c r="G6" s="134"/>
      <c r="H6" s="134"/>
      <c r="I6" s="134"/>
      <c r="J6" s="134"/>
    </row>
    <row r="7" spans="1:21" s="19" customFormat="1" ht="15" x14ac:dyDescent="0.25">
      <c r="A7" s="17"/>
      <c r="U7" s="74" t="s">
        <v>13</v>
      </c>
    </row>
    <row r="8" spans="1:21" s="19" customFormat="1" ht="140.25" customHeight="1" x14ac:dyDescent="0.25">
      <c r="A8" s="135" t="s">
        <v>558</v>
      </c>
      <c r="B8" s="135"/>
      <c r="C8" s="135"/>
      <c r="D8" s="135"/>
      <c r="E8" s="135"/>
      <c r="F8" s="135"/>
      <c r="G8" s="135"/>
      <c r="H8" s="135"/>
      <c r="I8" s="135"/>
      <c r="J8" s="135"/>
      <c r="U8" s="74" t="s">
        <v>14</v>
      </c>
    </row>
    <row r="9" spans="1:21" s="19" customFormat="1" ht="15" x14ac:dyDescent="0.25">
      <c r="A9" s="17"/>
      <c r="U9" s="74" t="s">
        <v>15</v>
      </c>
    </row>
    <row r="10" spans="1:21" s="19" customFormat="1" ht="15" x14ac:dyDescent="0.25">
      <c r="A10" s="17"/>
      <c r="B10"/>
      <c r="C10"/>
      <c r="U10" s="74" t="s">
        <v>16</v>
      </c>
    </row>
    <row r="11" spans="1:21" ht="31.5" customHeight="1" x14ac:dyDescent="0.25">
      <c r="A11" s="47" t="s">
        <v>541</v>
      </c>
      <c r="B11"/>
      <c r="C11"/>
      <c r="F11" s="41"/>
      <c r="G11" s="41"/>
      <c r="H11" s="48"/>
      <c r="J11" s="19"/>
      <c r="U11" s="74" t="s">
        <v>17</v>
      </c>
    </row>
    <row r="12" spans="1:21" ht="239.25" customHeight="1" x14ac:dyDescent="0.25">
      <c r="A12" s="93" t="s">
        <v>536</v>
      </c>
      <c r="B12" s="49" t="s">
        <v>350</v>
      </c>
      <c r="C12" s="49" t="s">
        <v>557</v>
      </c>
      <c r="D12" s="49" t="s">
        <v>351</v>
      </c>
      <c r="E12" s="49" t="s">
        <v>526</v>
      </c>
      <c r="F12" s="130" t="s">
        <v>548</v>
      </c>
      <c r="G12" s="130" t="s">
        <v>549</v>
      </c>
      <c r="H12" s="130" t="s">
        <v>550</v>
      </c>
      <c r="I12" s="130" t="s">
        <v>551</v>
      </c>
      <c r="J12" s="130" t="s">
        <v>552</v>
      </c>
      <c r="K12" s="50" t="s">
        <v>346</v>
      </c>
      <c r="L12"/>
      <c r="M12"/>
      <c r="N12" s="21" t="s">
        <v>18</v>
      </c>
      <c r="U12" s="17"/>
    </row>
    <row r="13" spans="1:21" ht="27.75" customHeight="1" x14ac:dyDescent="0.25">
      <c r="A13" s="48" t="s">
        <v>352</v>
      </c>
      <c r="B13" s="51">
        <f>SUM(B15:B53,B55:B69)</f>
        <v>0</v>
      </c>
      <c r="C13" s="51">
        <f>SUM(C15:C53,C55:C69)</f>
        <v>0</v>
      </c>
      <c r="F13" s="52">
        <f>IFERROR(SUMPRODUCT($B$15:$B$69,F$15:F$69)/100,"")</f>
        <v>0</v>
      </c>
      <c r="G13" s="52">
        <f>IFERROR(SUMPRODUCT($B$15:$B$69,G$15:G$69)/100,"")</f>
        <v>0</v>
      </c>
      <c r="H13" s="52">
        <f t="shared" ref="H13:J13" si="0">IFERROR(SUMPRODUCT($B$15:$B$69,H$15:H$69)/100,"")</f>
        <v>0</v>
      </c>
      <c r="I13" s="52">
        <f t="shared" si="0"/>
        <v>0</v>
      </c>
      <c r="J13" s="52">
        <f t="shared" si="0"/>
        <v>0</v>
      </c>
      <c r="K13" s="80" t="str">
        <f>IFERROR((B13-SUM(F13:J13))/B13,"")</f>
        <v/>
      </c>
      <c r="L13"/>
      <c r="M13"/>
      <c r="N13" s="21" t="s">
        <v>19</v>
      </c>
      <c r="U13" s="17"/>
    </row>
    <row r="14" spans="1:21" ht="28.5" customHeight="1" x14ac:dyDescent="0.25">
      <c r="A14" s="54" t="s">
        <v>353</v>
      </c>
      <c r="D14" s="55">
        <f>IFERROR(AVERAGE(D15:D53),)</f>
        <v>0</v>
      </c>
      <c r="E14" s="55" t="str">
        <f>IFERROR(AVERAGEIF(E15:E53, "&lt;&gt;0"), "0")</f>
        <v>0</v>
      </c>
      <c r="F14" s="56">
        <f t="shared" ref="F14:K14" si="1">IFERROR(SUMPRODUCT($B$15:$B$53,$D$15:$D$53,F15:F53)/SUMPRODUCT($B$15:$B$53,F15:F53),0)</f>
        <v>0</v>
      </c>
      <c r="G14" s="56">
        <f t="shared" si="1"/>
        <v>0</v>
      </c>
      <c r="H14" s="56">
        <f t="shared" si="1"/>
        <v>0</v>
      </c>
      <c r="I14" s="56">
        <f t="shared" si="1"/>
        <v>0</v>
      </c>
      <c r="J14" s="56">
        <f t="shared" si="1"/>
        <v>0</v>
      </c>
      <c r="K14" s="57">
        <f t="shared" si="1"/>
        <v>0</v>
      </c>
      <c r="L14" s="58" t="s">
        <v>391</v>
      </c>
      <c r="M14" s="59" t="s">
        <v>348</v>
      </c>
      <c r="N14" s="21" t="s">
        <v>20</v>
      </c>
      <c r="U14" s="17"/>
    </row>
    <row r="15" spans="1:21" ht="15" x14ac:dyDescent="0.25">
      <c r="A15" s="72" t="s">
        <v>392</v>
      </c>
      <c r="B15" s="75"/>
      <c r="C15" s="75"/>
      <c r="D15" s="75"/>
      <c r="E15" s="82">
        <f>IF(D15&gt;0,(GPA!$B$22-D15)/(GPA!$B$22-GPA!$B$24)*100,0)</f>
        <v>0</v>
      </c>
      <c r="F15" s="76"/>
      <c r="G15" s="76"/>
      <c r="H15" s="76"/>
      <c r="I15" s="76"/>
      <c r="J15" s="76"/>
      <c r="K15" s="61" t="str">
        <f t="shared" ref="K15:K53" si="2">IF(ISBLANK(B15)," ",100-SUM(F15:J15))</f>
        <v xml:space="preserve"> </v>
      </c>
      <c r="L15" s="62"/>
      <c r="M15" s="62"/>
      <c r="N15" s="21" t="s">
        <v>21</v>
      </c>
      <c r="U15" s="17"/>
    </row>
    <row r="16" spans="1:21" ht="14.45" customHeight="1" x14ac:dyDescent="0.25">
      <c r="A16" s="72" t="s">
        <v>393</v>
      </c>
      <c r="B16" s="75"/>
      <c r="C16" s="75"/>
      <c r="D16" s="75"/>
      <c r="E16" s="82">
        <f>IF(D16&gt;0,(GPA!$B$22-D16)/(GPA!$B$22-GPA!$B$24)*100,0)</f>
        <v>0</v>
      </c>
      <c r="F16" s="76"/>
      <c r="G16" s="76"/>
      <c r="H16" s="76"/>
      <c r="I16" s="76"/>
      <c r="J16" s="76"/>
      <c r="K16" s="61" t="str">
        <f t="shared" ref="K16:K34" si="3">IF(ISBLANK(B16)," ",100-SUM(F16:J16))</f>
        <v xml:space="preserve"> </v>
      </c>
      <c r="L16" s="62"/>
      <c r="M16" s="62"/>
      <c r="N16" s="21" t="s">
        <v>22</v>
      </c>
      <c r="U16" s="17"/>
    </row>
    <row r="17" spans="1:21" ht="15" x14ac:dyDescent="0.25">
      <c r="A17" s="72" t="s">
        <v>394</v>
      </c>
      <c r="B17" s="75"/>
      <c r="C17" s="75"/>
      <c r="D17" s="75"/>
      <c r="E17" s="82">
        <f>IF(D17&gt;0,(GPA!$B$22-D17)/(GPA!$B$22-GPA!$B$24)*100,0)</f>
        <v>0</v>
      </c>
      <c r="F17" s="76"/>
      <c r="G17" s="76"/>
      <c r="H17" s="76"/>
      <c r="I17" s="76"/>
      <c r="J17" s="76"/>
      <c r="K17" s="61" t="str">
        <f t="shared" si="3"/>
        <v xml:space="preserve"> </v>
      </c>
      <c r="L17" s="62"/>
      <c r="M17" s="62"/>
      <c r="N17" s="21" t="s">
        <v>23</v>
      </c>
      <c r="U17" s="17"/>
    </row>
    <row r="18" spans="1:21" ht="15" x14ac:dyDescent="0.25">
      <c r="A18" s="72" t="s">
        <v>395</v>
      </c>
      <c r="B18" s="75"/>
      <c r="C18" s="75"/>
      <c r="D18" s="75"/>
      <c r="E18" s="82">
        <f>IF(D18&gt;0,(GPA!$B$22-D18)/(GPA!$B$22-GPA!$B$24)*100,0)</f>
        <v>0</v>
      </c>
      <c r="F18" s="76"/>
      <c r="G18" s="76"/>
      <c r="H18" s="76"/>
      <c r="I18" s="76"/>
      <c r="J18" s="76"/>
      <c r="K18" s="61" t="str">
        <f t="shared" si="3"/>
        <v xml:space="preserve"> </v>
      </c>
      <c r="L18" s="62"/>
      <c r="M18" s="62"/>
      <c r="N18" s="21" t="s">
        <v>24</v>
      </c>
      <c r="U18" s="17"/>
    </row>
    <row r="19" spans="1:21" ht="15" x14ac:dyDescent="0.25">
      <c r="A19" s="72" t="s">
        <v>396</v>
      </c>
      <c r="B19" s="75"/>
      <c r="C19" s="75"/>
      <c r="D19" s="75"/>
      <c r="E19" s="82">
        <f>IF(D19&gt;0,(GPA!$B$22-D19)/(GPA!$B$22-GPA!$B$24)*100,0)</f>
        <v>0</v>
      </c>
      <c r="F19" s="76"/>
      <c r="G19" s="76"/>
      <c r="H19" s="76"/>
      <c r="I19" s="76"/>
      <c r="J19" s="76"/>
      <c r="K19" s="61" t="str">
        <f t="shared" si="3"/>
        <v xml:space="preserve"> </v>
      </c>
      <c r="L19" s="62"/>
      <c r="M19" s="62"/>
      <c r="N19" s="21" t="s">
        <v>25</v>
      </c>
      <c r="U19" s="17"/>
    </row>
    <row r="20" spans="1:21" ht="15" x14ac:dyDescent="0.25">
      <c r="A20" s="72" t="s">
        <v>397</v>
      </c>
      <c r="B20" s="75"/>
      <c r="C20" s="75"/>
      <c r="D20" s="75"/>
      <c r="E20" s="82">
        <f>IF(D20&gt;0,(GPA!$B$22-D20)/(GPA!$B$22-GPA!$B$24)*100,0)</f>
        <v>0</v>
      </c>
      <c r="F20" s="76"/>
      <c r="G20" s="76"/>
      <c r="H20" s="76"/>
      <c r="I20" s="76"/>
      <c r="J20" s="76"/>
      <c r="K20" s="61" t="str">
        <f t="shared" si="3"/>
        <v xml:space="preserve"> </v>
      </c>
      <c r="L20" s="62"/>
      <c r="M20" s="62"/>
      <c r="N20" s="21" t="s">
        <v>26</v>
      </c>
      <c r="U20" s="17"/>
    </row>
    <row r="21" spans="1:21" ht="15" x14ac:dyDescent="0.25">
      <c r="A21" s="72" t="s">
        <v>398</v>
      </c>
      <c r="B21" s="75"/>
      <c r="C21" s="75"/>
      <c r="D21" s="75"/>
      <c r="E21" s="82">
        <f>IF(D21&gt;0,(GPA!$B$22-D21)/(GPA!$B$22-GPA!$B$24)*100,0)</f>
        <v>0</v>
      </c>
      <c r="F21" s="76"/>
      <c r="G21" s="76"/>
      <c r="H21" s="76"/>
      <c r="I21" s="76"/>
      <c r="J21" s="76"/>
      <c r="K21" s="61" t="str">
        <f t="shared" si="3"/>
        <v xml:space="preserve"> </v>
      </c>
      <c r="L21" s="62"/>
      <c r="M21" s="62"/>
      <c r="N21" s="21" t="s">
        <v>27</v>
      </c>
      <c r="U21" s="17"/>
    </row>
    <row r="22" spans="1:21" ht="15" x14ac:dyDescent="0.25">
      <c r="A22" s="72" t="s">
        <v>399</v>
      </c>
      <c r="B22" s="75"/>
      <c r="C22" s="75"/>
      <c r="D22" s="75"/>
      <c r="E22" s="82">
        <f>IF(D22&gt;0,(GPA!$B$22-D22)/(GPA!$B$22-GPA!$B$24)*100,0)</f>
        <v>0</v>
      </c>
      <c r="F22" s="76"/>
      <c r="G22" s="76"/>
      <c r="H22" s="76"/>
      <c r="I22" s="76"/>
      <c r="J22" s="76"/>
      <c r="K22" s="61" t="str">
        <f t="shared" si="3"/>
        <v xml:space="preserve"> </v>
      </c>
      <c r="L22" s="62"/>
      <c r="M22" s="62"/>
      <c r="N22" s="21" t="s">
        <v>28</v>
      </c>
      <c r="U22" s="17"/>
    </row>
    <row r="23" spans="1:21" ht="15" x14ac:dyDescent="0.25">
      <c r="A23" s="72" t="s">
        <v>400</v>
      </c>
      <c r="B23" s="75"/>
      <c r="C23" s="75"/>
      <c r="D23" s="75"/>
      <c r="E23" s="82">
        <f>IF(D23&gt;0,(GPA!$B$22-D23)/(GPA!$B$22-GPA!$B$24)*100,0)</f>
        <v>0</v>
      </c>
      <c r="F23" s="76"/>
      <c r="G23" s="76"/>
      <c r="H23" s="76"/>
      <c r="I23" s="76"/>
      <c r="J23" s="76"/>
      <c r="K23" s="61" t="str">
        <f t="shared" si="3"/>
        <v xml:space="preserve"> </v>
      </c>
      <c r="L23" s="62"/>
      <c r="M23" s="62"/>
      <c r="N23" s="21" t="s">
        <v>29</v>
      </c>
      <c r="U23" s="17"/>
    </row>
    <row r="24" spans="1:21" ht="15" x14ac:dyDescent="0.25">
      <c r="A24" s="72" t="s">
        <v>401</v>
      </c>
      <c r="B24" s="75"/>
      <c r="C24" s="75"/>
      <c r="D24" s="75"/>
      <c r="E24" s="82">
        <f>IF(D24&gt;0,(GPA!$B$22-D24)/(GPA!$B$22-GPA!$B$24)*100,0)</f>
        <v>0</v>
      </c>
      <c r="F24" s="76"/>
      <c r="G24" s="76"/>
      <c r="H24" s="76"/>
      <c r="I24" s="76"/>
      <c r="J24" s="76"/>
      <c r="K24" s="61" t="str">
        <f t="shared" si="3"/>
        <v xml:space="preserve"> </v>
      </c>
      <c r="L24" s="62"/>
      <c r="M24" s="62"/>
      <c r="N24" s="21" t="s">
        <v>30</v>
      </c>
      <c r="U24" s="17"/>
    </row>
    <row r="25" spans="1:21" ht="15" x14ac:dyDescent="0.25">
      <c r="A25" s="72" t="s">
        <v>402</v>
      </c>
      <c r="B25" s="75"/>
      <c r="C25" s="75"/>
      <c r="D25" s="75"/>
      <c r="E25" s="82">
        <f>IF(D25&gt;0,(GPA!$B$22-D25)/(GPA!$B$22-GPA!$B$24)*100,0)</f>
        <v>0</v>
      </c>
      <c r="F25" s="76"/>
      <c r="G25" s="76"/>
      <c r="H25" s="76"/>
      <c r="I25" s="76"/>
      <c r="J25" s="76"/>
      <c r="K25" s="61" t="str">
        <f t="shared" si="3"/>
        <v xml:space="preserve"> </v>
      </c>
      <c r="L25" s="62"/>
      <c r="M25" s="62"/>
      <c r="N25" s="21" t="s">
        <v>31</v>
      </c>
      <c r="U25" s="17"/>
    </row>
    <row r="26" spans="1:21" ht="15" x14ac:dyDescent="0.25">
      <c r="A26" s="72" t="s">
        <v>403</v>
      </c>
      <c r="B26" s="72"/>
      <c r="C26" s="72"/>
      <c r="D26" s="72"/>
      <c r="E26" s="82">
        <f>IF(D26&gt;0,(GPA!$B$22-D26)/(GPA!$B$22-GPA!$B$24)*100,0)</f>
        <v>0</v>
      </c>
      <c r="F26" s="76"/>
      <c r="G26" s="76"/>
      <c r="H26" s="76"/>
      <c r="I26" s="76"/>
      <c r="J26" s="76"/>
      <c r="K26" s="61" t="str">
        <f t="shared" si="3"/>
        <v xml:space="preserve"> </v>
      </c>
      <c r="L26" s="62"/>
      <c r="M26" s="62"/>
      <c r="N26" s="21" t="s">
        <v>32</v>
      </c>
      <c r="U26" s="17"/>
    </row>
    <row r="27" spans="1:21" ht="15" x14ac:dyDescent="0.25">
      <c r="A27" s="72" t="s">
        <v>404</v>
      </c>
      <c r="B27" s="72"/>
      <c r="C27" s="72"/>
      <c r="D27" s="72"/>
      <c r="E27" s="82">
        <f>IF(D27&gt;0,(GPA!$B$22-D27)/(GPA!$B$22-GPA!$B$24)*100,0)</f>
        <v>0</v>
      </c>
      <c r="F27" s="76"/>
      <c r="G27" s="76"/>
      <c r="H27" s="76"/>
      <c r="I27" s="76"/>
      <c r="J27" s="76"/>
      <c r="K27" s="61" t="str">
        <f t="shared" si="3"/>
        <v xml:space="preserve"> </v>
      </c>
      <c r="L27" s="62"/>
      <c r="M27" s="62"/>
      <c r="N27" s="21" t="s">
        <v>33</v>
      </c>
      <c r="U27" s="17"/>
    </row>
    <row r="28" spans="1:21" ht="15" x14ac:dyDescent="0.25">
      <c r="A28" s="72" t="s">
        <v>405</v>
      </c>
      <c r="B28" s="72"/>
      <c r="C28" s="72"/>
      <c r="D28" s="72"/>
      <c r="E28" s="82">
        <f>IF(D28&gt;0,(GPA!$B$22-D28)/(GPA!$B$22-GPA!$B$24)*100,0)</f>
        <v>0</v>
      </c>
      <c r="F28" s="76"/>
      <c r="G28" s="76"/>
      <c r="H28" s="76"/>
      <c r="I28" s="76"/>
      <c r="J28" s="76"/>
      <c r="K28" s="61" t="str">
        <f t="shared" si="3"/>
        <v xml:space="preserve"> </v>
      </c>
      <c r="L28" s="62"/>
      <c r="M28" s="62"/>
      <c r="N28" s="21" t="s">
        <v>34</v>
      </c>
      <c r="U28" s="17"/>
    </row>
    <row r="29" spans="1:21" ht="15" x14ac:dyDescent="0.25">
      <c r="A29" s="72" t="s">
        <v>406</v>
      </c>
      <c r="B29" s="72"/>
      <c r="C29" s="72"/>
      <c r="D29" s="72"/>
      <c r="E29" s="82">
        <f>IF(D29&gt;0,(GPA!$B$22-D29)/(GPA!$B$22-GPA!$B$24)*100,0)</f>
        <v>0</v>
      </c>
      <c r="F29" s="76"/>
      <c r="G29" s="76"/>
      <c r="H29" s="76"/>
      <c r="I29" s="76"/>
      <c r="J29" s="76"/>
      <c r="K29" s="61" t="str">
        <f t="shared" si="3"/>
        <v xml:space="preserve"> </v>
      </c>
      <c r="L29" s="62"/>
      <c r="M29" s="62"/>
      <c r="N29" s="21" t="s">
        <v>35</v>
      </c>
      <c r="U29" s="17"/>
    </row>
    <row r="30" spans="1:21" ht="15" x14ac:dyDescent="0.25">
      <c r="A30" s="72" t="s">
        <v>407</v>
      </c>
      <c r="B30" s="72"/>
      <c r="C30" s="72"/>
      <c r="D30" s="72"/>
      <c r="E30" s="82">
        <f>IF(D30&gt;0,(GPA!$B$22-D30)/(GPA!$B$22-GPA!$B$24)*100,0)</f>
        <v>0</v>
      </c>
      <c r="F30" s="76"/>
      <c r="G30" s="76"/>
      <c r="H30" s="76"/>
      <c r="I30" s="76"/>
      <c r="J30" s="76"/>
      <c r="K30" s="61" t="str">
        <f t="shared" si="3"/>
        <v xml:space="preserve"> </v>
      </c>
      <c r="L30" s="62"/>
      <c r="M30" s="62"/>
      <c r="N30" s="21" t="s">
        <v>36</v>
      </c>
      <c r="U30" s="17"/>
    </row>
    <row r="31" spans="1:21" ht="15" x14ac:dyDescent="0.25">
      <c r="A31" s="72" t="s">
        <v>408</v>
      </c>
      <c r="B31" s="72"/>
      <c r="C31" s="72"/>
      <c r="D31" s="72"/>
      <c r="E31" s="82">
        <f>IF(D31&gt;0,(GPA!$B$22-D31)/(GPA!$B$22-GPA!$B$24)*100,0)</f>
        <v>0</v>
      </c>
      <c r="F31" s="76"/>
      <c r="G31" s="76"/>
      <c r="H31" s="76"/>
      <c r="I31" s="76"/>
      <c r="J31" s="76"/>
      <c r="K31" s="61" t="str">
        <f t="shared" si="3"/>
        <v xml:space="preserve"> </v>
      </c>
      <c r="L31" s="62"/>
      <c r="M31" s="62"/>
      <c r="N31" s="21" t="s">
        <v>37</v>
      </c>
      <c r="U31" s="17"/>
    </row>
    <row r="32" spans="1:21" ht="15" x14ac:dyDescent="0.25">
      <c r="A32" s="72" t="s">
        <v>409</v>
      </c>
      <c r="B32" s="72"/>
      <c r="C32" s="72"/>
      <c r="D32" s="72"/>
      <c r="E32" s="82">
        <f>IF(D32&gt;0,(GPA!$B$22-D32)/(GPA!$B$22-GPA!$B$24)*100,0)</f>
        <v>0</v>
      </c>
      <c r="F32" s="76"/>
      <c r="G32" s="76"/>
      <c r="H32" s="76"/>
      <c r="I32" s="76"/>
      <c r="J32" s="76"/>
      <c r="K32" s="61" t="str">
        <f t="shared" si="3"/>
        <v xml:space="preserve"> </v>
      </c>
      <c r="L32" s="62"/>
      <c r="M32" s="62"/>
      <c r="N32" s="21" t="s">
        <v>38</v>
      </c>
      <c r="U32" s="17"/>
    </row>
    <row r="33" spans="1:21" ht="15" x14ac:dyDescent="0.25">
      <c r="A33" s="72" t="s">
        <v>410</v>
      </c>
      <c r="B33" s="72"/>
      <c r="C33" s="72"/>
      <c r="D33" s="72"/>
      <c r="E33" s="82">
        <f>IF(D33&gt;0,(GPA!$B$22-D33)/(GPA!$B$22-GPA!$B$24)*100,0)</f>
        <v>0</v>
      </c>
      <c r="F33" s="76"/>
      <c r="G33" s="76"/>
      <c r="H33" s="76"/>
      <c r="I33" s="76"/>
      <c r="J33" s="76"/>
      <c r="K33" s="61" t="str">
        <f t="shared" si="3"/>
        <v xml:space="preserve"> </v>
      </c>
      <c r="L33" s="62"/>
      <c r="M33" s="62"/>
      <c r="N33" s="21" t="s">
        <v>39</v>
      </c>
      <c r="U33" s="17"/>
    </row>
    <row r="34" spans="1:21" ht="15" x14ac:dyDescent="0.25">
      <c r="A34" s="72" t="s">
        <v>411</v>
      </c>
      <c r="B34" s="72"/>
      <c r="C34" s="72"/>
      <c r="D34" s="72"/>
      <c r="E34" s="82">
        <f>IF(D34&gt;0,(GPA!$B$22-D34)/(GPA!$B$22-GPA!$B$24)*100,0)</f>
        <v>0</v>
      </c>
      <c r="F34" s="76"/>
      <c r="G34" s="76"/>
      <c r="H34" s="76"/>
      <c r="I34" s="76"/>
      <c r="J34" s="76"/>
      <c r="K34" s="61" t="str">
        <f t="shared" si="3"/>
        <v xml:space="preserve"> </v>
      </c>
      <c r="L34" s="62"/>
      <c r="M34" s="62"/>
      <c r="N34" s="21" t="s">
        <v>40</v>
      </c>
      <c r="U34" s="17"/>
    </row>
    <row r="35" spans="1:21" ht="14.45" customHeight="1" x14ac:dyDescent="0.25">
      <c r="A35" s="72" t="s">
        <v>412</v>
      </c>
      <c r="B35" s="75"/>
      <c r="C35" s="75"/>
      <c r="D35" s="75"/>
      <c r="E35" s="82">
        <f>IF(D35&gt;0,(GPA!$B$22-D35)/(GPA!$B$22-GPA!$B$24)*100,0)</f>
        <v>0</v>
      </c>
      <c r="F35" s="76"/>
      <c r="G35" s="76"/>
      <c r="H35" s="76"/>
      <c r="I35" s="76"/>
      <c r="J35" s="76"/>
      <c r="K35" s="61" t="str">
        <f t="shared" si="2"/>
        <v xml:space="preserve"> </v>
      </c>
      <c r="L35" s="62"/>
      <c r="M35" s="62"/>
      <c r="N35" s="21" t="s">
        <v>22</v>
      </c>
      <c r="U35" s="17"/>
    </row>
    <row r="36" spans="1:21" ht="15" x14ac:dyDescent="0.25">
      <c r="A36" s="72" t="s">
        <v>413</v>
      </c>
      <c r="B36" s="75"/>
      <c r="C36" s="75"/>
      <c r="D36" s="75"/>
      <c r="E36" s="82">
        <f>IF(D36&gt;0,(GPA!$B$22-D36)/(GPA!$B$22-GPA!$B$24)*100,0)</f>
        <v>0</v>
      </c>
      <c r="F36" s="76"/>
      <c r="G36" s="76"/>
      <c r="H36" s="76"/>
      <c r="I36" s="76"/>
      <c r="J36" s="76"/>
      <c r="K36" s="61" t="str">
        <f t="shared" si="2"/>
        <v xml:space="preserve"> </v>
      </c>
      <c r="L36" s="62"/>
      <c r="M36" s="62"/>
      <c r="N36" s="21" t="s">
        <v>23</v>
      </c>
      <c r="U36" s="17"/>
    </row>
    <row r="37" spans="1:21" ht="15" x14ac:dyDescent="0.25">
      <c r="A37" s="72" t="s">
        <v>414</v>
      </c>
      <c r="B37" s="75"/>
      <c r="C37" s="75"/>
      <c r="D37" s="75"/>
      <c r="E37" s="82">
        <f>IF(D37&gt;0,(GPA!$B$22-D37)/(GPA!$B$22-GPA!$B$24)*100,0)</f>
        <v>0</v>
      </c>
      <c r="F37" s="76"/>
      <c r="G37" s="76"/>
      <c r="H37" s="76"/>
      <c r="I37" s="76"/>
      <c r="J37" s="76"/>
      <c r="K37" s="61" t="str">
        <f t="shared" si="2"/>
        <v xml:space="preserve"> </v>
      </c>
      <c r="L37" s="62"/>
      <c r="M37" s="62"/>
      <c r="N37" s="21" t="s">
        <v>24</v>
      </c>
      <c r="U37" s="17"/>
    </row>
    <row r="38" spans="1:21" ht="15" x14ac:dyDescent="0.25">
      <c r="A38" s="72" t="s">
        <v>415</v>
      </c>
      <c r="B38" s="75"/>
      <c r="C38" s="75"/>
      <c r="D38" s="75"/>
      <c r="E38" s="82">
        <f>IF(D38&gt;0,(GPA!$B$22-D38)/(GPA!$B$22-GPA!$B$24)*100,0)</f>
        <v>0</v>
      </c>
      <c r="F38" s="76"/>
      <c r="G38" s="76"/>
      <c r="H38" s="76"/>
      <c r="I38" s="76"/>
      <c r="J38" s="76"/>
      <c r="K38" s="61" t="str">
        <f t="shared" si="2"/>
        <v xml:space="preserve"> </v>
      </c>
      <c r="L38" s="62"/>
      <c r="M38" s="62"/>
      <c r="N38" s="21" t="s">
        <v>25</v>
      </c>
      <c r="U38" s="17"/>
    </row>
    <row r="39" spans="1:21" ht="15" x14ac:dyDescent="0.25">
      <c r="A39" s="72" t="s">
        <v>416</v>
      </c>
      <c r="B39" s="75"/>
      <c r="C39" s="75"/>
      <c r="D39" s="75"/>
      <c r="E39" s="82">
        <f>IF(D39&gt;0,(GPA!$B$22-D39)/(GPA!$B$22-GPA!$B$24)*100,0)</f>
        <v>0</v>
      </c>
      <c r="F39" s="76"/>
      <c r="G39" s="76"/>
      <c r="H39" s="76"/>
      <c r="I39" s="76"/>
      <c r="J39" s="76"/>
      <c r="K39" s="61" t="str">
        <f t="shared" si="2"/>
        <v xml:space="preserve"> </v>
      </c>
      <c r="L39" s="62"/>
      <c r="M39" s="62"/>
      <c r="N39" s="21" t="s">
        <v>26</v>
      </c>
      <c r="U39" s="17"/>
    </row>
    <row r="40" spans="1:21" ht="15" x14ac:dyDescent="0.25">
      <c r="A40" s="72" t="s">
        <v>417</v>
      </c>
      <c r="B40" s="75"/>
      <c r="C40" s="75"/>
      <c r="D40" s="75"/>
      <c r="E40" s="82">
        <f>IF(D40&gt;0,(GPA!$B$22-D40)/(GPA!$B$22-GPA!$B$24)*100,0)</f>
        <v>0</v>
      </c>
      <c r="F40" s="76"/>
      <c r="G40" s="76"/>
      <c r="H40" s="76"/>
      <c r="I40" s="76"/>
      <c r="J40" s="76"/>
      <c r="K40" s="61" t="str">
        <f t="shared" si="2"/>
        <v xml:space="preserve"> </v>
      </c>
      <c r="L40" s="62"/>
      <c r="M40" s="62"/>
      <c r="N40" s="21" t="s">
        <v>27</v>
      </c>
      <c r="U40" s="17"/>
    </row>
    <row r="41" spans="1:21" ht="15" x14ac:dyDescent="0.25">
      <c r="A41" s="72" t="s">
        <v>418</v>
      </c>
      <c r="B41" s="75"/>
      <c r="C41" s="75"/>
      <c r="D41" s="75"/>
      <c r="E41" s="82">
        <f>IF(D41&gt;0,(GPA!$B$22-D41)/(GPA!$B$22-GPA!$B$24)*100,0)</f>
        <v>0</v>
      </c>
      <c r="F41" s="76"/>
      <c r="G41" s="76"/>
      <c r="H41" s="76"/>
      <c r="I41" s="76"/>
      <c r="J41" s="76"/>
      <c r="K41" s="61" t="str">
        <f t="shared" si="2"/>
        <v xml:space="preserve"> </v>
      </c>
      <c r="L41" s="62"/>
      <c r="M41" s="62"/>
      <c r="N41" s="21" t="s">
        <v>28</v>
      </c>
      <c r="U41" s="17"/>
    </row>
    <row r="42" spans="1:21" ht="15" x14ac:dyDescent="0.25">
      <c r="A42" s="72" t="s">
        <v>419</v>
      </c>
      <c r="B42" s="75"/>
      <c r="C42" s="75"/>
      <c r="D42" s="75"/>
      <c r="E42" s="82">
        <f>IF(D42&gt;0,(GPA!$B$22-D42)/(GPA!$B$22-GPA!$B$24)*100,0)</f>
        <v>0</v>
      </c>
      <c r="F42" s="76"/>
      <c r="G42" s="76"/>
      <c r="H42" s="76"/>
      <c r="I42" s="76"/>
      <c r="J42" s="76"/>
      <c r="K42" s="61" t="str">
        <f t="shared" si="2"/>
        <v xml:space="preserve"> </v>
      </c>
      <c r="L42" s="62"/>
      <c r="M42" s="62"/>
      <c r="N42" s="21" t="s">
        <v>29</v>
      </c>
      <c r="U42" s="17"/>
    </row>
    <row r="43" spans="1:21" ht="15" x14ac:dyDescent="0.25">
      <c r="A43" s="72" t="s">
        <v>420</v>
      </c>
      <c r="B43" s="75"/>
      <c r="C43" s="75"/>
      <c r="D43" s="75"/>
      <c r="E43" s="82">
        <f>IF(D43&gt;0,(GPA!$B$22-D43)/(GPA!$B$22-GPA!$B$24)*100,0)</f>
        <v>0</v>
      </c>
      <c r="F43" s="76"/>
      <c r="G43" s="76"/>
      <c r="H43" s="76"/>
      <c r="I43" s="76"/>
      <c r="J43" s="76"/>
      <c r="K43" s="61" t="str">
        <f t="shared" si="2"/>
        <v xml:space="preserve"> </v>
      </c>
      <c r="L43" s="62"/>
      <c r="M43" s="62"/>
      <c r="N43" s="21" t="s">
        <v>30</v>
      </c>
      <c r="U43" s="17"/>
    </row>
    <row r="44" spans="1:21" ht="15" x14ac:dyDescent="0.25">
      <c r="A44" s="72" t="s">
        <v>421</v>
      </c>
      <c r="B44" s="75"/>
      <c r="C44" s="75"/>
      <c r="D44" s="75"/>
      <c r="E44" s="82">
        <f>IF(D44&gt;0,(GPA!$B$22-D44)/(GPA!$B$22-GPA!$B$24)*100,0)</f>
        <v>0</v>
      </c>
      <c r="F44" s="76"/>
      <c r="G44" s="76"/>
      <c r="H44" s="76"/>
      <c r="I44" s="76"/>
      <c r="J44" s="76"/>
      <c r="K44" s="61" t="str">
        <f t="shared" si="2"/>
        <v xml:space="preserve"> </v>
      </c>
      <c r="L44" s="62"/>
      <c r="M44" s="62"/>
      <c r="N44" s="21" t="s">
        <v>31</v>
      </c>
      <c r="U44" s="17"/>
    </row>
    <row r="45" spans="1:21" ht="15" x14ac:dyDescent="0.25">
      <c r="A45" s="72" t="s">
        <v>422</v>
      </c>
      <c r="B45" s="72"/>
      <c r="C45" s="72"/>
      <c r="D45" s="72"/>
      <c r="E45" s="82">
        <f>IF(D45&gt;0,(GPA!$B$22-D45)/(GPA!$B$22-GPA!$B$24)*100,0)</f>
        <v>0</v>
      </c>
      <c r="F45" s="76"/>
      <c r="G45" s="76"/>
      <c r="H45" s="76"/>
      <c r="I45" s="76"/>
      <c r="J45" s="76"/>
      <c r="K45" s="61" t="str">
        <f t="shared" si="2"/>
        <v xml:space="preserve"> </v>
      </c>
      <c r="L45" s="62"/>
      <c r="M45" s="62"/>
      <c r="N45" s="21" t="s">
        <v>32</v>
      </c>
      <c r="U45" s="17"/>
    </row>
    <row r="46" spans="1:21" ht="15" x14ac:dyDescent="0.25">
      <c r="A46" s="72" t="s">
        <v>423</v>
      </c>
      <c r="B46" s="72"/>
      <c r="C46" s="72"/>
      <c r="D46" s="72"/>
      <c r="E46" s="82">
        <f>IF(D46&gt;0,(GPA!$B$22-D46)/(GPA!$B$22-GPA!$B$24)*100,0)</f>
        <v>0</v>
      </c>
      <c r="F46" s="76"/>
      <c r="G46" s="76"/>
      <c r="H46" s="76"/>
      <c r="I46" s="76"/>
      <c r="J46" s="76"/>
      <c r="K46" s="61" t="str">
        <f t="shared" si="2"/>
        <v xml:space="preserve"> </v>
      </c>
      <c r="L46" s="62"/>
      <c r="M46" s="62"/>
      <c r="N46" s="21" t="s">
        <v>33</v>
      </c>
      <c r="U46" s="17"/>
    </row>
    <row r="47" spans="1:21" ht="15" x14ac:dyDescent="0.25">
      <c r="A47" s="72" t="s">
        <v>424</v>
      </c>
      <c r="B47" s="72"/>
      <c r="C47" s="72"/>
      <c r="D47" s="72"/>
      <c r="E47" s="82">
        <f>IF(D47&gt;0,(GPA!$B$22-D47)/(GPA!$B$22-GPA!$B$24)*100,0)</f>
        <v>0</v>
      </c>
      <c r="F47" s="76"/>
      <c r="G47" s="76"/>
      <c r="H47" s="76"/>
      <c r="I47" s="76"/>
      <c r="J47" s="76"/>
      <c r="K47" s="61" t="str">
        <f t="shared" si="2"/>
        <v xml:space="preserve"> </v>
      </c>
      <c r="L47" s="62"/>
      <c r="M47" s="62"/>
      <c r="N47" s="21" t="s">
        <v>34</v>
      </c>
      <c r="U47" s="17"/>
    </row>
    <row r="48" spans="1:21" ht="15" x14ac:dyDescent="0.25">
      <c r="A48" s="72" t="s">
        <v>425</v>
      </c>
      <c r="B48" s="72"/>
      <c r="C48" s="72"/>
      <c r="D48" s="72"/>
      <c r="E48" s="82">
        <f>IF(D48&gt;0,(GPA!$B$22-D48)/(GPA!$B$22-GPA!$B$24)*100,0)</f>
        <v>0</v>
      </c>
      <c r="F48" s="76"/>
      <c r="G48" s="76"/>
      <c r="H48" s="76"/>
      <c r="I48" s="76"/>
      <c r="J48" s="76"/>
      <c r="K48" s="61" t="str">
        <f t="shared" si="2"/>
        <v xml:space="preserve"> </v>
      </c>
      <c r="L48" s="62"/>
      <c r="M48" s="62"/>
      <c r="N48" s="21" t="s">
        <v>35</v>
      </c>
      <c r="U48" s="17"/>
    </row>
    <row r="49" spans="1:21" ht="15" x14ac:dyDescent="0.25">
      <c r="A49" s="72" t="s">
        <v>426</v>
      </c>
      <c r="B49" s="72"/>
      <c r="C49" s="72"/>
      <c r="D49" s="72"/>
      <c r="E49" s="82">
        <f>IF(D49&gt;0,(GPA!$B$22-D49)/(GPA!$B$22-GPA!$B$24)*100,0)</f>
        <v>0</v>
      </c>
      <c r="F49" s="76"/>
      <c r="G49" s="76"/>
      <c r="H49" s="76"/>
      <c r="I49" s="76"/>
      <c r="J49" s="76"/>
      <c r="K49" s="61" t="str">
        <f t="shared" si="2"/>
        <v xml:space="preserve"> </v>
      </c>
      <c r="L49" s="62"/>
      <c r="M49" s="62"/>
      <c r="N49" s="21" t="s">
        <v>36</v>
      </c>
      <c r="U49" s="17"/>
    </row>
    <row r="50" spans="1:21" ht="15" x14ac:dyDescent="0.25">
      <c r="A50" s="72" t="s">
        <v>427</v>
      </c>
      <c r="B50" s="72"/>
      <c r="C50" s="72"/>
      <c r="D50" s="72"/>
      <c r="E50" s="82">
        <f>IF(D50&gt;0,(GPA!$B$22-D50)/(GPA!$B$22-GPA!$B$24)*100,0)</f>
        <v>0</v>
      </c>
      <c r="F50" s="76"/>
      <c r="G50" s="76"/>
      <c r="H50" s="76"/>
      <c r="I50" s="76"/>
      <c r="J50" s="76"/>
      <c r="K50" s="61" t="str">
        <f t="shared" si="2"/>
        <v xml:space="preserve"> </v>
      </c>
      <c r="L50" s="62"/>
      <c r="M50" s="62"/>
      <c r="N50" s="21" t="s">
        <v>37</v>
      </c>
      <c r="U50" s="17"/>
    </row>
    <row r="51" spans="1:21" ht="15" x14ac:dyDescent="0.25">
      <c r="A51" s="72" t="s">
        <v>428</v>
      </c>
      <c r="B51" s="72"/>
      <c r="C51" s="72"/>
      <c r="D51" s="72"/>
      <c r="E51" s="82">
        <f>IF(D51&gt;0,(GPA!$B$22-D51)/(GPA!$B$22-GPA!$B$24)*100,0)</f>
        <v>0</v>
      </c>
      <c r="F51" s="76"/>
      <c r="G51" s="76"/>
      <c r="H51" s="76"/>
      <c r="I51" s="76"/>
      <c r="J51" s="76"/>
      <c r="K51" s="61" t="str">
        <f t="shared" si="2"/>
        <v xml:space="preserve"> </v>
      </c>
      <c r="L51" s="62"/>
      <c r="M51" s="62"/>
      <c r="N51" s="21" t="s">
        <v>38</v>
      </c>
      <c r="U51" s="17"/>
    </row>
    <row r="52" spans="1:21" ht="15" x14ac:dyDescent="0.25">
      <c r="A52" s="72" t="s">
        <v>429</v>
      </c>
      <c r="B52" s="72"/>
      <c r="C52" s="72"/>
      <c r="D52" s="72"/>
      <c r="E52" s="82">
        <f>IF(D52&gt;0,(GPA!$B$22-D52)/(GPA!$B$22-GPA!$B$24)*100,0)</f>
        <v>0</v>
      </c>
      <c r="F52" s="76"/>
      <c r="G52" s="76"/>
      <c r="H52" s="76"/>
      <c r="I52" s="76"/>
      <c r="J52" s="76"/>
      <c r="K52" s="61" t="str">
        <f t="shared" si="2"/>
        <v xml:space="preserve"> </v>
      </c>
      <c r="L52" s="62"/>
      <c r="M52" s="62"/>
      <c r="N52" s="21" t="s">
        <v>39</v>
      </c>
      <c r="U52" s="17"/>
    </row>
    <row r="53" spans="1:21" ht="15" x14ac:dyDescent="0.25">
      <c r="A53" s="72" t="s">
        <v>430</v>
      </c>
      <c r="B53" s="72"/>
      <c r="C53" s="72"/>
      <c r="D53" s="72"/>
      <c r="E53" s="82">
        <f>IF(D53&gt;0,(GPA!$B$22-D53)/(GPA!$B$22-GPA!$B$24)*100,0)</f>
        <v>0</v>
      </c>
      <c r="F53" s="76"/>
      <c r="G53" s="76"/>
      <c r="H53" s="76"/>
      <c r="I53" s="76"/>
      <c r="J53" s="76"/>
      <c r="K53" s="61" t="str">
        <f t="shared" si="2"/>
        <v xml:space="preserve"> </v>
      </c>
      <c r="L53" s="62"/>
      <c r="M53" s="62"/>
      <c r="N53" s="21" t="s">
        <v>40</v>
      </c>
      <c r="U53" s="17"/>
    </row>
    <row r="54" spans="1:21" ht="45" customHeight="1" x14ac:dyDescent="0.25">
      <c r="A54" s="140" t="s">
        <v>354</v>
      </c>
      <c r="B54" s="140"/>
      <c r="C54" s="140"/>
      <c r="D54" s="68"/>
      <c r="E54" s="68"/>
      <c r="F54" s="68"/>
      <c r="G54" s="68"/>
      <c r="H54" s="68"/>
      <c r="I54" s="68"/>
      <c r="J54"/>
      <c r="K54" s="62"/>
      <c r="L54" s="62"/>
      <c r="N54" s="21" t="s">
        <v>171</v>
      </c>
      <c r="U54" s="17"/>
    </row>
    <row r="55" spans="1:21" ht="15" x14ac:dyDescent="0.25">
      <c r="A55" s="72" t="s">
        <v>355</v>
      </c>
      <c r="B55" s="72"/>
      <c r="C55" s="72"/>
      <c r="D55" s="72"/>
      <c r="E55"/>
      <c r="F55" s="77"/>
      <c r="G55" s="77"/>
      <c r="H55" s="77"/>
      <c r="I55" s="77"/>
      <c r="J55" s="77"/>
      <c r="K55" s="61" t="str">
        <f t="shared" ref="K55:K69" si="4">IF(ISBLANK(B55)," ",100-SUM(F55:J55))</f>
        <v xml:space="preserve"> </v>
      </c>
      <c r="L55" s="62"/>
      <c r="M55" s="62"/>
      <c r="N55" s="21" t="s">
        <v>172</v>
      </c>
      <c r="U55" s="17"/>
    </row>
    <row r="56" spans="1:21" ht="15" x14ac:dyDescent="0.25">
      <c r="A56" s="72" t="s">
        <v>356</v>
      </c>
      <c r="B56" s="72"/>
      <c r="C56" s="72"/>
      <c r="D56" s="72"/>
      <c r="E56"/>
      <c r="F56" s="77"/>
      <c r="G56" s="77"/>
      <c r="H56" s="77"/>
      <c r="I56" s="77"/>
      <c r="J56" s="77"/>
      <c r="K56" s="61" t="str">
        <f t="shared" si="4"/>
        <v xml:space="preserve"> </v>
      </c>
      <c r="L56" s="62"/>
      <c r="M56" s="62"/>
      <c r="N56" s="21" t="s">
        <v>173</v>
      </c>
      <c r="U56" s="17"/>
    </row>
    <row r="57" spans="1:21" ht="15" x14ac:dyDescent="0.25">
      <c r="A57" s="72" t="s">
        <v>357</v>
      </c>
      <c r="B57" s="72"/>
      <c r="C57" s="72"/>
      <c r="D57" s="72"/>
      <c r="E57"/>
      <c r="F57" s="77"/>
      <c r="G57" s="77"/>
      <c r="H57" s="77"/>
      <c r="I57" s="77"/>
      <c r="J57" s="77"/>
      <c r="K57" s="61" t="str">
        <f t="shared" si="4"/>
        <v xml:space="preserve"> </v>
      </c>
      <c r="L57" s="62"/>
      <c r="M57" s="62"/>
      <c r="N57" s="21" t="s">
        <v>174</v>
      </c>
      <c r="U57" s="17"/>
    </row>
    <row r="58" spans="1:21" ht="15" x14ac:dyDescent="0.25">
      <c r="A58" s="72" t="s">
        <v>358</v>
      </c>
      <c r="B58" s="72"/>
      <c r="C58" s="72"/>
      <c r="D58" s="72"/>
      <c r="E58"/>
      <c r="F58" s="77"/>
      <c r="G58" s="77"/>
      <c r="H58" s="77"/>
      <c r="I58" s="77"/>
      <c r="J58" s="77"/>
      <c r="K58" s="61" t="str">
        <f t="shared" si="4"/>
        <v xml:space="preserve"> </v>
      </c>
      <c r="L58" s="62"/>
      <c r="M58" s="62"/>
      <c r="N58" s="21" t="s">
        <v>175</v>
      </c>
      <c r="U58" s="17"/>
    </row>
    <row r="59" spans="1:21" ht="15" x14ac:dyDescent="0.25">
      <c r="A59" s="72" t="s">
        <v>359</v>
      </c>
      <c r="B59" s="72"/>
      <c r="C59" s="72"/>
      <c r="D59" s="72"/>
      <c r="E59"/>
      <c r="F59" s="77"/>
      <c r="G59" s="77"/>
      <c r="H59" s="77"/>
      <c r="I59" s="77"/>
      <c r="J59" s="77"/>
      <c r="K59" s="61" t="str">
        <f t="shared" si="4"/>
        <v xml:space="preserve"> </v>
      </c>
      <c r="L59" s="62"/>
      <c r="M59" s="62"/>
      <c r="N59" s="21" t="s">
        <v>176</v>
      </c>
      <c r="U59" s="17"/>
    </row>
    <row r="60" spans="1:21" ht="15" x14ac:dyDescent="0.25">
      <c r="A60" s="72" t="s">
        <v>360</v>
      </c>
      <c r="B60" s="72"/>
      <c r="C60" s="72"/>
      <c r="D60" s="72"/>
      <c r="E60"/>
      <c r="F60" s="77"/>
      <c r="G60" s="77"/>
      <c r="H60" s="77"/>
      <c r="I60" s="77"/>
      <c r="J60" s="77"/>
      <c r="K60" s="61" t="str">
        <f t="shared" si="4"/>
        <v xml:space="preserve"> </v>
      </c>
      <c r="L60" s="62"/>
      <c r="M60" s="62"/>
      <c r="N60" s="21" t="s">
        <v>177</v>
      </c>
      <c r="U60" s="17"/>
    </row>
    <row r="61" spans="1:21" ht="15" x14ac:dyDescent="0.25">
      <c r="A61" s="72" t="s">
        <v>361</v>
      </c>
      <c r="B61" s="72"/>
      <c r="C61" s="72"/>
      <c r="D61" s="72"/>
      <c r="E61"/>
      <c r="F61" s="77"/>
      <c r="G61" s="77"/>
      <c r="H61" s="77"/>
      <c r="I61" s="77"/>
      <c r="J61" s="77"/>
      <c r="K61" s="61" t="str">
        <f t="shared" si="4"/>
        <v xml:space="preserve"> </v>
      </c>
      <c r="L61" s="62"/>
      <c r="M61" s="62"/>
      <c r="N61" s="21" t="s">
        <v>178</v>
      </c>
      <c r="U61" s="17"/>
    </row>
    <row r="62" spans="1:21" ht="15" x14ac:dyDescent="0.25">
      <c r="A62" s="72" t="s">
        <v>362</v>
      </c>
      <c r="B62" s="72"/>
      <c r="C62" s="72"/>
      <c r="D62" s="72"/>
      <c r="E62"/>
      <c r="F62" s="77"/>
      <c r="G62" s="77"/>
      <c r="H62" s="77"/>
      <c r="I62" s="77"/>
      <c r="J62" s="77"/>
      <c r="K62" s="61" t="str">
        <f t="shared" si="4"/>
        <v xml:space="preserve"> </v>
      </c>
      <c r="L62" s="62"/>
      <c r="M62" s="62"/>
      <c r="N62" s="21" t="s">
        <v>179</v>
      </c>
      <c r="U62" s="17"/>
    </row>
    <row r="63" spans="1:21" ht="15" x14ac:dyDescent="0.25">
      <c r="A63" s="72" t="s">
        <v>363</v>
      </c>
      <c r="B63" s="72"/>
      <c r="C63" s="72"/>
      <c r="D63" s="72"/>
      <c r="E63"/>
      <c r="F63" s="77"/>
      <c r="G63" s="77"/>
      <c r="H63" s="77"/>
      <c r="I63" s="77"/>
      <c r="J63" s="77"/>
      <c r="K63" s="61" t="str">
        <f t="shared" si="4"/>
        <v xml:space="preserve"> </v>
      </c>
      <c r="L63" s="62"/>
      <c r="M63" s="62"/>
      <c r="N63" s="21" t="s">
        <v>180</v>
      </c>
      <c r="U63" s="17"/>
    </row>
    <row r="64" spans="1:21" ht="15" x14ac:dyDescent="0.25">
      <c r="A64" s="72" t="s">
        <v>364</v>
      </c>
      <c r="B64" s="72"/>
      <c r="C64" s="72"/>
      <c r="D64" s="72"/>
      <c r="E64"/>
      <c r="F64" s="77"/>
      <c r="G64" s="77"/>
      <c r="H64" s="77"/>
      <c r="I64" s="77"/>
      <c r="J64" s="77"/>
      <c r="K64" s="61" t="str">
        <f t="shared" si="4"/>
        <v xml:space="preserve"> </v>
      </c>
      <c r="L64" s="62"/>
      <c r="M64" s="62"/>
      <c r="N64" s="21" t="s">
        <v>181</v>
      </c>
      <c r="U64" s="17"/>
    </row>
    <row r="65" spans="1:21" ht="15" x14ac:dyDescent="0.25">
      <c r="A65" s="72" t="s">
        <v>365</v>
      </c>
      <c r="B65" s="72"/>
      <c r="C65" s="72"/>
      <c r="D65" s="72"/>
      <c r="E65"/>
      <c r="F65" s="77"/>
      <c r="G65" s="77"/>
      <c r="H65" s="77"/>
      <c r="I65" s="77"/>
      <c r="J65" s="77"/>
      <c r="K65" s="61" t="str">
        <f t="shared" si="4"/>
        <v xml:space="preserve"> </v>
      </c>
      <c r="L65" s="62"/>
      <c r="M65" s="62"/>
      <c r="N65" s="21" t="s">
        <v>182</v>
      </c>
      <c r="U65" s="17"/>
    </row>
    <row r="66" spans="1:21" ht="15" x14ac:dyDescent="0.25">
      <c r="A66" s="72" t="s">
        <v>366</v>
      </c>
      <c r="B66" s="72"/>
      <c r="C66" s="72"/>
      <c r="D66" s="72"/>
      <c r="E66"/>
      <c r="F66" s="77"/>
      <c r="G66" s="77"/>
      <c r="H66" s="77"/>
      <c r="I66" s="77"/>
      <c r="J66" s="77"/>
      <c r="K66" s="61" t="str">
        <f t="shared" si="4"/>
        <v xml:space="preserve"> </v>
      </c>
      <c r="L66" s="62"/>
      <c r="M66" s="62"/>
      <c r="N66" s="21" t="s">
        <v>183</v>
      </c>
      <c r="U66" s="17"/>
    </row>
    <row r="67" spans="1:21" ht="15" x14ac:dyDescent="0.25">
      <c r="A67" s="72" t="s">
        <v>367</v>
      </c>
      <c r="B67" s="72"/>
      <c r="C67" s="72"/>
      <c r="D67" s="72"/>
      <c r="E67"/>
      <c r="F67" s="77"/>
      <c r="G67" s="77"/>
      <c r="H67" s="77"/>
      <c r="I67" s="77"/>
      <c r="J67" s="77"/>
      <c r="K67" s="61" t="str">
        <f t="shared" si="4"/>
        <v xml:space="preserve"> </v>
      </c>
      <c r="L67" s="62"/>
      <c r="M67" s="62"/>
      <c r="N67" s="21" t="s">
        <v>184</v>
      </c>
      <c r="U67" s="17"/>
    </row>
    <row r="68" spans="1:21" ht="15" x14ac:dyDescent="0.25">
      <c r="A68" s="72" t="s">
        <v>368</v>
      </c>
      <c r="B68" s="72"/>
      <c r="C68" s="72"/>
      <c r="D68" s="72"/>
      <c r="E68"/>
      <c r="F68" s="77"/>
      <c r="G68" s="77"/>
      <c r="H68" s="77"/>
      <c r="I68" s="77"/>
      <c r="J68" s="77"/>
      <c r="K68" s="61" t="str">
        <f t="shared" si="4"/>
        <v xml:space="preserve"> </v>
      </c>
      <c r="L68" s="62"/>
      <c r="M68" s="62"/>
      <c r="N68" s="21" t="s">
        <v>185</v>
      </c>
      <c r="U68" s="17"/>
    </row>
    <row r="69" spans="1:21" ht="15" x14ac:dyDescent="0.25">
      <c r="A69" s="72" t="s">
        <v>369</v>
      </c>
      <c r="B69" s="72"/>
      <c r="C69" s="72"/>
      <c r="D69" s="72"/>
      <c r="E69"/>
      <c r="F69" s="77"/>
      <c r="G69" s="77"/>
      <c r="H69" s="77"/>
      <c r="I69" s="77"/>
      <c r="J69" s="77"/>
      <c r="K69" s="61" t="str">
        <f t="shared" si="4"/>
        <v xml:space="preserve"> </v>
      </c>
      <c r="L69" s="62"/>
      <c r="M69" s="62"/>
      <c r="N69" s="21" t="s">
        <v>186</v>
      </c>
      <c r="U69" s="17"/>
    </row>
    <row r="70" spans="1:21" ht="15" x14ac:dyDescent="0.25">
      <c r="A70" s="70" t="s">
        <v>339</v>
      </c>
      <c r="B70" s="68">
        <f>SUM(B55:B69)</f>
        <v>0</v>
      </c>
      <c r="C70" s="19"/>
      <c r="D70" s="19"/>
      <c r="E70" s="19"/>
      <c r="U70" s="74" t="s">
        <v>222</v>
      </c>
    </row>
    <row r="71" spans="1:21" ht="15" x14ac:dyDescent="0.25">
      <c r="A71" s="19"/>
      <c r="B71" s="19"/>
      <c r="C71" s="19"/>
      <c r="D71" s="19"/>
      <c r="E71" s="19"/>
      <c r="F71" s="19"/>
      <c r="G71" s="19"/>
      <c r="H71" s="19"/>
      <c r="I71" s="19"/>
      <c r="J71" s="19"/>
      <c r="U71" s="74" t="s">
        <v>223</v>
      </c>
    </row>
    <row r="72" spans="1:21" ht="15" x14ac:dyDescent="0.25">
      <c r="F72" s="19"/>
      <c r="G72" s="19"/>
      <c r="H72" s="19"/>
      <c r="I72" s="19"/>
      <c r="J72" s="19"/>
      <c r="U72" s="74" t="s">
        <v>224</v>
      </c>
    </row>
    <row r="73" spans="1:21" ht="15" x14ac:dyDescent="0.25">
      <c r="F73" s="19"/>
      <c r="G73" s="19"/>
      <c r="H73" s="19"/>
      <c r="I73" s="19"/>
      <c r="J73" s="19"/>
      <c r="U73" s="74" t="s">
        <v>225</v>
      </c>
    </row>
    <row r="74" spans="1:21" ht="15" x14ac:dyDescent="0.25">
      <c r="C74" s="19"/>
      <c r="D74" s="19"/>
      <c r="E74" s="19"/>
      <c r="F74" s="19"/>
      <c r="G74" s="19"/>
      <c r="H74" s="19"/>
      <c r="I74" s="19"/>
      <c r="J74" s="19"/>
      <c r="U74" s="74" t="s">
        <v>226</v>
      </c>
    </row>
    <row r="75" spans="1:21" ht="15" x14ac:dyDescent="0.25">
      <c r="U75" s="74" t="s">
        <v>227</v>
      </c>
    </row>
    <row r="76" spans="1:21" ht="15" x14ac:dyDescent="0.25">
      <c r="U76" s="74" t="s">
        <v>228</v>
      </c>
    </row>
    <row r="77" spans="1:21" ht="15" x14ac:dyDescent="0.25">
      <c r="U77" s="74" t="s">
        <v>229</v>
      </c>
    </row>
    <row r="78" spans="1:21" ht="15" x14ac:dyDescent="0.25">
      <c r="U78" s="74" t="s">
        <v>230</v>
      </c>
    </row>
    <row r="79" spans="1:21" ht="15" x14ac:dyDescent="0.25">
      <c r="U79" s="74" t="s">
        <v>231</v>
      </c>
    </row>
    <row r="80" spans="1:21" ht="15" x14ac:dyDescent="0.25">
      <c r="U80" s="74" t="s">
        <v>232</v>
      </c>
    </row>
    <row r="81" spans="21:21" ht="15" x14ac:dyDescent="0.25">
      <c r="U81" s="74" t="s">
        <v>233</v>
      </c>
    </row>
    <row r="82" spans="21:21" ht="15" x14ac:dyDescent="0.25">
      <c r="U82" s="74" t="s">
        <v>234</v>
      </c>
    </row>
    <row r="83" spans="21:21" ht="15" x14ac:dyDescent="0.25">
      <c r="U83" s="74" t="s">
        <v>235</v>
      </c>
    </row>
    <row r="84" spans="21:21" ht="15" x14ac:dyDescent="0.25">
      <c r="U84" s="74" t="s">
        <v>236</v>
      </c>
    </row>
    <row r="85" spans="21:21" ht="15" x14ac:dyDescent="0.25">
      <c r="U85" s="74" t="s">
        <v>237</v>
      </c>
    </row>
    <row r="86" spans="21:21" ht="15" x14ac:dyDescent="0.25">
      <c r="U86" s="74" t="s">
        <v>238</v>
      </c>
    </row>
    <row r="87" spans="21:21" ht="15" x14ac:dyDescent="0.25">
      <c r="U87" s="74" t="s">
        <v>239</v>
      </c>
    </row>
    <row r="88" spans="21:21" ht="15" x14ac:dyDescent="0.25">
      <c r="U88" s="74" t="s">
        <v>240</v>
      </c>
    </row>
    <row r="89" spans="21:21" ht="15" x14ac:dyDescent="0.25">
      <c r="U89" s="74" t="s">
        <v>241</v>
      </c>
    </row>
    <row r="90" spans="21:21" ht="15" x14ac:dyDescent="0.25">
      <c r="U90" s="74" t="s">
        <v>242</v>
      </c>
    </row>
    <row r="91" spans="21:21" ht="15" x14ac:dyDescent="0.25">
      <c r="U91" s="74" t="s">
        <v>243</v>
      </c>
    </row>
    <row r="92" spans="21:21" ht="15" x14ac:dyDescent="0.25">
      <c r="U92" s="74" t="s">
        <v>244</v>
      </c>
    </row>
    <row r="93" spans="21:21" ht="15" x14ac:dyDescent="0.25">
      <c r="U93" s="74" t="s">
        <v>245</v>
      </c>
    </row>
    <row r="94" spans="21:21" ht="15" x14ac:dyDescent="0.25">
      <c r="U94" s="74" t="s">
        <v>246</v>
      </c>
    </row>
    <row r="95" spans="21:21" ht="15" x14ac:dyDescent="0.25">
      <c r="U95" s="74" t="s">
        <v>247</v>
      </c>
    </row>
    <row r="96" spans="21:21" ht="15" x14ac:dyDescent="0.25">
      <c r="U96" s="74" t="s">
        <v>248</v>
      </c>
    </row>
    <row r="97" spans="21:21" ht="15" x14ac:dyDescent="0.25">
      <c r="U97" s="74" t="s">
        <v>249</v>
      </c>
    </row>
    <row r="98" spans="21:21" ht="15" x14ac:dyDescent="0.25">
      <c r="U98" s="74" t="s">
        <v>250</v>
      </c>
    </row>
    <row r="99" spans="21:21" ht="15" x14ac:dyDescent="0.25">
      <c r="U99" s="74" t="s">
        <v>251</v>
      </c>
    </row>
  </sheetData>
  <sheetProtection algorithmName="SHA-512" hashValue="e8U5rlo6pWc1ndyhkKMbH8fJRkpA2EFVu5IJYMxiaPFI9ULVjHYWMkarnxYNKRUeXesnqmS6KmqWM5tic6TlXA==" saltValue="t2oarY2Ufo7Njt++DYOtjw==" spinCount="100000" sheet="1" objects="1" scenarios="1"/>
  <mergeCells count="3">
    <mergeCell ref="A8:J8"/>
    <mergeCell ref="A4:J6"/>
    <mergeCell ref="A54:C54"/>
  </mergeCells>
  <phoneticPr fontId="43" type="noConversion"/>
  <conditionalFormatting sqref="A12:K53">
    <cfRule type="expression" dxfId="23" priority="1">
      <formula>OR(#REF!="No", #REF!="")</formula>
    </cfRule>
  </conditionalFormatting>
  <conditionalFormatting sqref="A55:M69">
    <cfRule type="expression" dxfId="22" priority="4">
      <formula>OR(#REF!="No", #REF!="")</formula>
    </cfRule>
  </conditionalFormatting>
  <conditionalFormatting sqref="A70:N71">
    <cfRule type="expression" dxfId="21" priority="7">
      <formula>OR(#REF!="No", #REF!="")</formula>
    </cfRule>
  </conditionalFormatting>
  <conditionalFormatting sqref="A54 D54:L54 L14:M53">
    <cfRule type="expression" dxfId="20" priority="20">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K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L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I54 F55:J69 F15:J53" xr:uid="{2A951AD3-7DF7-41F5-A211-2E7857AF2A41}">
      <formula1>30</formula1>
      <formula2>100</formula2>
    </dataValidation>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J9" sqref="J9"/>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9"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Environmental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5" t="s">
        <v>556</v>
      </c>
      <c r="B7" s="135"/>
      <c r="C7" s="135"/>
      <c r="D7" s="135"/>
      <c r="E7" s="135"/>
      <c r="F7" s="135"/>
      <c r="G7" s="135"/>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568</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1" t="s">
        <v>554</v>
      </c>
      <c r="F12" s="131" t="s">
        <v>555</v>
      </c>
      <c r="G12" s="86" t="s">
        <v>539</v>
      </c>
      <c r="H12" s="19"/>
      <c r="I12" s="19"/>
      <c r="J12"/>
      <c r="K12"/>
      <c r="L12"/>
      <c r="M12" s="21" t="s">
        <v>19</v>
      </c>
      <c r="Z12" s="17"/>
    </row>
    <row r="13" spans="1:26" ht="15" x14ac:dyDescent="0.25">
      <c r="A13" s="141" t="s">
        <v>560</v>
      </c>
      <c r="B13" s="144"/>
      <c r="C13" s="145"/>
      <c r="D13" s="146"/>
      <c r="E13" s="94"/>
      <c r="F13" s="94"/>
      <c r="G13" s="96"/>
      <c r="J13"/>
      <c r="K13"/>
      <c r="L13"/>
      <c r="M13" s="19"/>
      <c r="N13" s="21" t="s">
        <v>20</v>
      </c>
      <c r="Z13" s="17"/>
    </row>
    <row r="14" spans="1:26" ht="15" x14ac:dyDescent="0.25">
      <c r="A14" s="142"/>
      <c r="B14" s="137"/>
      <c r="C14" s="138"/>
      <c r="D14" s="139"/>
      <c r="E14" s="72"/>
      <c r="F14" s="72"/>
      <c r="G14" s="97"/>
      <c r="K14" s="19"/>
      <c r="L14" s="19"/>
      <c r="M14" s="21" t="s">
        <v>21</v>
      </c>
      <c r="Z14" s="17"/>
    </row>
    <row r="15" spans="1:26" ht="14.45" customHeight="1" x14ac:dyDescent="0.25">
      <c r="A15" s="142"/>
      <c r="B15" s="137"/>
      <c r="C15" s="138"/>
      <c r="D15" s="139"/>
      <c r="E15" s="72"/>
      <c r="F15" s="72"/>
      <c r="G15" s="97"/>
      <c r="K15" s="19"/>
      <c r="L15" s="19"/>
      <c r="M15" s="21" t="s">
        <v>22</v>
      </c>
      <c r="Z15" s="17"/>
    </row>
    <row r="16" spans="1:26" ht="15" x14ac:dyDescent="0.25">
      <c r="A16" s="142"/>
      <c r="B16" s="137"/>
      <c r="C16" s="138"/>
      <c r="D16" s="139"/>
      <c r="E16" s="72"/>
      <c r="F16" s="72"/>
      <c r="G16" s="97"/>
      <c r="K16" s="19"/>
      <c r="L16" s="19"/>
      <c r="M16" s="21" t="s">
        <v>23</v>
      </c>
      <c r="Z16" s="17"/>
    </row>
    <row r="17" spans="1:26" ht="15" x14ac:dyDescent="0.25">
      <c r="A17" s="142"/>
      <c r="B17" s="137"/>
      <c r="C17" s="138"/>
      <c r="D17" s="139"/>
      <c r="E17" s="72"/>
      <c r="F17" s="72"/>
      <c r="G17" s="97"/>
      <c r="K17" s="19"/>
      <c r="L17" s="19"/>
      <c r="M17" s="21" t="s">
        <v>24</v>
      </c>
      <c r="Z17" s="17"/>
    </row>
    <row r="18" spans="1:26" ht="15" x14ac:dyDescent="0.25">
      <c r="A18" s="142"/>
      <c r="B18" s="137"/>
      <c r="C18" s="138"/>
      <c r="D18" s="139"/>
      <c r="E18" s="72"/>
      <c r="F18" s="72"/>
      <c r="G18" s="97"/>
      <c r="K18" s="19"/>
      <c r="L18" s="19"/>
      <c r="M18" s="21" t="s">
        <v>25</v>
      </c>
      <c r="Z18" s="17"/>
    </row>
    <row r="19" spans="1:26" ht="15" x14ac:dyDescent="0.25">
      <c r="A19" s="142"/>
      <c r="B19" s="137"/>
      <c r="C19" s="138"/>
      <c r="D19" s="139"/>
      <c r="E19" s="72"/>
      <c r="F19" s="72"/>
      <c r="G19" s="97"/>
      <c r="K19" s="19"/>
      <c r="L19" s="19"/>
      <c r="M19" s="21" t="s">
        <v>26</v>
      </c>
      <c r="Z19" s="17"/>
    </row>
    <row r="20" spans="1:26" ht="15" x14ac:dyDescent="0.25">
      <c r="A20" s="142"/>
      <c r="B20" s="137"/>
      <c r="C20" s="138"/>
      <c r="D20" s="139"/>
      <c r="E20" s="72"/>
      <c r="F20" s="72"/>
      <c r="G20" s="97"/>
      <c r="K20" s="19"/>
      <c r="L20" s="19"/>
      <c r="M20" s="21" t="s">
        <v>27</v>
      </c>
      <c r="Z20" s="17"/>
    </row>
    <row r="21" spans="1:26" ht="15" x14ac:dyDescent="0.25">
      <c r="A21" s="142"/>
      <c r="B21" s="137"/>
      <c r="C21" s="138"/>
      <c r="D21" s="139"/>
      <c r="E21" s="72"/>
      <c r="F21" s="72"/>
      <c r="G21" s="97"/>
      <c r="K21" s="19"/>
      <c r="L21" s="19"/>
      <c r="M21" s="21" t="s">
        <v>28</v>
      </c>
      <c r="Z21" s="17"/>
    </row>
    <row r="22" spans="1:26" ht="15" x14ac:dyDescent="0.25">
      <c r="A22" s="143"/>
      <c r="B22" s="147"/>
      <c r="C22" s="148"/>
      <c r="D22" s="149"/>
      <c r="E22" s="95"/>
      <c r="F22" s="95"/>
      <c r="G22" s="98"/>
      <c r="K22" s="19"/>
      <c r="L22" s="19"/>
      <c r="M22" s="21" t="s">
        <v>29</v>
      </c>
      <c r="Z22" s="17"/>
    </row>
    <row r="23" spans="1:26" ht="15" x14ac:dyDescent="0.25">
      <c r="A23" s="141" t="s">
        <v>561</v>
      </c>
      <c r="B23" s="144"/>
      <c r="C23" s="145"/>
      <c r="D23" s="146"/>
      <c r="E23" s="94"/>
      <c r="F23" s="94"/>
      <c r="G23" s="96"/>
      <c r="K23" s="19"/>
      <c r="L23" s="19"/>
      <c r="M23" s="21" t="s">
        <v>30</v>
      </c>
      <c r="Z23" s="17"/>
    </row>
    <row r="24" spans="1:26" ht="15" x14ac:dyDescent="0.25">
      <c r="A24" s="142"/>
      <c r="B24" s="137"/>
      <c r="C24" s="138"/>
      <c r="D24" s="139"/>
      <c r="E24" s="72"/>
      <c r="F24" s="72"/>
      <c r="G24" s="97"/>
      <c r="K24" s="19"/>
      <c r="L24" s="19"/>
      <c r="M24" s="21" t="s">
        <v>31</v>
      </c>
      <c r="Z24" s="17"/>
    </row>
    <row r="25" spans="1:26" ht="15" x14ac:dyDescent="0.25">
      <c r="A25" s="142"/>
      <c r="B25" s="137"/>
      <c r="C25" s="138"/>
      <c r="D25" s="139"/>
      <c r="E25" s="72"/>
      <c r="F25" s="72"/>
      <c r="G25" s="97"/>
      <c r="K25" s="19"/>
      <c r="L25" s="19"/>
      <c r="M25" s="21" t="s">
        <v>32</v>
      </c>
      <c r="Z25" s="17"/>
    </row>
    <row r="26" spans="1:26" ht="15" x14ac:dyDescent="0.25">
      <c r="A26" s="142"/>
      <c r="B26" s="137"/>
      <c r="C26" s="138"/>
      <c r="D26" s="139"/>
      <c r="E26" s="72"/>
      <c r="F26" s="72"/>
      <c r="G26" s="97"/>
      <c r="K26" s="19"/>
      <c r="L26" s="19"/>
      <c r="M26" s="21" t="s">
        <v>33</v>
      </c>
      <c r="Z26" s="17"/>
    </row>
    <row r="27" spans="1:26" ht="15" x14ac:dyDescent="0.25">
      <c r="A27" s="142"/>
      <c r="B27" s="137"/>
      <c r="C27" s="138"/>
      <c r="D27" s="139"/>
      <c r="E27" s="72"/>
      <c r="F27" s="72"/>
      <c r="G27" s="97"/>
      <c r="K27" s="19"/>
      <c r="L27" s="19"/>
      <c r="M27" s="21" t="s">
        <v>34</v>
      </c>
      <c r="Z27" s="17"/>
    </row>
    <row r="28" spans="1:26" ht="15" x14ac:dyDescent="0.25">
      <c r="A28" s="142"/>
      <c r="B28" s="137"/>
      <c r="C28" s="138"/>
      <c r="D28" s="139"/>
      <c r="E28" s="72"/>
      <c r="F28" s="72"/>
      <c r="G28" s="97"/>
      <c r="K28" s="19"/>
      <c r="L28" s="19"/>
      <c r="M28" s="21" t="s">
        <v>35</v>
      </c>
      <c r="Z28" s="17"/>
    </row>
    <row r="29" spans="1:26" ht="15" x14ac:dyDescent="0.25">
      <c r="A29" s="142"/>
      <c r="B29" s="137"/>
      <c r="C29" s="138"/>
      <c r="D29" s="139"/>
      <c r="E29" s="72"/>
      <c r="F29" s="72"/>
      <c r="G29" s="97"/>
      <c r="K29" s="19"/>
      <c r="L29" s="19"/>
      <c r="M29" s="21" t="s">
        <v>36</v>
      </c>
      <c r="Z29" s="17"/>
    </row>
    <row r="30" spans="1:26" ht="15" x14ac:dyDescent="0.25">
      <c r="A30" s="142"/>
      <c r="B30" s="137"/>
      <c r="C30" s="138"/>
      <c r="D30" s="139"/>
      <c r="E30" s="72"/>
      <c r="F30" s="72"/>
      <c r="G30" s="97"/>
      <c r="K30" s="19"/>
      <c r="L30" s="19"/>
      <c r="M30" s="21" t="s">
        <v>37</v>
      </c>
      <c r="Z30" s="17"/>
    </row>
    <row r="31" spans="1:26" ht="15" x14ac:dyDescent="0.25">
      <c r="A31" s="142"/>
      <c r="B31" s="137"/>
      <c r="C31" s="138"/>
      <c r="D31" s="139"/>
      <c r="E31" s="72"/>
      <c r="F31" s="72"/>
      <c r="G31" s="97"/>
      <c r="K31" s="19"/>
      <c r="L31" s="19"/>
      <c r="M31" s="21" t="s">
        <v>38</v>
      </c>
      <c r="Z31" s="17"/>
    </row>
    <row r="32" spans="1:26" ht="15" x14ac:dyDescent="0.25">
      <c r="A32" s="143"/>
      <c r="B32" s="147"/>
      <c r="C32" s="148"/>
      <c r="D32" s="149"/>
      <c r="E32" s="95"/>
      <c r="F32" s="95"/>
      <c r="G32" s="98"/>
      <c r="K32" s="19"/>
      <c r="L32" s="19"/>
      <c r="M32" s="21" t="s">
        <v>39</v>
      </c>
      <c r="Z32" s="17"/>
    </row>
    <row r="33" spans="1:26" ht="15" x14ac:dyDescent="0.25">
      <c r="A33" s="141" t="s">
        <v>562</v>
      </c>
      <c r="B33" s="144"/>
      <c r="C33" s="145"/>
      <c r="D33" s="146"/>
      <c r="E33" s="94"/>
      <c r="F33" s="94"/>
      <c r="G33" s="96"/>
      <c r="K33" s="19"/>
      <c r="L33" s="19"/>
      <c r="M33" s="21" t="s">
        <v>40</v>
      </c>
      <c r="Z33" s="17"/>
    </row>
    <row r="34" spans="1:26" ht="15" x14ac:dyDescent="0.25">
      <c r="A34" s="142"/>
      <c r="B34" s="137"/>
      <c r="C34" s="138"/>
      <c r="D34" s="139"/>
      <c r="E34" s="72"/>
      <c r="F34" s="72"/>
      <c r="G34" s="97"/>
      <c r="K34" s="19"/>
      <c r="L34" s="19"/>
      <c r="M34" s="21" t="s">
        <v>41</v>
      </c>
      <c r="Z34" s="17"/>
    </row>
    <row r="35" spans="1:26" ht="15" x14ac:dyDescent="0.25">
      <c r="A35" s="142"/>
      <c r="B35" s="137"/>
      <c r="C35" s="138"/>
      <c r="D35" s="139"/>
      <c r="E35" s="72"/>
      <c r="F35" s="72"/>
      <c r="G35" s="97"/>
      <c r="K35" s="19"/>
      <c r="L35" s="19"/>
      <c r="M35" s="21" t="s">
        <v>42</v>
      </c>
      <c r="Z35" s="17"/>
    </row>
    <row r="36" spans="1:26" ht="15" x14ac:dyDescent="0.25">
      <c r="A36" s="142"/>
      <c r="B36" s="137"/>
      <c r="C36" s="138"/>
      <c r="D36" s="139"/>
      <c r="E36" s="72"/>
      <c r="F36" s="72"/>
      <c r="G36" s="97"/>
      <c r="M36" s="21" t="s">
        <v>43</v>
      </c>
      <c r="Z36" s="17"/>
    </row>
    <row r="37" spans="1:26" ht="15" x14ac:dyDescent="0.25">
      <c r="A37" s="142"/>
      <c r="B37" s="137"/>
      <c r="C37" s="138"/>
      <c r="D37" s="139"/>
      <c r="E37" s="72"/>
      <c r="F37" s="72"/>
      <c r="G37" s="97"/>
      <c r="M37" s="21" t="s">
        <v>44</v>
      </c>
      <c r="Z37" s="17"/>
    </row>
    <row r="38" spans="1:26" ht="15" x14ac:dyDescent="0.25">
      <c r="A38" s="142"/>
      <c r="B38" s="137"/>
      <c r="C38" s="138"/>
      <c r="D38" s="139"/>
      <c r="E38" s="72"/>
      <c r="F38" s="72"/>
      <c r="G38" s="97"/>
      <c r="M38" s="21" t="s">
        <v>45</v>
      </c>
      <c r="Z38" s="17"/>
    </row>
    <row r="39" spans="1:26" ht="15" x14ac:dyDescent="0.25">
      <c r="A39" s="142"/>
      <c r="B39" s="137"/>
      <c r="C39" s="138"/>
      <c r="D39" s="139"/>
      <c r="E39" s="72"/>
      <c r="F39" s="72"/>
      <c r="G39" s="97"/>
      <c r="M39" s="21" t="s">
        <v>46</v>
      </c>
      <c r="Z39" s="17"/>
    </row>
    <row r="40" spans="1:26" ht="15" x14ac:dyDescent="0.25">
      <c r="A40" s="142"/>
      <c r="B40" s="137"/>
      <c r="C40" s="138"/>
      <c r="D40" s="139"/>
      <c r="E40" s="72"/>
      <c r="F40" s="72"/>
      <c r="G40" s="97"/>
      <c r="M40" s="21" t="s">
        <v>47</v>
      </c>
      <c r="Z40" s="17"/>
    </row>
    <row r="41" spans="1:26" ht="15" x14ac:dyDescent="0.25">
      <c r="A41" s="142"/>
      <c r="B41" s="137"/>
      <c r="C41" s="138"/>
      <c r="D41" s="139"/>
      <c r="E41" s="72"/>
      <c r="F41" s="72"/>
      <c r="G41" s="97"/>
      <c r="M41" s="21" t="s">
        <v>48</v>
      </c>
      <c r="Z41" s="17"/>
    </row>
    <row r="42" spans="1:26" ht="15" x14ac:dyDescent="0.25">
      <c r="A42" s="143"/>
      <c r="B42" s="147"/>
      <c r="C42" s="148"/>
      <c r="D42" s="149"/>
      <c r="E42" s="95"/>
      <c r="F42" s="95"/>
      <c r="G42" s="98"/>
      <c r="M42" s="21" t="s">
        <v>49</v>
      </c>
      <c r="Z42" s="17"/>
    </row>
    <row r="43" spans="1:26" ht="15" x14ac:dyDescent="0.25">
      <c r="A43" s="141" t="s">
        <v>563</v>
      </c>
      <c r="B43" s="144"/>
      <c r="C43" s="145"/>
      <c r="D43" s="146"/>
      <c r="E43" s="94"/>
      <c r="F43" s="94"/>
      <c r="G43" s="96"/>
      <c r="N43" s="21" t="s">
        <v>50</v>
      </c>
      <c r="Z43" s="17"/>
    </row>
    <row r="44" spans="1:26" ht="15" x14ac:dyDescent="0.25">
      <c r="A44" s="142"/>
      <c r="B44" s="137"/>
      <c r="C44" s="138"/>
      <c r="D44" s="139"/>
      <c r="E44" s="72"/>
      <c r="F44" s="72"/>
      <c r="G44" s="97"/>
      <c r="M44" s="21" t="s">
        <v>171</v>
      </c>
      <c r="Z44" s="17"/>
    </row>
    <row r="45" spans="1:26" ht="15" x14ac:dyDescent="0.25">
      <c r="A45" s="142"/>
      <c r="B45" s="137"/>
      <c r="C45" s="138"/>
      <c r="D45" s="139"/>
      <c r="E45" s="72"/>
      <c r="F45" s="72"/>
      <c r="G45" s="97"/>
      <c r="N45" s="74" t="s">
        <v>172</v>
      </c>
      <c r="S45" s="21" t="s">
        <v>172</v>
      </c>
      <c r="Z45" s="17"/>
    </row>
    <row r="46" spans="1:26" ht="15" x14ac:dyDescent="0.25">
      <c r="A46" s="142"/>
      <c r="B46" s="137"/>
      <c r="C46" s="138"/>
      <c r="D46" s="139"/>
      <c r="E46" s="72"/>
      <c r="F46" s="72"/>
      <c r="G46" s="97"/>
      <c r="N46" s="74" t="s">
        <v>173</v>
      </c>
      <c r="S46" s="21" t="s">
        <v>173</v>
      </c>
      <c r="Z46" s="17"/>
    </row>
    <row r="47" spans="1:26" ht="15" x14ac:dyDescent="0.25">
      <c r="A47" s="142"/>
      <c r="B47" s="137"/>
      <c r="C47" s="138"/>
      <c r="D47" s="139"/>
      <c r="E47" s="72"/>
      <c r="F47" s="72"/>
      <c r="G47" s="97"/>
      <c r="N47" s="74" t="s">
        <v>174</v>
      </c>
      <c r="S47" s="21" t="s">
        <v>174</v>
      </c>
      <c r="Z47" s="17"/>
    </row>
    <row r="48" spans="1:26" ht="15" x14ac:dyDescent="0.25">
      <c r="A48" s="142"/>
      <c r="B48" s="137"/>
      <c r="C48" s="138"/>
      <c r="D48" s="139"/>
      <c r="E48" s="72"/>
      <c r="F48" s="72"/>
      <c r="G48" s="97"/>
      <c r="N48" s="74" t="s">
        <v>175</v>
      </c>
      <c r="S48" s="21" t="s">
        <v>175</v>
      </c>
      <c r="Z48" s="17"/>
    </row>
    <row r="49" spans="1:26" ht="15" x14ac:dyDescent="0.25">
      <c r="A49" s="142"/>
      <c r="B49" s="137"/>
      <c r="C49" s="138"/>
      <c r="D49" s="139"/>
      <c r="E49" s="72"/>
      <c r="F49" s="72"/>
      <c r="G49" s="97"/>
      <c r="N49" s="74" t="s">
        <v>176</v>
      </c>
      <c r="S49" s="21" t="s">
        <v>176</v>
      </c>
      <c r="Z49" s="17"/>
    </row>
    <row r="50" spans="1:26" ht="15" x14ac:dyDescent="0.25">
      <c r="A50" s="142"/>
      <c r="B50" s="137"/>
      <c r="C50" s="138"/>
      <c r="D50" s="139"/>
      <c r="E50" s="72"/>
      <c r="F50" s="72"/>
      <c r="G50" s="97"/>
      <c r="N50" s="74" t="s">
        <v>177</v>
      </c>
      <c r="S50" s="21" t="s">
        <v>177</v>
      </c>
      <c r="Z50" s="17"/>
    </row>
    <row r="51" spans="1:26" ht="15" x14ac:dyDescent="0.25">
      <c r="A51" s="142"/>
      <c r="B51" s="137"/>
      <c r="C51" s="138"/>
      <c r="D51" s="139"/>
      <c r="E51" s="72"/>
      <c r="F51" s="72"/>
      <c r="G51" s="97"/>
      <c r="N51" s="74" t="s">
        <v>178</v>
      </c>
      <c r="S51" s="21" t="s">
        <v>178</v>
      </c>
      <c r="Z51" s="17"/>
    </row>
    <row r="52" spans="1:26" ht="15" x14ac:dyDescent="0.25">
      <c r="A52" s="143"/>
      <c r="B52" s="147"/>
      <c r="C52" s="148"/>
      <c r="D52" s="149"/>
      <c r="E52" s="95"/>
      <c r="F52" s="95"/>
      <c r="G52" s="98"/>
      <c r="N52" s="74" t="s">
        <v>179</v>
      </c>
      <c r="S52" s="21" t="s">
        <v>179</v>
      </c>
      <c r="Z52" s="17"/>
    </row>
    <row r="53" spans="1:26" ht="15" x14ac:dyDescent="0.25">
      <c r="A53" s="141" t="s">
        <v>564</v>
      </c>
      <c r="B53" s="144"/>
      <c r="C53" s="145"/>
      <c r="D53" s="146"/>
      <c r="E53" s="94"/>
      <c r="F53" s="94"/>
      <c r="G53" s="96"/>
      <c r="N53" s="74" t="s">
        <v>180</v>
      </c>
      <c r="S53" s="21" t="s">
        <v>180</v>
      </c>
      <c r="Z53" s="17"/>
    </row>
    <row r="54" spans="1:26" ht="15" x14ac:dyDescent="0.25">
      <c r="A54" s="142"/>
      <c r="B54" s="137"/>
      <c r="C54" s="138"/>
      <c r="D54" s="139"/>
      <c r="E54" s="72"/>
      <c r="F54" s="72"/>
      <c r="G54" s="97"/>
      <c r="N54" s="74" t="s">
        <v>181</v>
      </c>
      <c r="S54" s="21" t="s">
        <v>181</v>
      </c>
      <c r="Z54" s="17"/>
    </row>
    <row r="55" spans="1:26" ht="15" x14ac:dyDescent="0.25">
      <c r="A55" s="142"/>
      <c r="B55" s="137"/>
      <c r="C55" s="138"/>
      <c r="D55" s="139"/>
      <c r="E55" s="72"/>
      <c r="F55" s="72"/>
      <c r="G55" s="97"/>
      <c r="N55" s="74" t="s">
        <v>182</v>
      </c>
      <c r="S55" s="21" t="s">
        <v>182</v>
      </c>
      <c r="Z55" s="17"/>
    </row>
    <row r="56" spans="1:26" ht="15" x14ac:dyDescent="0.25">
      <c r="A56" s="142"/>
      <c r="B56" s="137"/>
      <c r="C56" s="138"/>
      <c r="D56" s="139"/>
      <c r="E56" s="72"/>
      <c r="F56" s="72"/>
      <c r="G56" s="97"/>
      <c r="N56" s="74" t="s">
        <v>183</v>
      </c>
      <c r="S56" s="21" t="s">
        <v>183</v>
      </c>
      <c r="Z56" s="17"/>
    </row>
    <row r="57" spans="1:26" ht="15" x14ac:dyDescent="0.25">
      <c r="A57" s="142"/>
      <c r="B57" s="137"/>
      <c r="C57" s="138"/>
      <c r="D57" s="139"/>
      <c r="E57" s="72"/>
      <c r="F57" s="72"/>
      <c r="G57" s="97"/>
      <c r="N57" s="74" t="s">
        <v>184</v>
      </c>
      <c r="S57" s="21" t="s">
        <v>184</v>
      </c>
      <c r="Z57" s="17"/>
    </row>
    <row r="58" spans="1:26" ht="15" x14ac:dyDescent="0.25">
      <c r="A58" s="142"/>
      <c r="B58" s="137"/>
      <c r="C58" s="138"/>
      <c r="D58" s="139"/>
      <c r="E58" s="72"/>
      <c r="F58" s="72"/>
      <c r="G58" s="97"/>
      <c r="N58" s="74" t="s">
        <v>185</v>
      </c>
      <c r="S58" s="21" t="s">
        <v>185</v>
      </c>
      <c r="Z58" s="17"/>
    </row>
    <row r="59" spans="1:26" ht="15" x14ac:dyDescent="0.25">
      <c r="A59" s="142"/>
      <c r="B59" s="137"/>
      <c r="C59" s="138"/>
      <c r="D59" s="139"/>
      <c r="E59" s="72"/>
      <c r="F59" s="72"/>
      <c r="G59" s="97"/>
      <c r="N59" s="74" t="s">
        <v>186</v>
      </c>
      <c r="S59" s="21" t="s">
        <v>186</v>
      </c>
      <c r="Z59" s="17"/>
    </row>
    <row r="60" spans="1:26" ht="15" x14ac:dyDescent="0.25">
      <c r="A60" s="142"/>
      <c r="B60" s="137"/>
      <c r="C60" s="138"/>
      <c r="D60" s="139"/>
      <c r="E60" s="72"/>
      <c r="F60" s="72"/>
      <c r="G60" s="97"/>
      <c r="N60" s="74" t="s">
        <v>187</v>
      </c>
      <c r="S60" s="21" t="s">
        <v>187</v>
      </c>
      <c r="Z60" s="17"/>
    </row>
    <row r="61" spans="1:26" ht="15" x14ac:dyDescent="0.25">
      <c r="A61" s="142"/>
      <c r="B61" s="137"/>
      <c r="C61" s="138"/>
      <c r="D61" s="139"/>
      <c r="E61" s="72"/>
      <c r="F61" s="72"/>
      <c r="G61" s="97"/>
      <c r="N61" s="74" t="s">
        <v>188</v>
      </c>
      <c r="S61" s="21" t="s">
        <v>188</v>
      </c>
      <c r="Z61" s="17"/>
    </row>
    <row r="62" spans="1:26" ht="15" x14ac:dyDescent="0.25">
      <c r="A62" s="143"/>
      <c r="B62" s="147"/>
      <c r="C62" s="148"/>
      <c r="D62" s="149"/>
      <c r="E62" s="95"/>
      <c r="F62" s="95"/>
      <c r="G62" s="98"/>
      <c r="N62" s="74" t="s">
        <v>189</v>
      </c>
      <c r="S62" s="21" t="s">
        <v>189</v>
      </c>
      <c r="Z62" s="17"/>
    </row>
    <row r="63" spans="1:26" ht="15" x14ac:dyDescent="0.25">
      <c r="A63" s="141" t="s">
        <v>565</v>
      </c>
      <c r="B63" s="144"/>
      <c r="C63" s="145"/>
      <c r="D63" s="146"/>
      <c r="E63" s="94"/>
      <c r="F63" s="94"/>
      <c r="G63" s="96"/>
      <c r="N63" s="74" t="s">
        <v>190</v>
      </c>
      <c r="S63" s="21" t="s">
        <v>190</v>
      </c>
      <c r="Z63" s="17"/>
    </row>
    <row r="64" spans="1:26" ht="15" x14ac:dyDescent="0.25">
      <c r="A64" s="142"/>
      <c r="B64" s="137"/>
      <c r="C64" s="138"/>
      <c r="D64" s="139"/>
      <c r="E64" s="72"/>
      <c r="F64" s="72"/>
      <c r="G64" s="97"/>
      <c r="N64" s="74" t="s">
        <v>191</v>
      </c>
      <c r="S64" s="21" t="s">
        <v>191</v>
      </c>
      <c r="Z64" s="17"/>
    </row>
    <row r="65" spans="1:26" ht="15" x14ac:dyDescent="0.25">
      <c r="A65" s="142"/>
      <c r="B65" s="137"/>
      <c r="C65" s="138"/>
      <c r="D65" s="139"/>
      <c r="E65" s="72"/>
      <c r="F65" s="72"/>
      <c r="G65" s="97"/>
      <c r="Z65" s="74" t="s">
        <v>222</v>
      </c>
    </row>
    <row r="66" spans="1:26" ht="15" x14ac:dyDescent="0.25">
      <c r="A66" s="142"/>
      <c r="B66" s="137"/>
      <c r="C66" s="138"/>
      <c r="D66" s="139"/>
      <c r="E66" s="72"/>
      <c r="F66" s="72"/>
      <c r="G66" s="97"/>
      <c r="H66" s="19"/>
      <c r="I66" s="19"/>
      <c r="J66" s="19"/>
      <c r="Z66" s="74" t="s">
        <v>223</v>
      </c>
    </row>
    <row r="67" spans="1:26" ht="15" x14ac:dyDescent="0.25">
      <c r="A67" s="142"/>
      <c r="B67" s="137"/>
      <c r="C67" s="138"/>
      <c r="D67" s="139"/>
      <c r="E67" s="72"/>
      <c r="F67" s="72"/>
      <c r="G67" s="97"/>
      <c r="H67" s="19"/>
      <c r="I67" s="19"/>
      <c r="J67" s="19"/>
      <c r="K67" s="19"/>
      <c r="Z67" s="74" t="s">
        <v>224</v>
      </c>
    </row>
    <row r="68" spans="1:26" ht="15" x14ac:dyDescent="0.25">
      <c r="A68" s="142"/>
      <c r="B68" s="137"/>
      <c r="C68" s="138"/>
      <c r="D68" s="139"/>
      <c r="E68" s="72"/>
      <c r="F68" s="72"/>
      <c r="G68" s="97"/>
      <c r="H68" s="19"/>
      <c r="I68" s="19"/>
      <c r="J68" s="19"/>
      <c r="K68" s="19"/>
      <c r="Z68" s="74" t="s">
        <v>225</v>
      </c>
    </row>
    <row r="69" spans="1:26" ht="15" x14ac:dyDescent="0.25">
      <c r="A69" s="142"/>
      <c r="B69" s="137"/>
      <c r="C69" s="138"/>
      <c r="D69" s="139"/>
      <c r="E69" s="72"/>
      <c r="F69" s="72"/>
      <c r="G69" s="97"/>
      <c r="H69" s="19"/>
      <c r="I69" s="19"/>
      <c r="J69" s="19"/>
      <c r="Z69" s="74" t="s">
        <v>226</v>
      </c>
    </row>
    <row r="70" spans="1:26" ht="15" x14ac:dyDescent="0.25">
      <c r="A70" s="142"/>
      <c r="B70" s="137"/>
      <c r="C70" s="138"/>
      <c r="D70" s="139"/>
      <c r="E70" s="72"/>
      <c r="F70" s="72"/>
      <c r="G70" s="97"/>
      <c r="Z70" s="74" t="s">
        <v>227</v>
      </c>
    </row>
    <row r="71" spans="1:26" ht="15" x14ac:dyDescent="0.25">
      <c r="A71" s="142"/>
      <c r="B71" s="137"/>
      <c r="C71" s="138"/>
      <c r="D71" s="139"/>
      <c r="E71" s="72"/>
      <c r="F71" s="72"/>
      <c r="G71" s="97"/>
      <c r="Z71" s="74" t="s">
        <v>228</v>
      </c>
    </row>
    <row r="72" spans="1:26" ht="15" x14ac:dyDescent="0.25">
      <c r="A72" s="143"/>
      <c r="B72" s="147"/>
      <c r="C72" s="148"/>
      <c r="D72" s="149"/>
      <c r="E72" s="95"/>
      <c r="F72" s="95"/>
      <c r="G72" s="98"/>
      <c r="Z72" s="74" t="s">
        <v>229</v>
      </c>
    </row>
    <row r="73" spans="1:26" ht="15" x14ac:dyDescent="0.25">
      <c r="A73" s="141" t="s">
        <v>566</v>
      </c>
      <c r="B73" s="144"/>
      <c r="C73" s="145"/>
      <c r="D73" s="146"/>
      <c r="E73" s="94"/>
      <c r="F73" s="94"/>
      <c r="G73" s="96"/>
      <c r="Z73" s="74" t="s">
        <v>230</v>
      </c>
    </row>
    <row r="74" spans="1:26" ht="15" x14ac:dyDescent="0.25">
      <c r="A74" s="142"/>
      <c r="B74" s="137"/>
      <c r="C74" s="138"/>
      <c r="D74" s="139"/>
      <c r="E74" s="72"/>
      <c r="F74" s="72"/>
      <c r="G74" s="97"/>
      <c r="Z74" s="74" t="s">
        <v>231</v>
      </c>
    </row>
    <row r="75" spans="1:26" ht="15" x14ac:dyDescent="0.25">
      <c r="A75" s="142"/>
      <c r="B75" s="137"/>
      <c r="C75" s="138"/>
      <c r="D75" s="139"/>
      <c r="E75" s="72"/>
      <c r="F75" s="72"/>
      <c r="G75" s="97"/>
      <c r="Z75" s="74" t="s">
        <v>232</v>
      </c>
    </row>
    <row r="76" spans="1:26" ht="15" x14ac:dyDescent="0.25">
      <c r="A76" s="142"/>
      <c r="B76" s="137"/>
      <c r="C76" s="138"/>
      <c r="D76" s="139"/>
      <c r="E76" s="72"/>
      <c r="F76" s="72"/>
      <c r="G76" s="97"/>
      <c r="Z76" s="74" t="s">
        <v>233</v>
      </c>
    </row>
    <row r="77" spans="1:26" ht="15" x14ac:dyDescent="0.25">
      <c r="A77" s="142"/>
      <c r="B77" s="137"/>
      <c r="C77" s="138"/>
      <c r="D77" s="139"/>
      <c r="E77" s="72"/>
      <c r="F77" s="72"/>
      <c r="G77" s="97"/>
      <c r="Z77" s="74" t="s">
        <v>234</v>
      </c>
    </row>
    <row r="78" spans="1:26" ht="15" x14ac:dyDescent="0.25">
      <c r="A78" s="142"/>
      <c r="B78" s="137"/>
      <c r="C78" s="138"/>
      <c r="D78" s="139"/>
      <c r="E78" s="72"/>
      <c r="F78" s="72"/>
      <c r="G78" s="97"/>
      <c r="Z78" s="74" t="s">
        <v>235</v>
      </c>
    </row>
    <row r="79" spans="1:26" ht="15" x14ac:dyDescent="0.25">
      <c r="A79" s="142"/>
      <c r="B79" s="137"/>
      <c r="C79" s="138"/>
      <c r="D79" s="139"/>
      <c r="E79" s="72"/>
      <c r="F79" s="72"/>
      <c r="G79" s="97"/>
      <c r="Z79" s="74" t="s">
        <v>236</v>
      </c>
    </row>
    <row r="80" spans="1:26" ht="15" x14ac:dyDescent="0.25">
      <c r="A80" s="142"/>
      <c r="B80" s="137"/>
      <c r="C80" s="138"/>
      <c r="D80" s="139"/>
      <c r="E80" s="72"/>
      <c r="F80" s="72"/>
      <c r="G80" s="97"/>
      <c r="Z80" s="74" t="s">
        <v>237</v>
      </c>
    </row>
    <row r="81" spans="1:26" ht="15" x14ac:dyDescent="0.25">
      <c r="A81" s="142"/>
      <c r="B81" s="137"/>
      <c r="C81" s="138"/>
      <c r="D81" s="139"/>
      <c r="E81" s="72"/>
      <c r="F81" s="72"/>
      <c r="G81" s="97"/>
      <c r="Z81" s="74" t="s">
        <v>238</v>
      </c>
    </row>
    <row r="82" spans="1:26" ht="15" x14ac:dyDescent="0.25">
      <c r="A82" s="143"/>
      <c r="B82" s="147"/>
      <c r="C82" s="148"/>
      <c r="D82" s="149"/>
      <c r="E82" s="95"/>
      <c r="F82" s="95"/>
      <c r="G82" s="98"/>
      <c r="Z82" s="74" t="s">
        <v>239</v>
      </c>
    </row>
    <row r="83" spans="1:26" ht="15" x14ac:dyDescent="0.25">
      <c r="A83" s="141" t="s">
        <v>567</v>
      </c>
      <c r="B83" s="144"/>
      <c r="C83" s="145"/>
      <c r="D83" s="146"/>
      <c r="E83" s="94"/>
      <c r="F83" s="94"/>
      <c r="G83" s="96"/>
      <c r="Z83" s="74" t="s">
        <v>240</v>
      </c>
    </row>
    <row r="84" spans="1:26" ht="15" x14ac:dyDescent="0.25">
      <c r="A84" s="142"/>
      <c r="B84" s="137"/>
      <c r="C84" s="138"/>
      <c r="D84" s="139"/>
      <c r="E84" s="72"/>
      <c r="F84" s="72"/>
      <c r="G84" s="97"/>
      <c r="Z84" s="74" t="s">
        <v>241</v>
      </c>
    </row>
    <row r="85" spans="1:26" ht="15" x14ac:dyDescent="0.25">
      <c r="A85" s="142"/>
      <c r="B85" s="137"/>
      <c r="C85" s="138"/>
      <c r="D85" s="139"/>
      <c r="E85" s="72"/>
      <c r="F85" s="72"/>
      <c r="G85" s="97"/>
      <c r="Z85" s="74" t="s">
        <v>242</v>
      </c>
    </row>
    <row r="86" spans="1:26" ht="15" x14ac:dyDescent="0.25">
      <c r="A86" s="142"/>
      <c r="B86" s="137"/>
      <c r="C86" s="138"/>
      <c r="D86" s="139"/>
      <c r="E86" s="72"/>
      <c r="F86" s="72"/>
      <c r="G86" s="97"/>
      <c r="Z86" s="74" t="s">
        <v>243</v>
      </c>
    </row>
    <row r="87" spans="1:26" ht="15" x14ac:dyDescent="0.25">
      <c r="A87" s="142"/>
      <c r="B87" s="137"/>
      <c r="C87" s="138"/>
      <c r="D87" s="139"/>
      <c r="E87" s="72"/>
      <c r="F87" s="72"/>
      <c r="G87" s="97"/>
      <c r="Z87" s="74" t="s">
        <v>244</v>
      </c>
    </row>
    <row r="88" spans="1:26" ht="15" x14ac:dyDescent="0.25">
      <c r="A88" s="142"/>
      <c r="B88" s="137"/>
      <c r="C88" s="138"/>
      <c r="D88" s="139"/>
      <c r="E88" s="72"/>
      <c r="F88" s="72"/>
      <c r="G88" s="97"/>
      <c r="Z88" s="74" t="s">
        <v>245</v>
      </c>
    </row>
    <row r="89" spans="1:26" ht="15" x14ac:dyDescent="0.25">
      <c r="A89" s="142"/>
      <c r="B89" s="137"/>
      <c r="C89" s="138"/>
      <c r="D89" s="139"/>
      <c r="E89" s="72"/>
      <c r="F89" s="72"/>
      <c r="G89" s="97"/>
      <c r="Z89" s="74" t="s">
        <v>246</v>
      </c>
    </row>
    <row r="90" spans="1:26" ht="15" x14ac:dyDescent="0.25">
      <c r="A90" s="142"/>
      <c r="B90" s="137"/>
      <c r="C90" s="138"/>
      <c r="D90" s="139"/>
      <c r="E90" s="72"/>
      <c r="F90" s="72"/>
      <c r="G90" s="97"/>
      <c r="Z90" s="74" t="s">
        <v>247</v>
      </c>
    </row>
    <row r="91" spans="1:26" ht="15" x14ac:dyDescent="0.25">
      <c r="A91" s="142"/>
      <c r="B91" s="137"/>
      <c r="C91" s="138"/>
      <c r="D91" s="139"/>
      <c r="E91" s="72"/>
      <c r="F91" s="72"/>
      <c r="G91" s="97"/>
      <c r="Z91" s="74" t="s">
        <v>248</v>
      </c>
    </row>
    <row r="92" spans="1:26" ht="15" x14ac:dyDescent="0.25">
      <c r="A92" s="143"/>
      <c r="B92" s="147"/>
      <c r="C92" s="148"/>
      <c r="D92" s="149"/>
      <c r="E92" s="95"/>
      <c r="F92" s="95"/>
      <c r="G92" s="98"/>
      <c r="Z92" s="74" t="s">
        <v>249</v>
      </c>
    </row>
    <row r="93" spans="1:26" ht="15" x14ac:dyDescent="0.25">
      <c r="Z93" s="74" t="s">
        <v>250</v>
      </c>
    </row>
    <row r="94" spans="1:26" ht="15" x14ac:dyDescent="0.25">
      <c r="Z94" s="74" t="s">
        <v>251</v>
      </c>
    </row>
  </sheetData>
  <sheetProtection algorithmName="SHA-512" hashValue="BdY5YL+JK91iSLTwn2lwQMHaO1tVra8iv5E6dZk5VDwP9g+35i1p3NoP67zHPJBuQlSM7FBdKtwsOEFXF65xfg==" saltValue="W568/JkPWer8vKAW6qmLtw==" spinCount="100000" sheet="1" objects="1" scenarios="1"/>
  <mergeCells count="89">
    <mergeCell ref="A7:G7"/>
    <mergeCell ref="A13:A22"/>
    <mergeCell ref="B18:D18"/>
    <mergeCell ref="B19:D19"/>
    <mergeCell ref="B20:D20"/>
    <mergeCell ref="B21:D21"/>
    <mergeCell ref="B22:D22"/>
    <mergeCell ref="B13:D13"/>
    <mergeCell ref="B14:D14"/>
    <mergeCell ref="B15:D15"/>
    <mergeCell ref="B16:D16"/>
    <mergeCell ref="B17:D17"/>
    <mergeCell ref="A23:A32"/>
    <mergeCell ref="B23:D23"/>
    <mergeCell ref="B24:D24"/>
    <mergeCell ref="B25:D25"/>
    <mergeCell ref="B26:D26"/>
    <mergeCell ref="B27:D27"/>
    <mergeCell ref="B28:D28"/>
    <mergeCell ref="B29:D29"/>
    <mergeCell ref="B30:D30"/>
    <mergeCell ref="B31:D31"/>
    <mergeCell ref="B32:D32"/>
    <mergeCell ref="A33:A42"/>
    <mergeCell ref="B33:D33"/>
    <mergeCell ref="B34:D34"/>
    <mergeCell ref="B35:D35"/>
    <mergeCell ref="B36:D36"/>
    <mergeCell ref="B37:D37"/>
    <mergeCell ref="B38:D38"/>
    <mergeCell ref="B39:D39"/>
    <mergeCell ref="B40:D40"/>
    <mergeCell ref="B41:D41"/>
    <mergeCell ref="B42:D42"/>
    <mergeCell ref="A43:A52"/>
    <mergeCell ref="B43:D43"/>
    <mergeCell ref="B44:D44"/>
    <mergeCell ref="B45:D45"/>
    <mergeCell ref="B46:D46"/>
    <mergeCell ref="B47:D47"/>
    <mergeCell ref="B48:D48"/>
    <mergeCell ref="B49:D49"/>
    <mergeCell ref="B50:D50"/>
    <mergeCell ref="B51:D51"/>
    <mergeCell ref="B52:D52"/>
    <mergeCell ref="A53:A62"/>
    <mergeCell ref="B53:D53"/>
    <mergeCell ref="B54:D54"/>
    <mergeCell ref="B55:D55"/>
    <mergeCell ref="B56:D56"/>
    <mergeCell ref="B57:D57"/>
    <mergeCell ref="B58:D58"/>
    <mergeCell ref="B59:D59"/>
    <mergeCell ref="B60:D60"/>
    <mergeCell ref="B61:D61"/>
    <mergeCell ref="B62:D62"/>
    <mergeCell ref="A63:A72"/>
    <mergeCell ref="B63:D63"/>
    <mergeCell ref="B64:D64"/>
    <mergeCell ref="B65:D65"/>
    <mergeCell ref="B66:D66"/>
    <mergeCell ref="B67:D67"/>
    <mergeCell ref="B68:D68"/>
    <mergeCell ref="B69:D69"/>
    <mergeCell ref="B70:D70"/>
    <mergeCell ref="B71:D71"/>
    <mergeCell ref="B72:D72"/>
    <mergeCell ref="A73:A82"/>
    <mergeCell ref="B73:D73"/>
    <mergeCell ref="B74:D74"/>
    <mergeCell ref="B75:D75"/>
    <mergeCell ref="B76:D76"/>
    <mergeCell ref="B77:D77"/>
    <mergeCell ref="B78:D78"/>
    <mergeCell ref="B79:D79"/>
    <mergeCell ref="B80:D80"/>
    <mergeCell ref="B81:D81"/>
    <mergeCell ref="B82:D82"/>
    <mergeCell ref="A83:A92"/>
    <mergeCell ref="B83:D83"/>
    <mergeCell ref="B84:D84"/>
    <mergeCell ref="B85:D85"/>
    <mergeCell ref="B86:D86"/>
    <mergeCell ref="B87:D87"/>
    <mergeCell ref="B88:D88"/>
    <mergeCell ref="B89:D89"/>
    <mergeCell ref="B90:D90"/>
    <mergeCell ref="B91:D91"/>
    <mergeCell ref="B92:D92"/>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0" t="s">
        <v>527</v>
      </c>
      <c r="B1" s="151"/>
      <c r="C1" s="151"/>
      <c r="D1" s="151"/>
      <c r="E1" s="151"/>
      <c r="F1" s="151"/>
      <c r="G1" s="151"/>
      <c r="H1" s="151"/>
      <c r="I1" s="151"/>
      <c r="J1" s="151"/>
      <c r="K1" s="152"/>
    </row>
    <row r="2" spans="1:14" x14ac:dyDescent="0.25">
      <c r="A2" s="153"/>
      <c r="B2" s="154"/>
      <c r="C2" s="154"/>
      <c r="D2" s="154"/>
      <c r="E2" s="154"/>
      <c r="F2" s="154"/>
      <c r="G2" s="154"/>
      <c r="H2" s="154"/>
      <c r="I2" s="154"/>
      <c r="J2" s="154"/>
      <c r="K2" s="155"/>
    </row>
    <row r="3" spans="1:14" ht="26.25" customHeight="1" x14ac:dyDescent="0.25">
      <c r="A3" s="164" t="s">
        <v>553</v>
      </c>
      <c r="B3" s="165"/>
      <c r="C3" s="165"/>
      <c r="D3" s="165"/>
      <c r="E3" s="165"/>
      <c r="F3" s="165"/>
      <c r="G3" s="165"/>
      <c r="H3" s="165"/>
      <c r="I3" s="165"/>
      <c r="J3" s="165"/>
      <c r="K3" s="166"/>
      <c r="L3" s="86"/>
      <c r="M3" s="86"/>
      <c r="N3" s="86"/>
    </row>
    <row r="4" spans="1:14" ht="49.5" customHeight="1" thickBot="1" x14ac:dyDescent="0.3">
      <c r="A4" s="167"/>
      <c r="B4" s="168"/>
      <c r="C4" s="168"/>
      <c r="D4" s="168"/>
      <c r="E4" s="168"/>
      <c r="F4" s="168"/>
      <c r="G4" s="168"/>
      <c r="H4" s="168"/>
      <c r="I4" s="168"/>
      <c r="J4" s="168"/>
      <c r="K4" s="169"/>
      <c r="L4" s="86"/>
      <c r="M4" s="86"/>
      <c r="N4" s="86"/>
    </row>
    <row r="5" spans="1:14" ht="18.75" customHeight="1" x14ac:dyDescent="0.25">
      <c r="A5" s="85" t="s">
        <v>528</v>
      </c>
      <c r="B5" s="92" t="s">
        <v>525</v>
      </c>
      <c r="L5" s="86"/>
      <c r="M5" s="86"/>
      <c r="N5" s="86"/>
    </row>
    <row r="6" spans="1:14" ht="49.5" customHeight="1" x14ac:dyDescent="0.25">
      <c r="A6" s="159" t="s">
        <v>529</v>
      </c>
      <c r="B6" s="91"/>
      <c r="C6" s="161" t="s">
        <v>534</v>
      </c>
      <c r="D6" s="162"/>
      <c r="E6" s="162"/>
      <c r="F6" s="162"/>
      <c r="G6" s="162"/>
      <c r="H6" s="162"/>
      <c r="I6" s="162"/>
      <c r="J6" s="162"/>
      <c r="K6" s="163"/>
      <c r="L6" s="86"/>
      <c r="M6" s="86"/>
      <c r="N6" s="86"/>
    </row>
    <row r="7" spans="1:14" ht="111.75" customHeight="1" x14ac:dyDescent="0.25">
      <c r="A7" s="160"/>
      <c r="B7" s="156"/>
      <c r="C7" s="157"/>
      <c r="D7" s="157"/>
      <c r="E7" s="157"/>
      <c r="F7" s="157"/>
      <c r="G7" s="157"/>
      <c r="H7" s="157"/>
      <c r="I7" s="157"/>
      <c r="J7" s="157"/>
      <c r="K7" s="158"/>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59" t="s">
        <v>531</v>
      </c>
      <c r="B10" s="91"/>
      <c r="C10" s="161" t="s">
        <v>542</v>
      </c>
      <c r="D10" s="162"/>
      <c r="E10" s="162"/>
      <c r="F10" s="162"/>
      <c r="G10" s="162"/>
      <c r="H10" s="162"/>
      <c r="I10" s="162"/>
      <c r="J10" s="162"/>
      <c r="K10" s="163"/>
      <c r="L10" s="86"/>
      <c r="M10" s="86"/>
      <c r="N10" s="86"/>
    </row>
    <row r="11" spans="1:14" ht="87" customHeight="1" x14ac:dyDescent="0.25">
      <c r="A11" s="160"/>
      <c r="B11" s="156"/>
      <c r="C11" s="157"/>
      <c r="D11" s="157"/>
      <c r="E11" s="157"/>
      <c r="F11" s="157"/>
      <c r="G11" s="157"/>
      <c r="H11" s="157"/>
      <c r="I11" s="157"/>
      <c r="J11" s="157"/>
      <c r="K11" s="158"/>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59" t="s">
        <v>533</v>
      </c>
      <c r="B14" s="91"/>
      <c r="C14" s="161" t="s">
        <v>540</v>
      </c>
      <c r="D14" s="162"/>
      <c r="E14" s="162"/>
      <c r="F14" s="162"/>
      <c r="G14" s="162"/>
      <c r="H14" s="162"/>
      <c r="I14" s="162"/>
      <c r="J14" s="162"/>
      <c r="K14" s="163"/>
      <c r="L14" s="86"/>
      <c r="M14" s="86"/>
      <c r="N14" s="86"/>
    </row>
    <row r="15" spans="1:14" ht="28.5" customHeight="1" x14ac:dyDescent="0.25">
      <c r="A15" s="160"/>
      <c r="B15" s="156"/>
      <c r="C15" s="157"/>
      <c r="D15" s="157"/>
      <c r="E15" s="157"/>
      <c r="F15" s="157"/>
      <c r="G15" s="157"/>
      <c r="H15" s="157"/>
      <c r="I15" s="157"/>
      <c r="J15" s="157"/>
      <c r="K15" s="158"/>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8EjUHT6gb73SMopjeICNaf32+Qqg3HEc0V8mLVbu0YUARjZvfg06QhmEFwfMxuDZgiu+uetCD3xf3pXtLqpnNA==" saltValue="ha6f/bOj5bTayz5yDlkJrg=="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9" t="s">
        <v>543</v>
      </c>
      <c r="B1" s="189"/>
      <c r="C1" s="189"/>
      <c r="D1" s="189"/>
      <c r="E1" s="189"/>
      <c r="F1" s="189"/>
      <c r="G1" s="189"/>
      <c r="H1" s="189"/>
      <c r="I1" s="189"/>
      <c r="J1" s="189"/>
      <c r="K1" s="17"/>
      <c r="L1" s="17"/>
      <c r="M1" s="17"/>
    </row>
    <row r="2" spans="1:13" ht="22.5" x14ac:dyDescent="0.3">
      <c r="A2" s="190"/>
      <c r="B2" s="190"/>
      <c r="C2" s="190"/>
      <c r="D2" s="190"/>
      <c r="E2" s="190"/>
      <c r="F2" s="190"/>
      <c r="G2" s="190"/>
      <c r="H2" s="190"/>
      <c r="I2" s="190"/>
      <c r="J2" s="190"/>
      <c r="K2" s="17"/>
      <c r="L2" s="17"/>
      <c r="M2" s="17"/>
    </row>
    <row r="3" spans="1:13" s="1" customFormat="1" ht="15" customHeight="1" x14ac:dyDescent="0.25">
      <c r="A3" s="183" t="s">
        <v>544</v>
      </c>
      <c r="B3" s="184"/>
      <c r="C3" s="184"/>
      <c r="D3" s="184"/>
      <c r="E3" s="184"/>
      <c r="F3" s="184"/>
      <c r="G3" s="184"/>
      <c r="H3" s="184"/>
      <c r="I3" s="184"/>
      <c r="J3" s="184"/>
      <c r="K3" s="41"/>
      <c r="L3" s="41"/>
      <c r="M3" s="41"/>
    </row>
    <row r="4" spans="1:13" ht="15.75" customHeight="1" x14ac:dyDescent="0.25">
      <c r="A4" s="183"/>
      <c r="B4" s="184"/>
      <c r="C4" s="184"/>
      <c r="D4" s="184"/>
      <c r="E4" s="184"/>
      <c r="F4" s="184"/>
      <c r="G4" s="184"/>
      <c r="H4" s="184"/>
      <c r="I4" s="184"/>
      <c r="J4" s="184"/>
      <c r="K4" s="17"/>
      <c r="L4" s="17"/>
      <c r="M4" s="17"/>
    </row>
    <row r="5" spans="1:13" ht="15" customHeight="1" x14ac:dyDescent="0.25">
      <c r="A5" s="183"/>
      <c r="B5" s="184"/>
      <c r="C5" s="184"/>
      <c r="D5" s="184"/>
      <c r="E5" s="184"/>
      <c r="F5" s="184"/>
      <c r="G5" s="184"/>
      <c r="H5" s="184"/>
      <c r="I5" s="184"/>
      <c r="J5" s="184"/>
      <c r="K5" s="17"/>
      <c r="L5" s="17"/>
      <c r="M5" s="17"/>
    </row>
    <row r="6" spans="1:13" ht="58.5" customHeight="1" thickBot="1" x14ac:dyDescent="0.3">
      <c r="A6" s="185"/>
      <c r="B6" s="186"/>
      <c r="C6" s="186"/>
      <c r="D6" s="186"/>
      <c r="E6" s="186"/>
      <c r="F6" s="186"/>
      <c r="G6" s="186"/>
      <c r="H6" s="186"/>
      <c r="I6" s="186"/>
      <c r="J6" s="186"/>
      <c r="K6" s="17"/>
      <c r="L6" s="17"/>
      <c r="M6" s="17"/>
    </row>
    <row r="7" spans="1:13" ht="15.75" thickBot="1" x14ac:dyDescent="0.3">
      <c r="A7" s="27"/>
      <c r="B7" s="17"/>
      <c r="C7" s="17"/>
      <c r="D7" s="17"/>
      <c r="E7" s="17"/>
      <c r="F7" s="17"/>
      <c r="G7" s="17"/>
      <c r="H7" s="17"/>
      <c r="I7" s="17"/>
      <c r="J7" s="99"/>
      <c r="K7" s="17"/>
      <c r="L7" s="17"/>
      <c r="M7" s="17"/>
    </row>
    <row r="8" spans="1:13" x14ac:dyDescent="0.25">
      <c r="A8" s="100" t="s">
        <v>252</v>
      </c>
      <c r="B8" s="191">
        <f>GPA!B10</f>
        <v>0</v>
      </c>
      <c r="C8" s="192"/>
      <c r="D8" s="192"/>
      <c r="E8" s="192"/>
      <c r="F8" s="192"/>
      <c r="G8" s="192"/>
      <c r="H8" s="192"/>
      <c r="I8" s="192"/>
      <c r="J8" s="193"/>
      <c r="K8" s="17"/>
      <c r="L8" s="17"/>
      <c r="M8" s="17"/>
    </row>
    <row r="9" spans="1:13" x14ac:dyDescent="0.25">
      <c r="A9" s="101" t="s">
        <v>1</v>
      </c>
      <c r="B9" s="194">
        <f>GPA!B11</f>
        <v>0</v>
      </c>
      <c r="C9" s="195"/>
      <c r="D9" s="195"/>
      <c r="E9" s="195"/>
      <c r="F9" s="195"/>
      <c r="G9" s="195"/>
      <c r="H9" s="195"/>
      <c r="I9" s="195"/>
      <c r="J9" s="196"/>
      <c r="K9" s="17"/>
      <c r="L9" s="17"/>
      <c r="M9" s="17"/>
    </row>
    <row r="10" spans="1:13" x14ac:dyDescent="0.25">
      <c r="A10" s="101" t="s">
        <v>0</v>
      </c>
      <c r="B10" s="194">
        <f>GPA!B12</f>
        <v>0</v>
      </c>
      <c r="C10" s="195"/>
      <c r="D10" s="195"/>
      <c r="E10" s="195"/>
      <c r="F10" s="195"/>
      <c r="G10" s="195"/>
      <c r="H10" s="195"/>
      <c r="I10" s="195"/>
      <c r="J10" s="196"/>
      <c r="K10" s="17"/>
      <c r="L10" s="17"/>
      <c r="M10" s="17"/>
    </row>
    <row r="11" spans="1:13" ht="15.75" thickBot="1" x14ac:dyDescent="0.3">
      <c r="A11" s="102" t="s">
        <v>2</v>
      </c>
      <c r="B11" s="197">
        <f>GPA!B15</f>
        <v>0</v>
      </c>
      <c r="C11" s="198"/>
      <c r="D11" s="198"/>
      <c r="E11" s="198"/>
      <c r="F11" s="198"/>
      <c r="G11" s="198"/>
      <c r="H11" s="198"/>
      <c r="I11" s="198"/>
      <c r="J11" s="199"/>
      <c r="K11" s="17"/>
      <c r="L11" s="17"/>
      <c r="M11" s="17"/>
    </row>
    <row r="12" spans="1:13" x14ac:dyDescent="0.25">
      <c r="A12" s="103"/>
      <c r="B12" s="17"/>
      <c r="C12" s="17"/>
      <c r="D12" s="17"/>
      <c r="E12" s="17"/>
      <c r="F12" s="17"/>
      <c r="G12" s="17"/>
      <c r="H12" s="17"/>
      <c r="I12" s="17"/>
      <c r="J12" s="99"/>
      <c r="K12" s="17"/>
      <c r="L12" s="17"/>
      <c r="M12" s="17"/>
    </row>
    <row r="13" spans="1:13" ht="15.75" thickBot="1" x14ac:dyDescent="0.3">
      <c r="A13" s="103"/>
      <c r="B13" s="17"/>
      <c r="C13" s="17"/>
      <c r="D13" s="17"/>
      <c r="E13" s="17"/>
      <c r="F13" s="17"/>
      <c r="G13" s="17"/>
      <c r="H13" s="170"/>
      <c r="I13" s="170"/>
      <c r="J13" s="99"/>
      <c r="K13" s="17"/>
      <c r="L13" s="17"/>
      <c r="M13" s="17"/>
    </row>
    <row r="14" spans="1:13" ht="22.5" x14ac:dyDescent="0.3">
      <c r="A14" s="104" t="s">
        <v>253</v>
      </c>
      <c r="B14" s="105"/>
      <c r="C14" s="106"/>
      <c r="D14" s="106"/>
      <c r="E14" s="200" t="str">
        <f>IF(ISBLANK(A17)=TRUE,"THIS AREA IS MANDATORY; you must fill it out.","")</f>
        <v/>
      </c>
      <c r="F14" s="200"/>
      <c r="G14" s="200"/>
      <c r="H14" s="200"/>
      <c r="I14" s="200"/>
      <c r="J14" s="201"/>
      <c r="K14" s="17"/>
      <c r="L14" s="17"/>
      <c r="M14" s="17"/>
    </row>
    <row r="15" spans="1:13" x14ac:dyDescent="0.25">
      <c r="A15" s="27"/>
      <c r="B15" s="17"/>
      <c r="C15" s="17"/>
      <c r="D15" s="17"/>
      <c r="E15" s="17"/>
      <c r="F15" s="17"/>
      <c r="G15" s="17"/>
      <c r="H15" s="17"/>
      <c r="I15" s="17"/>
      <c r="J15" s="99"/>
      <c r="K15" s="17"/>
      <c r="L15" s="17"/>
      <c r="M15" s="17"/>
    </row>
    <row r="16" spans="1:13" x14ac:dyDescent="0.25">
      <c r="A16" s="208" t="s">
        <v>298</v>
      </c>
      <c r="B16" s="209"/>
      <c r="C16" s="209"/>
      <c r="D16" s="209"/>
      <c r="E16" s="209"/>
      <c r="F16" s="209"/>
      <c r="G16" s="209"/>
      <c r="H16" s="209"/>
      <c r="I16" s="209"/>
      <c r="J16" s="210"/>
      <c r="K16" s="17"/>
      <c r="L16" s="17"/>
      <c r="M16" s="17"/>
    </row>
    <row r="17" spans="1:13" x14ac:dyDescent="0.25">
      <c r="A17" s="211" t="s">
        <v>298</v>
      </c>
      <c r="B17" s="212"/>
      <c r="C17" s="212"/>
      <c r="D17" s="212"/>
      <c r="E17" s="212"/>
      <c r="F17" s="212"/>
      <c r="G17" s="212"/>
      <c r="H17" s="212"/>
      <c r="I17" s="212"/>
      <c r="J17" s="213"/>
      <c r="K17" s="17"/>
      <c r="L17" s="17"/>
      <c r="M17" s="17"/>
    </row>
    <row r="18" spans="1:13" x14ac:dyDescent="0.25">
      <c r="A18" s="211"/>
      <c r="B18" s="212"/>
      <c r="C18" s="212"/>
      <c r="D18" s="212"/>
      <c r="E18" s="212"/>
      <c r="F18" s="212"/>
      <c r="G18" s="212"/>
      <c r="H18" s="212"/>
      <c r="I18" s="212"/>
      <c r="J18" s="213"/>
      <c r="K18" s="17"/>
      <c r="L18" s="17"/>
      <c r="M18" s="17"/>
    </row>
    <row r="19" spans="1:13" x14ac:dyDescent="0.25">
      <c r="A19" s="211"/>
      <c r="B19" s="212"/>
      <c r="C19" s="212"/>
      <c r="D19" s="212"/>
      <c r="E19" s="212"/>
      <c r="F19" s="212"/>
      <c r="G19" s="212"/>
      <c r="H19" s="212"/>
      <c r="I19" s="212"/>
      <c r="J19" s="213"/>
      <c r="K19" s="17"/>
      <c r="L19" s="17"/>
      <c r="M19" s="17"/>
    </row>
    <row r="20" spans="1:13" x14ac:dyDescent="0.25">
      <c r="A20" s="211"/>
      <c r="B20" s="212"/>
      <c r="C20" s="212"/>
      <c r="D20" s="212"/>
      <c r="E20" s="212"/>
      <c r="F20" s="212"/>
      <c r="G20" s="212"/>
      <c r="H20" s="212"/>
      <c r="I20" s="212"/>
      <c r="J20" s="213"/>
      <c r="K20" s="17"/>
      <c r="L20" s="17"/>
      <c r="M20" s="17"/>
    </row>
    <row r="21" spans="1:13" x14ac:dyDescent="0.25">
      <c r="A21" s="211"/>
      <c r="B21" s="212"/>
      <c r="C21" s="212"/>
      <c r="D21" s="212"/>
      <c r="E21" s="212"/>
      <c r="F21" s="212"/>
      <c r="G21" s="212"/>
      <c r="H21" s="212"/>
      <c r="I21" s="212"/>
      <c r="J21" s="213"/>
      <c r="K21" s="17"/>
      <c r="L21" s="17"/>
      <c r="M21" s="17"/>
    </row>
    <row r="22" spans="1:13" x14ac:dyDescent="0.25">
      <c r="A22" s="211"/>
      <c r="B22" s="212"/>
      <c r="C22" s="212"/>
      <c r="D22" s="212"/>
      <c r="E22" s="212"/>
      <c r="F22" s="212"/>
      <c r="G22" s="212"/>
      <c r="H22" s="212"/>
      <c r="I22" s="212"/>
      <c r="J22" s="213"/>
      <c r="K22" s="17"/>
      <c r="L22" s="17"/>
      <c r="M22" s="17"/>
    </row>
    <row r="23" spans="1:13" x14ac:dyDescent="0.25">
      <c r="A23" s="211"/>
      <c r="B23" s="212"/>
      <c r="C23" s="212"/>
      <c r="D23" s="212"/>
      <c r="E23" s="212"/>
      <c r="F23" s="212"/>
      <c r="G23" s="212"/>
      <c r="H23" s="212"/>
      <c r="I23" s="212"/>
      <c r="J23" s="213"/>
      <c r="K23" s="17"/>
      <c r="L23" s="17"/>
      <c r="M23" s="17"/>
    </row>
    <row r="24" spans="1:13" x14ac:dyDescent="0.25">
      <c r="A24" s="211"/>
      <c r="B24" s="212"/>
      <c r="C24" s="212"/>
      <c r="D24" s="212"/>
      <c r="E24" s="212"/>
      <c r="F24" s="212"/>
      <c r="G24" s="212"/>
      <c r="H24" s="212"/>
      <c r="I24" s="212"/>
      <c r="J24" s="213"/>
      <c r="K24" s="17"/>
      <c r="L24" s="17"/>
      <c r="M24" s="17"/>
    </row>
    <row r="25" spans="1:13" x14ac:dyDescent="0.25">
      <c r="A25" s="211"/>
      <c r="B25" s="212"/>
      <c r="C25" s="212"/>
      <c r="D25" s="212"/>
      <c r="E25" s="212"/>
      <c r="F25" s="212"/>
      <c r="G25" s="212"/>
      <c r="H25" s="212"/>
      <c r="I25" s="212"/>
      <c r="J25" s="213"/>
      <c r="K25" s="17"/>
      <c r="L25" s="17"/>
      <c r="M25" s="17"/>
    </row>
    <row r="26" spans="1:13" x14ac:dyDescent="0.25">
      <c r="A26" s="211"/>
      <c r="B26" s="212"/>
      <c r="C26" s="212"/>
      <c r="D26" s="212"/>
      <c r="E26" s="212"/>
      <c r="F26" s="212"/>
      <c r="G26" s="212"/>
      <c r="H26" s="212"/>
      <c r="I26" s="212"/>
      <c r="J26" s="213"/>
      <c r="K26" s="17"/>
      <c r="L26" s="17"/>
      <c r="M26" s="17"/>
    </row>
    <row r="27" spans="1:13" x14ac:dyDescent="0.25">
      <c r="A27" s="211"/>
      <c r="B27" s="212"/>
      <c r="C27" s="212"/>
      <c r="D27" s="212"/>
      <c r="E27" s="212"/>
      <c r="F27" s="212"/>
      <c r="G27" s="212"/>
      <c r="H27" s="212"/>
      <c r="I27" s="212"/>
      <c r="J27" s="213"/>
      <c r="K27" s="17"/>
      <c r="L27" s="17"/>
      <c r="M27" s="17"/>
    </row>
    <row r="28" spans="1:13" x14ac:dyDescent="0.25">
      <c r="A28" s="211"/>
      <c r="B28" s="212"/>
      <c r="C28" s="212"/>
      <c r="D28" s="212"/>
      <c r="E28" s="212"/>
      <c r="F28" s="212"/>
      <c r="G28" s="212"/>
      <c r="H28" s="212"/>
      <c r="I28" s="212"/>
      <c r="J28" s="213"/>
      <c r="K28" s="17"/>
      <c r="L28" s="17"/>
      <c r="M28" s="17"/>
    </row>
    <row r="29" spans="1:13" x14ac:dyDescent="0.25">
      <c r="A29" s="211"/>
      <c r="B29" s="212"/>
      <c r="C29" s="212"/>
      <c r="D29" s="212"/>
      <c r="E29" s="212"/>
      <c r="F29" s="212"/>
      <c r="G29" s="212"/>
      <c r="H29" s="212"/>
      <c r="I29" s="212"/>
      <c r="J29" s="213"/>
      <c r="K29" s="17"/>
      <c r="L29" s="17"/>
      <c r="M29" s="17"/>
    </row>
    <row r="30" spans="1:13" x14ac:dyDescent="0.25">
      <c r="A30" s="27"/>
      <c r="B30" s="17"/>
      <c r="C30" s="17"/>
      <c r="D30" s="17"/>
      <c r="E30" s="17"/>
      <c r="F30" s="17"/>
      <c r="G30" s="17"/>
      <c r="H30" s="17"/>
      <c r="I30" s="17"/>
      <c r="J30" s="99"/>
      <c r="K30" s="17"/>
      <c r="L30" s="17"/>
      <c r="M30" s="17"/>
    </row>
    <row r="31" spans="1:13" x14ac:dyDescent="0.25">
      <c r="A31" s="214" t="s">
        <v>312</v>
      </c>
      <c r="B31" s="215"/>
      <c r="C31" s="215"/>
      <c r="D31" s="215"/>
      <c r="E31" s="215"/>
      <c r="F31" s="215"/>
      <c r="G31" s="215"/>
      <c r="H31" s="215"/>
      <c r="I31" s="215"/>
      <c r="J31" s="216"/>
      <c r="K31" s="17"/>
      <c r="L31" s="17"/>
      <c r="M31" s="17"/>
    </row>
    <row r="32" spans="1:13" ht="18.600000000000001" customHeight="1" x14ac:dyDescent="0.25">
      <c r="A32" s="181" t="s">
        <v>303</v>
      </c>
      <c r="B32" s="217" t="s">
        <v>304</v>
      </c>
      <c r="C32" s="206"/>
      <c r="D32" s="206"/>
      <c r="E32" s="202" t="str">
        <f>IF(OR(ISBLANK(A34)=TRUE,ISBLANK(B34)=TRUE,ISBLANK(A35)=TRUE,ISBLANK(B35)=TRUE),"THIS AREA IS MANDATORY; you must fill it out.","")</f>
        <v>THIS AREA IS MANDATORY; you must fill it out.</v>
      </c>
      <c r="F32" s="202"/>
      <c r="G32" s="202"/>
      <c r="H32" s="202"/>
      <c r="I32" s="202"/>
      <c r="J32" s="203"/>
      <c r="K32" s="17"/>
      <c r="L32" s="17"/>
      <c r="M32" s="17"/>
    </row>
    <row r="33" spans="1:13" x14ac:dyDescent="0.25">
      <c r="A33" s="182"/>
      <c r="B33" s="218"/>
      <c r="C33" s="207"/>
      <c r="D33" s="207"/>
      <c r="E33" s="204"/>
      <c r="F33" s="204"/>
      <c r="G33" s="204"/>
      <c r="H33" s="204"/>
      <c r="I33" s="204"/>
      <c r="J33" s="205"/>
      <c r="K33" s="17"/>
      <c r="L33" s="17"/>
      <c r="M33" s="17"/>
    </row>
    <row r="34" spans="1:13" x14ac:dyDescent="0.25">
      <c r="A34" s="107"/>
      <c r="B34" s="187"/>
      <c r="C34" s="187"/>
      <c r="D34" s="187"/>
      <c r="E34" s="187"/>
      <c r="F34" s="187"/>
      <c r="G34" s="187"/>
      <c r="H34" s="187"/>
      <c r="I34" s="187"/>
      <c r="J34" s="188"/>
      <c r="K34" s="17"/>
      <c r="L34" s="17"/>
      <c r="M34" s="17"/>
    </row>
    <row r="35" spans="1:13" x14ac:dyDescent="0.25">
      <c r="A35" s="107"/>
      <c r="B35" s="187"/>
      <c r="C35" s="187"/>
      <c r="D35" s="187"/>
      <c r="E35" s="187"/>
      <c r="F35" s="187"/>
      <c r="G35" s="187"/>
      <c r="H35" s="187"/>
      <c r="I35" s="187"/>
      <c r="J35" s="188"/>
      <c r="K35" s="17"/>
      <c r="L35" s="17"/>
      <c r="M35" s="17"/>
    </row>
    <row r="36" spans="1:13" x14ac:dyDescent="0.25">
      <c r="A36" s="108" t="s">
        <v>300</v>
      </c>
      <c r="B36" s="109" t="s">
        <v>313</v>
      </c>
      <c r="C36" s="17"/>
      <c r="D36" s="17"/>
      <c r="E36" s="17"/>
      <c r="F36" s="17"/>
      <c r="G36" s="17"/>
      <c r="H36" s="17"/>
      <c r="I36" s="17"/>
      <c r="J36" s="99"/>
      <c r="K36" s="17"/>
      <c r="L36" s="17"/>
      <c r="M36" s="17"/>
    </row>
    <row r="37" spans="1:13" x14ac:dyDescent="0.25">
      <c r="A37" s="110"/>
      <c r="B37" s="111"/>
      <c r="C37" s="111"/>
      <c r="D37" s="111"/>
      <c r="E37" s="111"/>
      <c r="F37" s="111"/>
      <c r="G37" s="111"/>
      <c r="H37" s="111"/>
      <c r="I37" s="111"/>
      <c r="J37" s="112"/>
      <c r="K37" s="17"/>
      <c r="L37" s="17"/>
      <c r="M37" s="17"/>
    </row>
    <row r="38" spans="1:13" x14ac:dyDescent="0.25">
      <c r="A38" s="177" t="s">
        <v>305</v>
      </c>
      <c r="B38" s="178"/>
      <c r="C38" s="178"/>
      <c r="D38" s="178"/>
      <c r="E38" s="179" t="str">
        <f>IF(ISBLANK(A39)=TRUE,"THIS AREA IS MANDATORY; you must fill it out.","")</f>
        <v>THIS AREA IS MANDATORY; you must fill it out.</v>
      </c>
      <c r="F38" s="179"/>
      <c r="G38" s="179"/>
      <c r="H38" s="179"/>
      <c r="I38" s="179"/>
      <c r="J38" s="180"/>
      <c r="K38" s="17"/>
      <c r="L38" s="17"/>
      <c r="M38" s="17"/>
    </row>
    <row r="39" spans="1:13" x14ac:dyDescent="0.25">
      <c r="A39" s="171"/>
      <c r="B39" s="172"/>
      <c r="C39" s="172"/>
      <c r="D39" s="172"/>
      <c r="E39" s="172"/>
      <c r="F39" s="172"/>
      <c r="G39" s="172"/>
      <c r="H39" s="172"/>
      <c r="I39" s="172"/>
      <c r="J39" s="173"/>
      <c r="K39" s="17"/>
      <c r="L39" s="17"/>
      <c r="M39" s="17"/>
    </row>
    <row r="40" spans="1:13" x14ac:dyDescent="0.25">
      <c r="A40" s="171"/>
      <c r="B40" s="172"/>
      <c r="C40" s="172"/>
      <c r="D40" s="172"/>
      <c r="E40" s="172"/>
      <c r="F40" s="172"/>
      <c r="G40" s="172"/>
      <c r="H40" s="172"/>
      <c r="I40" s="172"/>
      <c r="J40" s="173"/>
      <c r="K40" s="17"/>
      <c r="L40" s="17"/>
      <c r="M40" s="17"/>
    </row>
    <row r="41" spans="1:13" x14ac:dyDescent="0.25">
      <c r="A41" s="171"/>
      <c r="B41" s="172"/>
      <c r="C41" s="172"/>
      <c r="D41" s="172"/>
      <c r="E41" s="172"/>
      <c r="F41" s="172"/>
      <c r="G41" s="172"/>
      <c r="H41" s="172"/>
      <c r="I41" s="172"/>
      <c r="J41" s="173"/>
      <c r="K41" s="17"/>
      <c r="L41" s="17"/>
      <c r="M41" s="17"/>
    </row>
    <row r="42" spans="1:13" x14ac:dyDescent="0.25">
      <c r="A42" s="171"/>
      <c r="B42" s="172"/>
      <c r="C42" s="172"/>
      <c r="D42" s="172"/>
      <c r="E42" s="172"/>
      <c r="F42" s="172"/>
      <c r="G42" s="172"/>
      <c r="H42" s="172"/>
      <c r="I42" s="172"/>
      <c r="J42" s="173"/>
      <c r="K42" s="17"/>
      <c r="L42" s="17"/>
      <c r="M42" s="17"/>
    </row>
    <row r="43" spans="1:13" x14ac:dyDescent="0.25">
      <c r="A43" s="171"/>
      <c r="B43" s="172"/>
      <c r="C43" s="172"/>
      <c r="D43" s="172"/>
      <c r="E43" s="172"/>
      <c r="F43" s="172"/>
      <c r="G43" s="172"/>
      <c r="H43" s="172"/>
      <c r="I43" s="172"/>
      <c r="J43" s="173"/>
      <c r="K43" s="17"/>
      <c r="L43" s="17"/>
      <c r="M43" s="17"/>
    </row>
    <row r="44" spans="1:13" x14ac:dyDescent="0.25">
      <c r="A44" s="171"/>
      <c r="B44" s="172"/>
      <c r="C44" s="172"/>
      <c r="D44" s="172"/>
      <c r="E44" s="172"/>
      <c r="F44" s="172"/>
      <c r="G44" s="172"/>
      <c r="H44" s="172"/>
      <c r="I44" s="172"/>
      <c r="J44" s="173"/>
      <c r="K44" s="17"/>
      <c r="L44" s="17"/>
      <c r="M44" s="17"/>
    </row>
    <row r="45" spans="1:13" x14ac:dyDescent="0.25">
      <c r="A45" s="171"/>
      <c r="B45" s="172"/>
      <c r="C45" s="172"/>
      <c r="D45" s="172"/>
      <c r="E45" s="172"/>
      <c r="F45" s="172"/>
      <c r="G45" s="172"/>
      <c r="H45" s="172"/>
      <c r="I45" s="172"/>
      <c r="J45" s="173"/>
      <c r="K45" s="17"/>
      <c r="L45" s="17"/>
      <c r="M45" s="17"/>
    </row>
    <row r="46" spans="1:13" ht="15.75" thickBot="1" x14ac:dyDescent="0.3">
      <c r="A46" s="174"/>
      <c r="B46" s="175"/>
      <c r="C46" s="175"/>
      <c r="D46" s="175"/>
      <c r="E46" s="175"/>
      <c r="F46" s="175"/>
      <c r="G46" s="175"/>
      <c r="H46" s="175"/>
      <c r="I46" s="175"/>
      <c r="J46" s="176"/>
      <c r="K46" s="17"/>
      <c r="L46" s="17"/>
      <c r="M46" s="17"/>
    </row>
    <row r="47" spans="1:13" x14ac:dyDescent="0.25">
      <c r="A47" s="27"/>
      <c r="B47" s="17"/>
      <c r="C47" s="17"/>
      <c r="D47" s="17"/>
      <c r="E47" s="17"/>
      <c r="F47" s="17"/>
      <c r="G47" s="17"/>
      <c r="H47" s="17"/>
      <c r="I47" s="17"/>
      <c r="J47" s="99"/>
      <c r="K47" s="17"/>
      <c r="L47" s="17"/>
      <c r="M47" s="17"/>
    </row>
    <row r="48" spans="1:13" ht="15.75" thickBot="1" x14ac:dyDescent="0.3">
      <c r="A48" s="27"/>
      <c r="B48" s="17"/>
      <c r="C48" s="17"/>
      <c r="D48" s="17"/>
      <c r="E48" s="17"/>
      <c r="F48" s="17"/>
      <c r="G48" s="17"/>
      <c r="H48" s="17"/>
      <c r="I48" s="17"/>
      <c r="J48" s="99"/>
      <c r="K48" s="17"/>
      <c r="L48" s="17"/>
      <c r="M48" s="17"/>
    </row>
    <row r="49" spans="1:13" ht="20.25" x14ac:dyDescent="0.25">
      <c r="A49" s="104" t="s">
        <v>254</v>
      </c>
      <c r="B49" s="105"/>
      <c r="C49" s="105"/>
      <c r="D49" s="105"/>
      <c r="E49" s="105"/>
      <c r="F49" s="105"/>
      <c r="G49" s="105"/>
      <c r="H49" s="105"/>
      <c r="I49" s="105"/>
      <c r="J49" s="113"/>
      <c r="K49" s="17"/>
      <c r="L49" s="17"/>
      <c r="M49" s="17"/>
    </row>
    <row r="50" spans="1:13" x14ac:dyDescent="0.25">
      <c r="A50" s="171"/>
      <c r="B50" s="172"/>
      <c r="C50" s="172"/>
      <c r="D50" s="172"/>
      <c r="E50" s="172"/>
      <c r="F50" s="172"/>
      <c r="G50" s="172"/>
      <c r="H50" s="172"/>
      <c r="I50" s="172"/>
      <c r="J50" s="173"/>
      <c r="K50" s="17"/>
      <c r="L50" s="17"/>
      <c r="M50" s="17"/>
    </row>
    <row r="51" spans="1:13" x14ac:dyDescent="0.25">
      <c r="A51" s="171"/>
      <c r="B51" s="172"/>
      <c r="C51" s="172"/>
      <c r="D51" s="172"/>
      <c r="E51" s="172"/>
      <c r="F51" s="172"/>
      <c r="G51" s="172"/>
      <c r="H51" s="172"/>
      <c r="I51" s="172"/>
      <c r="J51" s="173"/>
      <c r="K51" s="17"/>
      <c r="L51" s="17"/>
      <c r="M51" s="17"/>
    </row>
    <row r="52" spans="1:13" x14ac:dyDescent="0.25">
      <c r="A52" s="171"/>
      <c r="B52" s="172"/>
      <c r="C52" s="172"/>
      <c r="D52" s="172"/>
      <c r="E52" s="172"/>
      <c r="F52" s="172"/>
      <c r="G52" s="172"/>
      <c r="H52" s="172"/>
      <c r="I52" s="172"/>
      <c r="J52" s="173"/>
      <c r="K52" s="17"/>
      <c r="L52" s="17"/>
      <c r="M52" s="17"/>
    </row>
    <row r="53" spans="1:13" x14ac:dyDescent="0.25">
      <c r="A53" s="171"/>
      <c r="B53" s="172"/>
      <c r="C53" s="172"/>
      <c r="D53" s="172"/>
      <c r="E53" s="172"/>
      <c r="F53" s="172"/>
      <c r="G53" s="172"/>
      <c r="H53" s="172"/>
      <c r="I53" s="172"/>
      <c r="J53" s="173"/>
      <c r="K53" s="17"/>
      <c r="L53" s="17"/>
      <c r="M53" s="17"/>
    </row>
    <row r="54" spans="1:13" x14ac:dyDescent="0.25">
      <c r="A54" s="171"/>
      <c r="B54" s="172"/>
      <c r="C54" s="172"/>
      <c r="D54" s="172"/>
      <c r="E54" s="172"/>
      <c r="F54" s="172"/>
      <c r="G54" s="172"/>
      <c r="H54" s="172"/>
      <c r="I54" s="172"/>
      <c r="J54" s="173"/>
      <c r="K54" s="17"/>
      <c r="L54" s="17"/>
      <c r="M54" s="17"/>
    </row>
    <row r="55" spans="1:13" x14ac:dyDescent="0.25">
      <c r="A55" s="171"/>
      <c r="B55" s="172"/>
      <c r="C55" s="172"/>
      <c r="D55" s="172"/>
      <c r="E55" s="172"/>
      <c r="F55" s="172"/>
      <c r="G55" s="172"/>
      <c r="H55" s="172"/>
      <c r="I55" s="172"/>
      <c r="J55" s="173"/>
      <c r="K55" s="17"/>
      <c r="L55" s="17"/>
      <c r="M55" s="17"/>
    </row>
    <row r="56" spans="1:13" x14ac:dyDescent="0.25">
      <c r="A56" s="171"/>
      <c r="B56" s="172"/>
      <c r="C56" s="172"/>
      <c r="D56" s="172"/>
      <c r="E56" s="172"/>
      <c r="F56" s="172"/>
      <c r="G56" s="172"/>
      <c r="H56" s="172"/>
      <c r="I56" s="172"/>
      <c r="J56" s="173"/>
      <c r="K56" s="17"/>
      <c r="L56" s="17"/>
      <c r="M56" s="17"/>
    </row>
    <row r="57" spans="1:13" ht="15.75" thickBot="1" x14ac:dyDescent="0.3">
      <c r="A57" s="174"/>
      <c r="B57" s="175"/>
      <c r="C57" s="175"/>
      <c r="D57" s="175"/>
      <c r="E57" s="175"/>
      <c r="F57" s="175"/>
      <c r="G57" s="175"/>
      <c r="H57" s="175"/>
      <c r="I57" s="175"/>
      <c r="J57" s="176"/>
      <c r="K57" s="17"/>
      <c r="L57" s="17"/>
      <c r="M57" s="17"/>
    </row>
    <row r="58" spans="1:13" x14ac:dyDescent="0.25">
      <c r="A58" s="27"/>
      <c r="B58" s="17"/>
      <c r="C58" s="17"/>
      <c r="D58" s="17"/>
      <c r="E58" s="17"/>
      <c r="F58" s="17"/>
      <c r="G58" s="17"/>
      <c r="H58" s="17"/>
      <c r="I58" s="17"/>
      <c r="J58" s="99"/>
      <c r="K58" s="17"/>
      <c r="L58" s="17"/>
      <c r="M58" s="17"/>
    </row>
    <row r="59" spans="1:13" ht="15.75" thickBot="1" x14ac:dyDescent="0.3">
      <c r="A59" s="27"/>
      <c r="B59" s="17"/>
      <c r="C59" s="17"/>
      <c r="D59" s="17"/>
      <c r="E59" s="17"/>
      <c r="F59" s="17"/>
      <c r="G59" s="17"/>
      <c r="H59" s="17"/>
      <c r="I59" s="17"/>
      <c r="J59" s="99"/>
      <c r="K59" s="17"/>
      <c r="L59" s="17"/>
      <c r="M59" s="17"/>
    </row>
    <row r="60" spans="1:13" ht="20.25" x14ac:dyDescent="0.25">
      <c r="A60" s="114" t="s">
        <v>255</v>
      </c>
      <c r="B60" s="115"/>
      <c r="C60" s="115"/>
      <c r="D60" s="115"/>
      <c r="E60" s="115"/>
      <c r="F60" s="115"/>
      <c r="G60" s="115"/>
      <c r="H60" s="116"/>
      <c r="I60" s="117" t="s">
        <v>257</v>
      </c>
      <c r="J60" s="118"/>
      <c r="K60" s="17"/>
      <c r="L60" s="17"/>
      <c r="M60" s="17"/>
    </row>
    <row r="61" spans="1:13" x14ac:dyDescent="0.25">
      <c r="A61" s="119" t="s">
        <v>256</v>
      </c>
      <c r="B61" s="17"/>
      <c r="C61" s="17"/>
      <c r="D61" s="17"/>
      <c r="E61" s="17"/>
      <c r="F61" s="17"/>
      <c r="G61" s="17"/>
      <c r="H61" s="17"/>
      <c r="I61" s="17"/>
      <c r="J61" s="99"/>
      <c r="K61" s="17"/>
      <c r="L61" s="17"/>
      <c r="M61" s="17"/>
    </row>
    <row r="62" spans="1:13" x14ac:dyDescent="0.25">
      <c r="A62" s="171"/>
      <c r="B62" s="172"/>
      <c r="C62" s="172"/>
      <c r="D62" s="172"/>
      <c r="E62" s="172"/>
      <c r="F62" s="172"/>
      <c r="G62" s="172"/>
      <c r="H62" s="172"/>
      <c r="I62" s="172"/>
      <c r="J62" s="173"/>
      <c r="K62" s="17"/>
      <c r="L62" s="17"/>
      <c r="M62" s="17"/>
    </row>
    <row r="63" spans="1:13" x14ac:dyDescent="0.25">
      <c r="A63" s="171"/>
      <c r="B63" s="172"/>
      <c r="C63" s="172"/>
      <c r="D63" s="172"/>
      <c r="E63" s="172"/>
      <c r="F63" s="172"/>
      <c r="G63" s="172"/>
      <c r="H63" s="172"/>
      <c r="I63" s="172"/>
      <c r="J63" s="173"/>
      <c r="K63" s="17"/>
      <c r="L63" s="17"/>
      <c r="M63" s="17"/>
    </row>
    <row r="64" spans="1:13" x14ac:dyDescent="0.25">
      <c r="A64" s="171"/>
      <c r="B64" s="172"/>
      <c r="C64" s="172"/>
      <c r="D64" s="172"/>
      <c r="E64" s="172"/>
      <c r="F64" s="172"/>
      <c r="G64" s="172"/>
      <c r="H64" s="172"/>
      <c r="I64" s="172"/>
      <c r="J64" s="173"/>
      <c r="K64" s="17"/>
      <c r="L64" s="17"/>
      <c r="M64" s="17"/>
    </row>
    <row r="65" spans="1:13" x14ac:dyDescent="0.25">
      <c r="A65" s="171"/>
      <c r="B65" s="172"/>
      <c r="C65" s="172"/>
      <c r="D65" s="172"/>
      <c r="E65" s="172"/>
      <c r="F65" s="172"/>
      <c r="G65" s="172"/>
      <c r="H65" s="172"/>
      <c r="I65" s="172"/>
      <c r="J65" s="173"/>
      <c r="K65" s="17"/>
      <c r="L65" s="17"/>
      <c r="M65" s="17"/>
    </row>
    <row r="66" spans="1:13" x14ac:dyDescent="0.25">
      <c r="A66" s="171"/>
      <c r="B66" s="172"/>
      <c r="C66" s="172"/>
      <c r="D66" s="172"/>
      <c r="E66" s="172"/>
      <c r="F66" s="172"/>
      <c r="G66" s="172"/>
      <c r="H66" s="172"/>
      <c r="I66" s="172"/>
      <c r="J66" s="173"/>
      <c r="K66" s="17"/>
      <c r="L66" s="17"/>
      <c r="M66" s="17"/>
    </row>
    <row r="67" spans="1:13" x14ac:dyDescent="0.25">
      <c r="A67" s="171"/>
      <c r="B67" s="172"/>
      <c r="C67" s="172"/>
      <c r="D67" s="172"/>
      <c r="E67" s="172"/>
      <c r="F67" s="172"/>
      <c r="G67" s="172"/>
      <c r="H67" s="172"/>
      <c r="I67" s="172"/>
      <c r="J67" s="173"/>
      <c r="K67" s="17"/>
      <c r="L67" s="17"/>
      <c r="M67" s="17"/>
    </row>
    <row r="68" spans="1:13" x14ac:dyDescent="0.25">
      <c r="A68" s="171"/>
      <c r="B68" s="172"/>
      <c r="C68" s="172"/>
      <c r="D68" s="172"/>
      <c r="E68" s="172"/>
      <c r="F68" s="172"/>
      <c r="G68" s="172"/>
      <c r="H68" s="172"/>
      <c r="I68" s="172"/>
      <c r="J68" s="173"/>
      <c r="K68" s="17"/>
      <c r="L68" s="17"/>
      <c r="M68" s="17"/>
    </row>
    <row r="69" spans="1:13" ht="15.75" thickBot="1" x14ac:dyDescent="0.3">
      <c r="A69" s="174"/>
      <c r="B69" s="175"/>
      <c r="C69" s="175"/>
      <c r="D69" s="175"/>
      <c r="E69" s="175"/>
      <c r="F69" s="175"/>
      <c r="G69" s="175"/>
      <c r="H69" s="175"/>
      <c r="I69" s="175"/>
      <c r="J69" s="176"/>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FGpJgIyHvpYc8eHOlxDHayQ0agG/7kiYtDKjMd/clv7p20K6FK+AQ4fVQsBliJ6SfzOto7NJbI1WiLrsX7jpUg==" saltValue="sTryShQ6AP9YuBaVVSsCtA=="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24" t="s">
        <v>309</v>
      </c>
      <c r="B1" s="225"/>
      <c r="C1" s="225"/>
      <c r="D1" s="225"/>
      <c r="E1" s="225"/>
      <c r="F1" s="225"/>
      <c r="G1" s="225"/>
      <c r="H1" s="225"/>
      <c r="I1" s="225"/>
      <c r="J1" s="226"/>
    </row>
    <row r="2" spans="1:18" ht="24" thickBot="1" x14ac:dyDescent="0.3">
      <c r="A2" s="227" t="s">
        <v>341</v>
      </c>
      <c r="B2" s="228"/>
      <c r="C2" s="228"/>
      <c r="D2" s="228"/>
      <c r="E2" s="228"/>
      <c r="F2" s="228"/>
      <c r="G2" s="228"/>
      <c r="H2" s="228"/>
      <c r="I2" s="228"/>
      <c r="J2" s="229"/>
    </row>
    <row r="3" spans="1:18" ht="15.75" thickBot="1" x14ac:dyDescent="0.3">
      <c r="A3" s="6"/>
      <c r="J3" s="4"/>
    </row>
    <row r="4" spans="1:18" ht="15.75" thickBot="1" x14ac:dyDescent="0.3">
      <c r="A4" s="230" t="s">
        <v>296</v>
      </c>
      <c r="B4" s="231"/>
      <c r="C4" s="231"/>
      <c r="D4" s="231"/>
      <c r="E4" s="231"/>
      <c r="F4" s="231"/>
      <c r="G4" s="231"/>
      <c r="H4" s="231"/>
      <c r="I4" s="231"/>
      <c r="J4" s="232"/>
    </row>
    <row r="5" spans="1:18" x14ac:dyDescent="0.25">
      <c r="A5" s="233" t="e">
        <f>#REF!</f>
        <v>#REF!</v>
      </c>
      <c r="B5" s="234"/>
      <c r="C5" s="234"/>
      <c r="D5" s="234"/>
      <c r="E5" s="234"/>
      <c r="F5" s="234"/>
      <c r="G5" s="234"/>
      <c r="H5" s="234"/>
      <c r="I5" s="234"/>
      <c r="J5" s="235"/>
    </row>
    <row r="6" spans="1:18" ht="15.75" thickBot="1" x14ac:dyDescent="0.3">
      <c r="A6" s="7"/>
      <c r="J6" s="4"/>
    </row>
    <row r="7" spans="1:18" ht="15.75" thickBot="1" x14ac:dyDescent="0.3">
      <c r="A7" s="230" t="s">
        <v>301</v>
      </c>
      <c r="B7" s="231"/>
      <c r="C7" s="231"/>
      <c r="D7" s="231"/>
      <c r="E7" s="231"/>
      <c r="F7" s="231"/>
      <c r="G7" s="231"/>
      <c r="H7" s="231"/>
      <c r="I7" s="231"/>
      <c r="J7" s="232"/>
    </row>
    <row r="8" spans="1:18" ht="15.75" customHeight="1" thickBot="1" x14ac:dyDescent="0.3">
      <c r="A8" s="233" t="e">
        <f>#REF!</f>
        <v>#REF!</v>
      </c>
      <c r="B8" s="234"/>
      <c r="C8" s="234"/>
      <c r="D8" s="234"/>
      <c r="E8" s="234"/>
      <c r="F8" s="234"/>
      <c r="G8" s="234"/>
      <c r="H8" s="234"/>
      <c r="I8" s="234"/>
      <c r="J8" s="235"/>
      <c r="Q8" s="16" t="s">
        <v>316</v>
      </c>
      <c r="R8" s="15"/>
    </row>
    <row r="9" spans="1:18" ht="15.75" customHeight="1" thickBot="1" x14ac:dyDescent="0.3">
      <c r="A9" s="230" t="s">
        <v>297</v>
      </c>
      <c r="B9" s="231"/>
      <c r="C9" s="231"/>
      <c r="D9" s="231"/>
      <c r="E9" s="231"/>
      <c r="F9" s="231"/>
      <c r="G9" s="231"/>
      <c r="H9" s="231"/>
      <c r="I9" s="231"/>
      <c r="J9" s="232"/>
      <c r="Q9" s="16" t="s">
        <v>317</v>
      </c>
      <c r="R9" s="15"/>
    </row>
    <row r="10" spans="1:18" ht="15" customHeight="1" x14ac:dyDescent="0.25">
      <c r="A10" s="233" t="e">
        <f>#REF!</f>
        <v>#REF!</v>
      </c>
      <c r="B10" s="234"/>
      <c r="C10" s="234"/>
      <c r="D10" s="234"/>
      <c r="E10" s="234"/>
      <c r="F10" s="234"/>
      <c r="G10" s="234"/>
      <c r="H10" s="234"/>
      <c r="I10" s="234"/>
      <c r="J10" s="235"/>
      <c r="Q10" s="16" t="s">
        <v>318</v>
      </c>
      <c r="R10" s="15"/>
    </row>
    <row r="11" spans="1:18" ht="15" customHeight="1" x14ac:dyDescent="0.25">
      <c r="A11" s="7"/>
      <c r="J11" s="4"/>
      <c r="Q11" s="16" t="s">
        <v>319</v>
      </c>
      <c r="R11" s="15"/>
    </row>
    <row r="12" spans="1:18" ht="165.75" customHeight="1" x14ac:dyDescent="0.25">
      <c r="A12" s="236" t="s">
        <v>306</v>
      </c>
      <c r="B12" s="237"/>
      <c r="C12" s="237"/>
      <c r="D12" s="237"/>
      <c r="E12" s="237"/>
      <c r="F12" s="237"/>
      <c r="G12" s="237"/>
      <c r="H12" s="237"/>
      <c r="I12" s="237"/>
      <c r="J12" s="238"/>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39" t="s">
        <v>315</v>
      </c>
      <c r="B15" s="240"/>
      <c r="C15" s="240"/>
      <c r="D15" s="240"/>
      <c r="E15" s="240"/>
      <c r="F15" s="240"/>
      <c r="G15" s="240"/>
      <c r="H15" s="240"/>
      <c r="I15" s="240"/>
      <c r="J15" s="241"/>
      <c r="Q15" s="16" t="s">
        <v>324</v>
      </c>
      <c r="R15" s="15"/>
    </row>
    <row r="16" spans="1:18" ht="89.1" customHeight="1" x14ac:dyDescent="0.25">
      <c r="A16" s="242" t="s">
        <v>302</v>
      </c>
      <c r="B16" s="243"/>
      <c r="C16" s="244" t="s">
        <v>314</v>
      </c>
      <c r="D16" s="245"/>
      <c r="E16" s="245"/>
      <c r="F16" s="245"/>
      <c r="G16" s="246" t="s">
        <v>307</v>
      </c>
      <c r="H16" s="245"/>
      <c r="I16" s="245"/>
      <c r="J16" s="247"/>
      <c r="Q16" s="16" t="s">
        <v>325</v>
      </c>
      <c r="R16" s="15"/>
    </row>
    <row r="17" spans="1:40" ht="45.6" customHeight="1" x14ac:dyDescent="0.25">
      <c r="A17" s="248" t="s">
        <v>316</v>
      </c>
      <c r="B17" s="249"/>
      <c r="C17" s="221"/>
      <c r="D17" s="221"/>
      <c r="E17" s="221"/>
      <c r="F17" s="221"/>
      <c r="G17" s="221"/>
      <c r="H17" s="221"/>
      <c r="I17" s="221"/>
      <c r="J17" s="222"/>
      <c r="Q17" s="16" t="s">
        <v>326</v>
      </c>
      <c r="R17" s="15"/>
    </row>
    <row r="18" spans="1:40" ht="48" customHeight="1" x14ac:dyDescent="0.25">
      <c r="A18" s="248" t="s">
        <v>317</v>
      </c>
      <c r="B18" s="249"/>
      <c r="C18" s="221"/>
      <c r="D18" s="221"/>
      <c r="E18" s="221"/>
      <c r="F18" s="221"/>
      <c r="G18" s="221"/>
      <c r="H18" s="221"/>
      <c r="I18" s="221"/>
      <c r="J18" s="222"/>
    </row>
    <row r="19" spans="1:40" ht="69.599999999999994" customHeight="1" x14ac:dyDescent="0.25">
      <c r="A19" s="248" t="s">
        <v>318</v>
      </c>
      <c r="B19" s="249"/>
      <c r="C19" s="221"/>
      <c r="D19" s="221"/>
      <c r="E19" s="221"/>
      <c r="F19" s="221"/>
      <c r="G19" s="221"/>
      <c r="H19" s="221"/>
      <c r="I19" s="221"/>
      <c r="J19" s="222"/>
    </row>
    <row r="20" spans="1:40" ht="45" customHeight="1" x14ac:dyDescent="0.25">
      <c r="A20" s="248" t="s">
        <v>319</v>
      </c>
      <c r="B20" s="249"/>
      <c r="C20" s="221"/>
      <c r="D20" s="221"/>
      <c r="E20" s="221"/>
      <c r="F20" s="221"/>
      <c r="G20" s="221"/>
      <c r="H20" s="221"/>
      <c r="I20" s="221"/>
      <c r="J20" s="222"/>
    </row>
    <row r="21" spans="1:40" ht="71.45" customHeight="1" x14ac:dyDescent="0.25">
      <c r="A21" s="248" t="s">
        <v>320</v>
      </c>
      <c r="B21" s="249"/>
      <c r="C21" s="221"/>
      <c r="D21" s="221"/>
      <c r="E21" s="221"/>
      <c r="F21" s="221"/>
      <c r="G21" s="221"/>
      <c r="H21" s="221"/>
      <c r="I21" s="221"/>
      <c r="J21" s="222"/>
    </row>
    <row r="22" spans="1:40" ht="68.099999999999994" customHeight="1" x14ac:dyDescent="0.25">
      <c r="A22" s="250" t="s">
        <v>321</v>
      </c>
      <c r="B22" s="251"/>
      <c r="C22" s="252"/>
      <c r="D22" s="253"/>
      <c r="E22" s="253"/>
      <c r="F22" s="253"/>
      <c r="G22" s="253"/>
      <c r="H22" s="253"/>
      <c r="I22" s="253"/>
      <c r="J22" s="254"/>
      <c r="O22" s="223"/>
      <c r="P22" s="223"/>
      <c r="Q22" s="223"/>
      <c r="R22" s="223"/>
      <c r="S22" s="223"/>
      <c r="T22" s="223"/>
      <c r="U22" s="223"/>
      <c r="V22" s="223"/>
      <c r="W22" s="223"/>
      <c r="X22" s="223"/>
    </row>
    <row r="23" spans="1:40" ht="20.45" customHeight="1" x14ac:dyDescent="0.25">
      <c r="A23" s="9"/>
      <c r="B23" s="10"/>
      <c r="C23" s="11"/>
      <c r="D23" s="11"/>
      <c r="E23" s="11"/>
      <c r="F23" s="11"/>
      <c r="G23" s="11"/>
      <c r="H23" s="11"/>
      <c r="I23" s="11"/>
      <c r="J23" s="12"/>
      <c r="O23" s="223"/>
      <c r="P23" s="223"/>
      <c r="Q23" s="223"/>
      <c r="R23" s="223"/>
      <c r="S23" s="223"/>
      <c r="T23" s="223"/>
      <c r="U23" s="223"/>
      <c r="V23" s="223"/>
      <c r="W23" s="223"/>
      <c r="X23" s="223"/>
    </row>
    <row r="24" spans="1:40" ht="35.450000000000003" customHeight="1" x14ac:dyDescent="0.35">
      <c r="A24" s="239" t="s">
        <v>322</v>
      </c>
      <c r="B24" s="240"/>
      <c r="C24" s="240"/>
      <c r="D24" s="240"/>
      <c r="E24" s="240"/>
      <c r="F24" s="240"/>
      <c r="G24" s="240"/>
      <c r="H24" s="240"/>
      <c r="I24" s="240"/>
      <c r="J24" s="241"/>
    </row>
    <row r="25" spans="1:40" ht="60.95" customHeight="1" x14ac:dyDescent="0.25">
      <c r="A25" s="242" t="s">
        <v>302</v>
      </c>
      <c r="B25" s="243"/>
      <c r="C25" s="244" t="s">
        <v>314</v>
      </c>
      <c r="D25" s="245"/>
      <c r="E25" s="245"/>
      <c r="F25" s="245"/>
      <c r="G25" s="246" t="s">
        <v>307</v>
      </c>
      <c r="H25" s="245"/>
      <c r="I25" s="245"/>
      <c r="J25" s="247"/>
      <c r="O25" s="223"/>
      <c r="P25" s="223"/>
      <c r="Q25" s="223"/>
      <c r="R25" s="223"/>
      <c r="S25" s="223"/>
      <c r="T25" s="223"/>
      <c r="U25" s="223"/>
      <c r="V25" s="223"/>
      <c r="W25" s="223"/>
      <c r="X25" s="223"/>
    </row>
    <row r="26" spans="1:40" ht="89.45" customHeight="1" x14ac:dyDescent="0.25">
      <c r="A26" s="219" t="s">
        <v>323</v>
      </c>
      <c r="B26" s="220"/>
      <c r="C26" s="221"/>
      <c r="D26" s="221"/>
      <c r="E26" s="221"/>
      <c r="F26" s="221"/>
      <c r="G26" s="221"/>
      <c r="H26" s="221"/>
      <c r="I26" s="221"/>
      <c r="J26" s="222"/>
      <c r="O26" s="223"/>
      <c r="P26" s="223"/>
      <c r="Q26" s="223"/>
      <c r="R26" s="223"/>
      <c r="S26" s="223"/>
      <c r="T26" s="223"/>
      <c r="U26" s="223"/>
      <c r="V26" s="223"/>
      <c r="W26" s="223"/>
      <c r="X26" s="223"/>
    </row>
    <row r="27" spans="1:40" ht="90" customHeight="1" x14ac:dyDescent="0.25">
      <c r="A27" s="219" t="s">
        <v>324</v>
      </c>
      <c r="B27" s="220"/>
      <c r="C27" s="221"/>
      <c r="D27" s="221"/>
      <c r="E27" s="221"/>
      <c r="F27" s="221"/>
      <c r="G27" s="221"/>
      <c r="H27" s="221"/>
      <c r="I27" s="221"/>
      <c r="J27" s="222"/>
      <c r="O27" s="223"/>
      <c r="P27" s="223"/>
      <c r="Q27" s="223"/>
      <c r="R27" s="223"/>
      <c r="S27" s="223"/>
      <c r="T27" s="223"/>
      <c r="U27" s="223"/>
      <c r="V27" s="223"/>
      <c r="W27" s="223"/>
      <c r="X27" s="223"/>
    </row>
    <row r="28" spans="1:40" ht="72.599999999999994" customHeight="1" x14ac:dyDescent="0.25">
      <c r="A28" s="219" t="s">
        <v>325</v>
      </c>
      <c r="B28" s="220"/>
      <c r="C28" s="221"/>
      <c r="D28" s="221"/>
      <c r="E28" s="221"/>
      <c r="F28" s="221"/>
      <c r="G28" s="221"/>
      <c r="H28" s="221"/>
      <c r="I28" s="221"/>
      <c r="J28" s="222"/>
      <c r="O28" s="223"/>
      <c r="P28" s="223"/>
      <c r="Q28" s="223"/>
      <c r="R28" s="223"/>
      <c r="S28" s="223"/>
      <c r="T28" s="223"/>
      <c r="U28" s="223"/>
      <c r="V28" s="223"/>
      <c r="W28" s="223"/>
      <c r="X28" s="223"/>
      <c r="AE28" s="223"/>
      <c r="AF28" s="223"/>
      <c r="AG28" s="223"/>
      <c r="AH28" s="223"/>
      <c r="AI28" s="223"/>
      <c r="AJ28" s="223"/>
      <c r="AK28" s="223"/>
      <c r="AL28" s="223"/>
      <c r="AM28" s="223"/>
      <c r="AN28" s="223"/>
    </row>
    <row r="29" spans="1:40" ht="136.5" customHeight="1" x14ac:dyDescent="0.25">
      <c r="A29" s="219" t="s">
        <v>326</v>
      </c>
      <c r="B29" s="220"/>
      <c r="C29" s="221"/>
      <c r="D29" s="221"/>
      <c r="E29" s="221"/>
      <c r="F29" s="221"/>
      <c r="G29" s="253"/>
      <c r="H29" s="253"/>
      <c r="I29" s="253"/>
      <c r="J29" s="254"/>
      <c r="AE29" s="223"/>
      <c r="AF29" s="223"/>
      <c r="AG29" s="223"/>
      <c r="AH29" s="223"/>
      <c r="AI29" s="223"/>
      <c r="AJ29" s="223"/>
      <c r="AK29" s="223"/>
      <c r="AL29" s="223"/>
      <c r="AM29" s="223"/>
      <c r="AN29" s="223"/>
    </row>
    <row r="30" spans="1:40" ht="20.100000000000001" customHeight="1" x14ac:dyDescent="0.25">
      <c r="A30" s="7"/>
      <c r="C30" s="8"/>
      <c r="D30" s="8"/>
      <c r="E30" s="8"/>
      <c r="F30" s="8"/>
      <c r="J30" s="4"/>
      <c r="O30" s="223"/>
      <c r="P30" s="223"/>
      <c r="Q30" s="223"/>
      <c r="R30" s="223"/>
      <c r="S30" s="223"/>
      <c r="T30" s="223"/>
      <c r="U30" s="223"/>
      <c r="V30" s="223"/>
      <c r="W30" s="223"/>
      <c r="X30" s="223"/>
    </row>
    <row r="31" spans="1:40" ht="52.5" customHeight="1" x14ac:dyDescent="0.35">
      <c r="A31" s="255" t="s">
        <v>308</v>
      </c>
      <c r="B31" s="256"/>
      <c r="C31" s="256"/>
      <c r="D31" s="256"/>
      <c r="E31" s="256"/>
      <c r="F31" s="256"/>
      <c r="G31" s="256"/>
      <c r="H31" s="256"/>
      <c r="I31" s="256"/>
      <c r="J31" s="257"/>
      <c r="O31" s="223"/>
      <c r="P31" s="223"/>
      <c r="Q31" s="223"/>
      <c r="R31" s="223"/>
      <c r="S31" s="223"/>
      <c r="T31" s="223"/>
      <c r="U31" s="223"/>
      <c r="V31" s="223"/>
      <c r="W31" s="223"/>
      <c r="X31" s="223"/>
      <c r="AE31" s="223"/>
      <c r="AF31" s="223"/>
      <c r="AG31" s="223"/>
      <c r="AH31" s="223"/>
      <c r="AI31" s="223"/>
      <c r="AJ31" s="223"/>
      <c r="AK31" s="223"/>
      <c r="AL31" s="223"/>
      <c r="AM31" s="223"/>
      <c r="AN31" s="223"/>
    </row>
    <row r="32" spans="1:40" ht="123" customHeight="1" thickBot="1" x14ac:dyDescent="0.3">
      <c r="A32" s="258"/>
      <c r="B32" s="259"/>
      <c r="C32" s="259"/>
      <c r="D32" s="259"/>
      <c r="E32" s="259"/>
      <c r="F32" s="259"/>
      <c r="G32" s="259"/>
      <c r="H32" s="259"/>
      <c r="I32" s="259"/>
      <c r="J32" s="260"/>
      <c r="O32" s="223"/>
      <c r="P32" s="223"/>
      <c r="Q32" s="223"/>
      <c r="R32" s="223"/>
      <c r="S32" s="223"/>
      <c r="T32" s="223"/>
      <c r="U32" s="223"/>
      <c r="V32" s="223"/>
      <c r="W32" s="223"/>
      <c r="X32" s="223"/>
      <c r="AE32" s="223"/>
      <c r="AF32" s="223"/>
      <c r="AG32" s="223"/>
      <c r="AH32" s="223"/>
      <c r="AI32" s="223"/>
      <c r="AJ32" s="223"/>
      <c r="AK32" s="223"/>
      <c r="AL32" s="223"/>
      <c r="AM32" s="223"/>
      <c r="AN32" s="223"/>
    </row>
    <row r="33" spans="31:40" x14ac:dyDescent="0.25">
      <c r="AE33" s="223"/>
      <c r="AF33" s="223"/>
      <c r="AG33" s="223"/>
      <c r="AH33" s="223"/>
      <c r="AI33" s="223"/>
      <c r="AJ33" s="223"/>
      <c r="AK33" s="223"/>
      <c r="AL33" s="223"/>
      <c r="AM33" s="223"/>
      <c r="AN33" s="223"/>
    </row>
    <row r="34" spans="31:40" x14ac:dyDescent="0.25">
      <c r="AE34" s="223"/>
      <c r="AF34" s="223"/>
      <c r="AG34" s="223"/>
      <c r="AH34" s="223"/>
      <c r="AI34" s="223"/>
      <c r="AJ34" s="223"/>
      <c r="AK34" s="223"/>
      <c r="AL34" s="223"/>
      <c r="AM34" s="223"/>
      <c r="AN34" s="223"/>
    </row>
    <row r="36" spans="31:40" x14ac:dyDescent="0.25">
      <c r="AE36" s="223"/>
      <c r="AF36" s="223"/>
      <c r="AG36" s="223"/>
      <c r="AH36" s="223"/>
      <c r="AI36" s="223"/>
      <c r="AJ36" s="223"/>
      <c r="AK36" s="223"/>
      <c r="AL36" s="223"/>
      <c r="AM36" s="223"/>
      <c r="AN36" s="223"/>
    </row>
    <row r="37" spans="31:40" x14ac:dyDescent="0.25">
      <c r="AE37" s="223"/>
      <c r="AF37" s="223"/>
      <c r="AG37" s="223"/>
      <c r="AH37" s="223"/>
      <c r="AI37" s="223"/>
      <c r="AJ37" s="223"/>
      <c r="AK37" s="223"/>
      <c r="AL37" s="223"/>
      <c r="AM37" s="223"/>
      <c r="AN37" s="223"/>
    </row>
    <row r="38" spans="31:40" x14ac:dyDescent="0.25">
      <c r="AE38" s="223"/>
      <c r="AF38" s="223"/>
      <c r="AG38" s="223"/>
      <c r="AH38" s="223"/>
      <c r="AI38" s="223"/>
      <c r="AJ38" s="223"/>
      <c r="AK38" s="223"/>
      <c r="AL38" s="223"/>
      <c r="AM38" s="223"/>
      <c r="AN38" s="223"/>
    </row>
    <row r="39" spans="31:40" x14ac:dyDescent="0.25">
      <c r="AE39" s="223"/>
      <c r="AF39" s="223"/>
      <c r="AG39" s="223"/>
      <c r="AH39" s="223"/>
      <c r="AI39" s="223"/>
      <c r="AJ39" s="223"/>
      <c r="AK39" s="223"/>
      <c r="AL39" s="223"/>
      <c r="AM39" s="223"/>
      <c r="AN39" s="223"/>
    </row>
    <row r="40" spans="31:40" x14ac:dyDescent="0.25">
      <c r="AE40" s="223"/>
      <c r="AF40" s="223"/>
      <c r="AG40" s="223"/>
      <c r="AH40" s="223"/>
      <c r="AI40" s="223"/>
      <c r="AJ40" s="223"/>
      <c r="AK40" s="223"/>
      <c r="AL40" s="223"/>
      <c r="AM40" s="223"/>
      <c r="AN40" s="223"/>
    </row>
  </sheetData>
  <sheetProtection algorithmName="SHA-512" hashValue="HX32gklDUj+OuFhDmV/ez6MMuI3Dj/Dz97j4bPiHFp5nWBW4hIuLeAo+RZWxvVmTa4OLAFKXB1cbxwrwhQzDeA==" saltValue="l3aE+LsPZ8cd64JdWGNQjw=="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x14ac:dyDescent="0.25"/>
  <cols>
    <col min="1" max="1" width="46.42578125" bestFit="1" customWidth="1"/>
  </cols>
  <sheetData>
    <row r="1" spans="1:13" x14ac:dyDescent="0.25">
      <c r="A1" s="150" t="s">
        <v>327</v>
      </c>
      <c r="B1" s="264"/>
      <c r="C1" s="264"/>
      <c r="D1" s="264"/>
      <c r="E1" s="264"/>
      <c r="F1" s="264"/>
      <c r="G1" s="264"/>
      <c r="H1" s="264"/>
      <c r="I1" s="264"/>
      <c r="J1" s="264"/>
      <c r="K1" s="265"/>
      <c r="L1" s="19"/>
      <c r="M1" s="19"/>
    </row>
    <row r="2" spans="1:13" x14ac:dyDescent="0.25">
      <c r="A2" s="266"/>
      <c r="B2" s="267"/>
      <c r="C2" s="267"/>
      <c r="D2" s="267"/>
      <c r="E2" s="267"/>
      <c r="F2" s="267"/>
      <c r="G2" s="267"/>
      <c r="H2" s="267"/>
      <c r="I2" s="267"/>
      <c r="J2" s="267"/>
      <c r="K2" s="268"/>
      <c r="L2" s="19"/>
      <c r="M2" s="19"/>
    </row>
    <row r="3" spans="1:13" ht="26.25" customHeight="1" x14ac:dyDescent="0.25">
      <c r="A3" s="269" t="s">
        <v>328</v>
      </c>
      <c r="B3" s="270"/>
      <c r="C3" s="270"/>
      <c r="D3" s="270"/>
      <c r="E3" s="270"/>
      <c r="F3" s="270"/>
      <c r="G3" s="270"/>
      <c r="H3" s="270"/>
      <c r="I3" s="270"/>
      <c r="J3" s="270"/>
      <c r="K3" s="271"/>
      <c r="L3" s="19"/>
      <c r="M3" s="19"/>
    </row>
    <row r="4" spans="1:13" ht="15.75" thickBot="1" x14ac:dyDescent="0.3">
      <c r="A4" s="272" t="s">
        <v>329</v>
      </c>
      <c r="B4" s="273"/>
      <c r="C4" s="273"/>
      <c r="D4" s="273"/>
      <c r="E4" s="273"/>
      <c r="F4" s="273"/>
      <c r="G4" s="273"/>
      <c r="H4" s="273"/>
      <c r="I4" s="273"/>
      <c r="J4" s="273"/>
      <c r="K4" s="274"/>
      <c r="L4" s="19"/>
      <c r="M4" s="19"/>
    </row>
    <row r="5" spans="1:13" ht="18.75" customHeight="1" x14ac:dyDescent="0.25">
      <c r="A5" s="85" t="s">
        <v>330</v>
      </c>
      <c r="B5" s="120"/>
      <c r="C5" s="120"/>
      <c r="D5" s="120"/>
      <c r="E5" s="120"/>
      <c r="F5" s="120"/>
      <c r="G5" s="120"/>
      <c r="H5" s="120"/>
      <c r="I5" s="120"/>
      <c r="J5" s="120"/>
      <c r="K5" s="121"/>
      <c r="L5" s="19"/>
      <c r="M5" s="19"/>
    </row>
    <row r="6" spans="1:13" x14ac:dyDescent="0.25">
      <c r="A6" s="122" t="s">
        <v>331</v>
      </c>
      <c r="B6" s="280"/>
      <c r="C6" s="281"/>
      <c r="D6" s="281"/>
      <c r="E6" s="281"/>
      <c r="F6" s="281"/>
      <c r="G6" s="281"/>
      <c r="H6" s="281"/>
      <c r="I6" s="281"/>
      <c r="J6" s="281"/>
      <c r="K6" s="282"/>
      <c r="L6" s="19"/>
      <c r="M6" s="19"/>
    </row>
    <row r="7" spans="1:13" x14ac:dyDescent="0.25">
      <c r="A7" s="122" t="s">
        <v>332</v>
      </c>
      <c r="B7" s="275"/>
      <c r="C7" s="275"/>
      <c r="D7" s="275"/>
      <c r="E7" s="275"/>
      <c r="F7" s="275"/>
      <c r="G7" s="275"/>
      <c r="H7" s="275"/>
      <c r="I7" s="275"/>
      <c r="J7" s="275"/>
      <c r="K7" s="276"/>
      <c r="L7" s="19"/>
      <c r="M7" s="19"/>
    </row>
    <row r="8" spans="1:13" x14ac:dyDescent="0.25">
      <c r="A8" s="123"/>
      <c r="B8" s="19"/>
      <c r="C8" s="19"/>
      <c r="D8" s="19"/>
      <c r="E8" s="19"/>
      <c r="F8" s="19"/>
      <c r="G8" s="19"/>
      <c r="H8" s="19"/>
      <c r="I8" s="19"/>
      <c r="J8" s="19"/>
      <c r="K8" s="124"/>
      <c r="L8" s="19"/>
      <c r="M8" s="19"/>
    </row>
    <row r="9" spans="1:13" x14ac:dyDescent="0.25">
      <c r="A9" s="125" t="s">
        <v>333</v>
      </c>
      <c r="B9" s="280"/>
      <c r="C9" s="281"/>
      <c r="D9" s="281"/>
      <c r="E9" s="281"/>
      <c r="F9" s="281"/>
      <c r="G9" s="281"/>
      <c r="H9" s="281"/>
      <c r="I9" s="281"/>
      <c r="J9" s="281"/>
      <c r="K9" s="282"/>
      <c r="L9" s="19"/>
      <c r="M9" s="19"/>
    </row>
    <row r="10" spans="1:13" x14ac:dyDescent="0.25">
      <c r="A10" s="122" t="s">
        <v>546</v>
      </c>
      <c r="B10" s="277"/>
      <c r="C10" s="278"/>
      <c r="D10" s="278"/>
      <c r="E10" s="278"/>
      <c r="F10" s="278"/>
      <c r="G10" s="278"/>
      <c r="H10" s="278"/>
      <c r="I10" s="278"/>
      <c r="J10" s="278"/>
      <c r="K10" s="279"/>
      <c r="L10" s="19"/>
      <c r="M10" s="19"/>
    </row>
    <row r="11" spans="1:13" x14ac:dyDescent="0.25">
      <c r="A11" s="123"/>
      <c r="B11" s="19"/>
      <c r="C11" s="19"/>
      <c r="D11" s="19"/>
      <c r="E11" s="19"/>
      <c r="F11" s="19"/>
      <c r="G11" s="19"/>
      <c r="H11" s="19"/>
      <c r="I11" s="19"/>
      <c r="J11" s="19"/>
      <c r="K11" s="124"/>
      <c r="L11" s="19"/>
      <c r="M11" s="19"/>
    </row>
    <row r="12" spans="1:13" x14ac:dyDescent="0.25">
      <c r="A12" s="122" t="s">
        <v>334</v>
      </c>
      <c r="B12" s="280"/>
      <c r="C12" s="281"/>
      <c r="D12" s="281"/>
      <c r="E12" s="281"/>
      <c r="F12" s="281"/>
      <c r="G12" s="281"/>
      <c r="H12" s="281"/>
      <c r="I12" s="281"/>
      <c r="J12" s="281"/>
      <c r="K12" s="282"/>
      <c r="L12" s="19"/>
      <c r="M12" s="19"/>
    </row>
    <row r="13" spans="1:13" x14ac:dyDescent="0.25">
      <c r="A13" s="122" t="s">
        <v>335</v>
      </c>
      <c r="B13" s="277"/>
      <c r="C13" s="278"/>
      <c r="D13" s="278"/>
      <c r="E13" s="278"/>
      <c r="F13" s="278"/>
      <c r="G13" s="278"/>
      <c r="H13" s="278"/>
      <c r="I13" s="278"/>
      <c r="J13" s="278"/>
      <c r="K13" s="279"/>
      <c r="L13" s="19"/>
      <c r="M13" s="19"/>
    </row>
    <row r="14" spans="1:13" x14ac:dyDescent="0.25">
      <c r="A14" s="123"/>
      <c r="B14" s="19"/>
      <c r="C14" s="19"/>
      <c r="D14" s="19"/>
      <c r="E14" s="19"/>
      <c r="F14" s="19"/>
      <c r="G14" s="19"/>
      <c r="H14" s="19"/>
      <c r="I14" s="19"/>
      <c r="J14" s="19"/>
      <c r="K14" s="124"/>
      <c r="L14" s="19"/>
      <c r="M14" s="19"/>
    </row>
    <row r="15" spans="1:13" ht="28.5" customHeight="1" x14ac:dyDescent="0.25">
      <c r="A15" s="126" t="s">
        <v>340</v>
      </c>
      <c r="B15" s="261"/>
      <c r="C15" s="262"/>
      <c r="D15" s="262"/>
      <c r="E15" s="262"/>
      <c r="F15" s="262"/>
      <c r="G15" s="262"/>
      <c r="H15" s="262"/>
      <c r="I15" s="262"/>
      <c r="J15" s="262"/>
      <c r="K15" s="263"/>
      <c r="L15" s="19"/>
      <c r="M15" s="19"/>
    </row>
    <row r="16" spans="1:13" ht="15.75" thickBot="1" x14ac:dyDescent="0.3">
      <c r="A16" s="127"/>
      <c r="B16" s="128"/>
      <c r="C16" s="128"/>
      <c r="D16" s="128"/>
      <c r="E16" s="128"/>
      <c r="F16" s="128"/>
      <c r="G16" s="128"/>
      <c r="H16" s="128"/>
      <c r="I16" s="128"/>
      <c r="J16" s="128"/>
      <c r="K16" s="129"/>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vDWDM8ybET3PkI1kE30Y+0sZ/Bw2Tr96wpn4JjHaFO7WxNa58aH9cHrGqnPSNeLB2Y98PDyIu3h+i/25wwz56A==" saltValue="VuAQG1tEVHeniBKFouRPNQ=="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D3Gxm/wFPLzHu6P97ndolHopVsS5J6h6PpsmiGarB5PF0MT/cmkY6k70QHyt9/b1sTEwApCdB2ZrttqSaYz7Nw==" saltValue="WO6i9dpiTKArfGDyXiGVdw=="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3.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