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O:\ADM\AUS\Public\adm-aus-mscadmissions\MSc\Mandatory_Templates_2022\E26 templates\KUD\"/>
    </mc:Choice>
  </mc:AlternateContent>
  <xr:revisionPtr revIDLastSave="0" documentId="13_ncr:1_{EE5A2256-C8F5-457C-802F-DA2F2784C2D9}"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Aditional relevant activiti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2">OFFSET([1]Countries!$D$2,,,COUNTIF([1]Countries!$D$2:$D$250,"?*"))</definedName>
    <definedName name="Country_search" localSheetId="6">OFFSET([2]Countries!$D$2,,,COUNTIF([2]Countries!$D$2:$D$250,"?*"))</definedName>
    <definedName name="Country_search" localSheetId="0">OFFSET([1]Countries!$D$2,,,COUNTIF([1]Countries!$D$2:$D$250,"?*"))</definedName>
    <definedName name="Country_search" localSheetId="3">OFFSET([2]Countries!$D$2,,,COUNTIF([2]Countries!$D$2:$D$250,"?*"))</definedName>
    <definedName name="Country_search" localSheetId="1">OFFSET([1]Countries!$D$2,,,COUNTIF([1]Countries!$D$2:$D$250,"?*"))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1" i="9" l="1"/>
  <c r="M34" i="16"/>
  <c r="E34" i="16"/>
  <c r="M33" i="16"/>
  <c r="E33" i="16"/>
  <c r="M32" i="16"/>
  <c r="E32" i="16"/>
  <c r="M31" i="16"/>
  <c r="E31" i="16"/>
  <c r="M30" i="16"/>
  <c r="E30" i="16"/>
  <c r="M29" i="16"/>
  <c r="E29" i="16"/>
  <c r="M28" i="16"/>
  <c r="E28" i="16"/>
  <c r="M27" i="16"/>
  <c r="E27" i="16"/>
  <c r="M26" i="16"/>
  <c r="E26" i="16"/>
  <c r="M25" i="16"/>
  <c r="E25" i="16"/>
  <c r="M24" i="16"/>
  <c r="E24" i="16"/>
  <c r="M23" i="16"/>
  <c r="E23" i="16"/>
  <c r="M22" i="16"/>
  <c r="E22" i="16"/>
  <c r="M21" i="16"/>
  <c r="E21" i="16"/>
  <c r="M20" i="16"/>
  <c r="E20" i="16"/>
  <c r="M19" i="16"/>
  <c r="E19" i="16"/>
  <c r="M18" i="16"/>
  <c r="E18" i="16"/>
  <c r="M17" i="16"/>
  <c r="E17" i="16"/>
  <c r="M16" i="16"/>
  <c r="E16" i="16"/>
  <c r="E14" i="16" s="1"/>
  <c r="E35" i="16"/>
  <c r="E36" i="16"/>
  <c r="E37" i="16"/>
  <c r="E38" i="16"/>
  <c r="E39" i="16"/>
  <c r="E40" i="16"/>
  <c r="E41" i="16"/>
  <c r="E42" i="16"/>
  <c r="E43" i="16"/>
  <c r="E44" i="16"/>
  <c r="E45" i="16"/>
  <c r="E46" i="16"/>
  <c r="E47" i="16"/>
  <c r="E48" i="16"/>
  <c r="E49" i="16"/>
  <c r="E50" i="16"/>
  <c r="E51" i="16"/>
  <c r="E52" i="16"/>
  <c r="E53" i="16"/>
  <c r="E15" i="16"/>
  <c r="J20" i="15" a="1"/>
  <c r="J20" i="15"/>
  <c r="F13" i="16"/>
  <c r="G13" i="16"/>
  <c r="H13" i="16"/>
  <c r="I13" i="16"/>
  <c r="J13" i="16"/>
  <c r="K13" i="16"/>
  <c r="L13" i="16"/>
  <c r="C13" i="16"/>
  <c r="B8" i="9"/>
  <c r="A3" i="16"/>
  <c r="A3" i="17"/>
  <c r="J19" i="15"/>
  <c r="L69" i="15"/>
  <c r="M69" i="16"/>
  <c r="M68" i="16"/>
  <c r="M67" i="16"/>
  <c r="M66" i="16"/>
  <c r="M65" i="16"/>
  <c r="M64" i="16"/>
  <c r="M63" i="16"/>
  <c r="M62" i="16"/>
  <c r="M61" i="16"/>
  <c r="M60" i="16"/>
  <c r="M59" i="16"/>
  <c r="M58" i="16"/>
  <c r="M57" i="16"/>
  <c r="M56" i="16"/>
  <c r="M55" i="16"/>
  <c r="M53" i="16"/>
  <c r="M52" i="16"/>
  <c r="M51" i="16"/>
  <c r="M50" i="16"/>
  <c r="M49" i="16"/>
  <c r="M48" i="16"/>
  <c r="M47" i="16"/>
  <c r="M46" i="16"/>
  <c r="M45" i="16"/>
  <c r="M44" i="16"/>
  <c r="M43" i="16"/>
  <c r="M42" i="16"/>
  <c r="M41" i="16"/>
  <c r="M40" i="16"/>
  <c r="M39" i="16"/>
  <c r="M38" i="16"/>
  <c r="M37" i="16"/>
  <c r="M36" i="16"/>
  <c r="M35" i="16"/>
  <c r="M15" i="16"/>
  <c r="L14" i="16"/>
  <c r="K14" i="16"/>
  <c r="J14" i="16"/>
  <c r="I14" i="16"/>
  <c r="H14" i="16"/>
  <c r="G14" i="16"/>
  <c r="F14" i="16"/>
  <c r="M14" i="16" l="1"/>
  <c r="B70" i="16" l="1"/>
  <c r="D14" i="16"/>
  <c r="B13" i="16"/>
  <c r="M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<sst xmlns="http://schemas.openxmlformats.org/spreadsheetml/2006/main" count="1380" uniqueCount="569">
  <si>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</si>
  <si>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</si>
  <si>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</si>
  <si>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</si>
  <si>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</si>
  <si>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</si>
  <si>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</si>
  <si>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</si>
  <si>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</si>
  <si>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</si>
  <si>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</si>
  <si>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</si>
  <si>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</si>
  <si>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</si>
  <si>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</si>
  <si>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</si>
  <si>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</si>
  <si>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</si>
  <si>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</si>
  <si>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</si>
  <si>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</si>
  <si>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</si>
  <si>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</si>
  <si>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</si>
  <si>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</si>
  <si>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</si>
  <si>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</si>
  <si>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</si>
  <si>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</si>
  <si>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</si>
  <si>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</si>
  <si>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</si>
  <si>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</si>
  <si>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</si>
  <si>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</si>
  <si>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</si>
  <si>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</si>
  <si>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</si>
  <si>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</si>
  <si>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</si>
  <si>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</si>
  <si>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</si>
  <si>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</si>
  <si>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</si>
  <si>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</si>
  <si>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</si>
  <si>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</si>
  <si>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</si>
  <si>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</si>
  <si>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</si>
  <si>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</si>
  <si>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</si>
  <si>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</si>
  <si>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</si>
  <si>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</si>
  <si>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</si>
  <si>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</si>
  <si>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</si>
  <si>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</si>
  <si>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</si>
  <si>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</si>
  <si>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</si>
  <si>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</si>
  <si>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</si>
  <si>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</si>
  <si>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</si>
  <si>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</si>
  <si>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</si>
  <si>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</si>
  <si>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</si>
  <si>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</si>
  <si>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</si>
  <si>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</si>
  <si>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</si>
  <si>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</si>
  <si>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</si>
  <si>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</si>
  <si>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</si>
  <si>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</si>
  <si>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</si>
  <si>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</si>
  <si>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</si>
  <si>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</si>
  <si>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</si>
  <si>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</si>
  <si>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</si>
  <si>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</si>
  <si>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</si>
  <si>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</si>
  <si>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</si>
  <si>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</si>
  <si>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</si>
  <si>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</si>
  <si>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</si>
  <si>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</si>
  <si>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</si>
  <si>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</si>
  <si>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</si>
  <si>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</si>
  <si>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</si>
  <si>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</si>
  <si>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</si>
  <si>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</si>
  <si>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</si>
  <si>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</si>
  <si>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</si>
  <si>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</si>
  <si>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</si>
  <si>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</si>
  <si>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</si>
  <si>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</si>
  <si>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</si>
  <si>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</si>
  <si>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</si>
  <si>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</si>
  <si>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</si>
  <si>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</si>
  <si>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</si>
  <si>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</si>
  <si>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</si>
  <si>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</si>
  <si>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</si>
  <si>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</si>
  <si>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</si>
  <si>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</si>
  <si>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</si>
  <si>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</si>
  <si>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</si>
  <si>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</si>
  <si>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</si>
  <si>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</si>
  <si>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</si>
  <si>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</si>
  <si>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</si>
  <si>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</si>
  <si>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</si>
  <si>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</si>
  <si>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</si>
  <si>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</si>
  <si>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</si>
  <si>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</si>
  <si>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</si>
  <si>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</si>
  <si>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</si>
  <si>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</si>
  <si>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</si>
  <si>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</si>
  <si>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</si>
  <si>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</si>
  <si>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</si>
  <si>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</si>
  <si>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</si>
  <si>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</si>
  <si>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</si>
  <si>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</si>
  <si>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</si>
  <si>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</si>
  <si>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</si>
  <si>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</si>
  <si>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</si>
  <si>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</si>
  <si>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</si>
  <si>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</si>
  <si>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</si>
  <si>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</si>
  <si>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</si>
  <si>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</si>
  <si>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</si>
  <si>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</si>
  <si>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</si>
  <si>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</si>
  <si>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</si>
  <si>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</si>
  <si>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</si>
  <si>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</si>
  <si>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</si>
  <si>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</si>
  <si>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</si>
  <si>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</si>
  <si>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</si>
  <si>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</si>
  <si>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</si>
  <si>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</si>
  <si>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</si>
  <si>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</si>
  <si>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</si>
  <si>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</si>
  <si>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</si>
  <si>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</si>
  <si>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</si>
  <si>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</si>
  <si>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</si>
  <si>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</si>
  <si>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</si>
  <si>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</si>
  <si>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</si>
  <si>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</si>
  <si>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</si>
  <si>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</si>
  <si>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</si>
  <si>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</si>
  <si>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</si>
  <si>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</si>
  <si>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</si>
  <si>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</si>
  <si>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</si>
  <si>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</si>
  <si>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</si>
  <si>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</si>
  <si>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</si>
  <si>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</si>
  <si>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</si>
  <si>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</si>
  <si>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</si>
  <si>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</si>
  <si>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</si>
  <si>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</si>
  <si>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</si>
  <si>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</si>
  <si>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</si>
  <si>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</si>
  <si>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</si>
  <si>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</si>
  <si>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</si>
  <si>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</si>
  <si>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</si>
  <si>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</si>
  <si>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</si>
  <si>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</si>
  <si>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</si>
  <si>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</si>
  <si>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</si>
  <si>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</si>
  <si>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</si>
  <si>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</si>
  <si>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</si>
  <si>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</si>
  <si>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</si>
  <si>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</si>
  <si>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</si>
  <si>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</si>
  <si>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</si>
  <si>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</si>
  <si>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</si>
  <si>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</si>
  <si>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</si>
  <si>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</si>
  <si>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</si>
  <si>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</si>
  <si>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</si>
  <si>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</si>
  <si>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</si>
  <si>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</si>
  <si>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</si>
  <si>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</si>
  <si>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</si>
  <si>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</si>
  <si>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</si>
  <si>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</si>
  <si>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</si>
  <si>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</si>
  <si>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</si>
  <si>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</si>
  <si>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</si>
  <si>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</si>
  <si>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</si>
  <si>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</si>
  <si>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</si>
  <si>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</si>
  <si>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</si>
  <si>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</si>
  <si>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</si>
  <si>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</si>
  <si>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</si>
  <si>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</si>
  <si>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</si>
  <si>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</si>
  <si>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</si>
  <si>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</si>
  <si>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</si>
  <si>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</si>
  <si>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</si>
  <si>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</si>
  <si>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</si>
  <si>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</si>
  <si>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</si>
  <si>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</si>
  <si>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</si>
  <si>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</si>
  <si>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</si>
  <si>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</si>
  <si>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</si>
  <si>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</si>
  <si>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</si>
  <si>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</si>
  <si>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</si>
  <si>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</si>
  <si>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</si>
  <si>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</si>
  <si>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</si>
  <si>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</si>
  <si>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</si>
  <si>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</si>
  <si>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</si>
  <si>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</si>
  <si>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</si>
  <si>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</si>
  <si>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</si>
  <si>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</si>
  <si>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</si>
  <si>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</si>
  <si>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</si>
  <si>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</si>
  <si>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</si>
  <si>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</si>
  <si>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</si>
  <si>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</si>
  <si>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</si>
  <si>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</si>
  <si>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</si>
  <si>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</si>
  <si>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</si>
  <si>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</si>
  <si>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</si>
  <si>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</si>
  <si>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</si>
  <si>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</si>
  <si>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</si>
  <si>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</si>
  <si>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</si>
  <si>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</si>
  <si>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</si>
  <si>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</si>
  <si>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</si>
  <si>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</si>
  <si>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</si>
  <si>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</si>
  <si>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</si>
  <si>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</si>
  <si>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</si>
  <si>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</si>
  <si>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</si>
  <si>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</si>
  <si>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</si>
  <si>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</si>
  <si>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</si>
  <si>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</si>
  <si>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</si>
  <si>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</si>
  <si>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</si>
  <si>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</si>
  <si>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</si>
  <si>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</si>
  <si>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</si>
  <si>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</si>
  <si>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</si>
  <si>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</si>
  <si>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</si>
  <si>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</si>
  <si>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</si>
  <si>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</si>
  <si>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</si>
  <si>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</si>
  <si>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</si>
  <si>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</si>
  <si>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</si>
  <si>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</si>
  <si>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</si>
  <si>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</si>
  <si>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</si>
  <si>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</si>
  <si>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</si>
  <si>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</si>
  <si>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</si>
  <si>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</si>
  <si>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</si>
  <si>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</si>
  <si>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</si>
  <si>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</si>
  <si>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</si>
  <si>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</si>
  <si>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</si>
  <si>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</si>
  <si>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</si>
  <si>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</si>
  <si>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</si>
  <si>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</si>
  <si>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</si>
  <si>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</si>
  <si>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</si>
  <si>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</si>
  <si>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</si>
  <si>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</si>
  <si>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</si>
  <si>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</si>
  <si>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</si>
  <si>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</si>
  <si>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</si>
  <si>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</si>
  <si>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</si>
  <si>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</si>
  <si>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</si>
  <si>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</si>
  <si>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</si>
  <si>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</si>
  <si>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</si>
  <si>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</si>
  <si>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</si>
  <si>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</si>
  <si>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</si>
  <si>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</si>
  <si>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</si>
  <si>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</si>
  <si>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</si>
  <si>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</si>
  <si>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</si>
  <si>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</si>
  <si>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</si>
  <si>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</si>
  <si>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</si>
  <si>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</si>
  <si>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</si>
  <si>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</si>
  <si>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</si>
  <si>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</si>
  <si>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</si>
  <si>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</si>
  <si>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</si>
  <si>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</si>
  <si>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</si>
  <si>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</si>
  <si>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</si>
  <si>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</si>
  <si>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</si>
  <si>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</si>
  <si>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</si>
  <si>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</si>
  <si>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</si>
  <si>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</si>
  <si>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</si>
  <si>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</si>
  <si>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</si>
  <si>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</si>
  <si>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</si>
  <si>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</si>
  <si>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</si>
  <si>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</si>
  <si>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</si>
  <si>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</si>
  <si>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</si>
  <si>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</si>
  <si>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</si>
  <si>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</si>
  <si>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</si>
  <si>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</si>
  <si>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</si>
  <si>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</si>
  <si>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</si>
  <si>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</si>
  <si>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</si>
  <si>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</si>
  <si>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</si>
  <si>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</si>
  <si>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</si>
  <si>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</si>
  <si>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</si>
  <si>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</si>
  <si>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</si>
  <si>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</si>
  <si>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</si>
  <si>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</si>
  <si>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</si>
  <si>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</si>
  <si>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</si>
  <si>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</si>
  <si>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</si>
  <si>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</si>
  <si>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</si>
  <si>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</si>
  <si>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</si>
  <si>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</si>
  <si>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</si>
  <si>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</si>
  <si>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</si>
  <si>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</si>
  <si>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</si>
  <si>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</si>
  <si>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</si>
  <si>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</si>
  <si>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</si>
  <si>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</si>
  <si>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</si>
  <si>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</si>
  <si>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</si>
  <si>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</si>
  <si>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</si>
  <si>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</si>
  <si>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</si>
  <si>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</si>
  <si>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</si>
  <si>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</si>
  <si>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</si>
  <si>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</si>
  <si>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</si>
  <si>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</si>
  <si>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</si>
  <si>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</si>
  <si>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</si>
  <si>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</si>
  <si>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</si>
  <si>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</si>
  <si>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</si>
  <si>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</si>
  <si>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</si>
  <si>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</si>
  <si>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</si>
  <si>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</si>
  <si>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</si>
  <si>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</si>
  <si>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</si>
  <si>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</si>
  <si>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</si>
  <si>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</si>
  <si>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</si>
  <si>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</si>
  <si>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</si>
  <si>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</si>
  <si>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</si>
  <si>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</si>
  <si>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</si>
  <si>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</si>
  <si>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</si>
  <si>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</si>
  <si>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</si>
  <si>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</si>
  <si>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</si>
  <si>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</si>
  <si>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</si>
  <si>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</si>
  <si>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</si>
  <si>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</si>
  <si>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</si>
  <si>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</si>
  <si>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</si>
  <si>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</si>
  <si>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</si>
  <si>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</si>
  <si>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</si>
  <si>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Design and Innovation</t>
  </si>
  <si>
    <t xml:space="preserve">Mathematics &amp; Statistics
</t>
  </si>
  <si>
    <t xml:space="preserve">Physics, Chemistry, Biology
 </t>
  </si>
  <si>
    <t xml:space="preserve">Programming, Software Development
 </t>
  </si>
  <si>
    <t xml:space="preserve">Mechanics &amp; Materials
 </t>
  </si>
  <si>
    <t xml:space="preserve">Systematic Design Methods
 </t>
  </si>
  <si>
    <t xml:space="preserve">Industrial Design &amp; User Centric Design
 </t>
  </si>
  <si>
    <t>Project in Engineering Design or Product Development</t>
  </si>
  <si>
    <t>Converted credits to ECTS</t>
  </si>
  <si>
    <t>Credits
Local</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</si>
  <si>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</si>
  <si>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</si>
  <si>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</si>
  <si>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 xml:space="preserve">	International exchange as part of their studies</t>
  </si>
  <si>
    <t xml:space="preserve">Courses / training in team work and / or facilitation
</t>
  </si>
  <si>
    <t xml:space="preserve">Participation in Engineering Design Competitions
</t>
  </si>
  <si>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</si>
  <si>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</si>
  <si>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t>Upload your design Portfolio</t>
  </si>
  <si>
    <t>The Portfolio itself should be a SEPARATE PDF summarizing the design projects that the applicants have been part of, outlining their design process, their contribution, and the result (not more than 2 pages per project). It should be uploaded to the application portal.</t>
  </si>
  <si>
    <t>Have you already uploaded the Portfolio to your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</si>
</sst>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9">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
      <b/>
      <sz val="10.5"/>
      <color theme="1"/>
      <name val="CIDFont+F2"/>
    </font>
    <font>
      <sz val="10.5"/>
      <color theme="1"/>
      <name val="CIDFont+F2"/>
    </font>
    <font>
      <b/>
      <sz val="11"/>
      <color rgb="FFFF0000"/>
      <name val="CIDFont+F2"/>
    </font>
    <font>
      <sz val="14"/>
      <color theme="1"/>
      <name val="Calibri"/>
      <family val="2"/>
      <scheme val="min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3">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
      <left style="medium">
        <color indexed="64"/>
      </left>
      <right/>
      <top/>
      <bottom style="thin">
        <color rgb="FF7F7F7F"/>
      </bottom>
      <diagonal/>
    </border>
    <border>
      <left/>
      <right/>
      <top/>
      <bottom style="thin">
        <color rgb="FF7F7F7F"/>
      </bottom>
      <diagonal/>
    </border>
    <border>
      <left/>
      <right style="medium">
        <color indexed="64"/>
      </right>
      <top/>
      <bottom style="thin">
        <color rgb="FF7F7F7F"/>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308">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wrapText="1"/>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1" fillId="7" borderId="0" xfId="0" applyFont="1" applyFill="1" applyAlignment="1">
      <alignment horizontal="left" vertical="center" wrapText="1"/>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xf numFmtId="0" fontId="0" fillId="0" borderId="5" xfId="0" applyBorder="1" applyProtection="1">
      <protection hidden="1"/>
    </xf>
    <xf numFmtId="0" fontId="0" fillId="0" borderId="2" xfId="0" applyBorder="1" applyProtection="1">
      <protection hidden="1"/>
    </xf>
    <xf numFmtId="0" fontId="65" fillId="0" borderId="10" xfId="0" applyFont="1" applyBorder="1" applyAlignment="1" applyProtection="1">
      <alignment horizontal="left" vertical="top" wrapText="1"/>
      <protection hidden="1"/>
    </xf>
    <xf numFmtId="0" fontId="65" fillId="0" borderId="12" xfId="0" applyFont="1" applyBorder="1" applyAlignment="1" applyProtection="1">
      <alignment horizontal="left" vertical="top" wrapText="1"/>
      <protection hidden="1"/>
    </xf>
    <xf numFmtId="0" fontId="65" fillId="0" borderId="6" xfId="0" applyFont="1" applyBorder="1" applyAlignment="1" applyProtection="1">
      <alignment horizontal="left" vertical="top" wrapText="1"/>
      <protection hidden="1"/>
    </xf>
    <xf numFmtId="0" fontId="65" fillId="0" borderId="7" xfId="0" applyFont="1" applyBorder="1" applyAlignment="1" applyProtection="1">
      <alignment horizontal="left" vertical="top" wrapText="1"/>
      <protection hidden="1"/>
    </xf>
    <xf numFmtId="0" fontId="66" fillId="0" borderId="90" xfId="0" applyFont="1" applyBorder="1" applyAlignment="1" applyProtection="1">
      <alignment horizontal="left" vertical="top" wrapText="1"/>
      <protection hidden="1"/>
    </xf>
    <xf numFmtId="0" fontId="66" fillId="0" borderId="91" xfId="0" applyFont="1" applyBorder="1" applyAlignment="1" applyProtection="1">
      <alignment horizontal="left" vertical="top" wrapText="1"/>
      <protection hidden="1"/>
    </xf>
    <xf numFmtId="0" fontId="67" fillId="0" borderId="91" xfId="0" applyFont="1" applyBorder="1" applyAlignment="1" applyProtection="1">
      <alignment horizontal="left" vertical="top" wrapText="1"/>
      <protection hidden="1"/>
    </xf>
    <xf numFmtId="0" fontId="67" fillId="0" borderId="92" xfId="0" applyFont="1" applyBorder="1" applyAlignment="1" applyProtection="1">
      <alignment horizontal="left" vertical="top" wrapText="1"/>
      <protection hidden="1"/>
    </xf>
    <xf numFmtId="0" fontId="65" fillId="0" borderId="0" xfId="0" applyFont="1" applyBorder="1" applyAlignment="1" applyProtection="1">
      <alignment horizontal="left" vertical="top" wrapText="1"/>
      <protection hidden="1"/>
    </xf>
    <xf numFmtId="0" fontId="55" fillId="0" borderId="11" xfId="0" applyFont="1" applyBorder="1" applyAlignment="1" applyProtection="1">
      <alignment horizontal="left" vertical="top" wrapText="1"/>
      <protection hidden="1"/>
    </xf>
    <xf numFmtId="0" fontId="68" fillId="2" borderId="8" xfId="3" applyFont="1" applyFill="1" applyBorder="1" applyAlignment="1" applyProtection="1">
      <alignment horizontal="left" vertical="top" wrapText="1"/>
      <protection locked="0"/>
    </xf>
    <xf numFmtId="0" fontId="68" fillId="2" borderId="3" xfId="3" applyFont="1" applyFill="1" applyBorder="1" applyAlignment="1" applyProtection="1">
      <alignment horizontal="left" vertical="top" wrapText="1"/>
      <protection locked="0"/>
    </xf>
    <xf numFmtId="0" fontId="68" fillId="2" borderId="9" xfId="3" applyFont="1" applyFill="1" applyBorder="1" applyAlignment="1" applyProtection="1">
      <alignment horizontal="left" vertical="top" wrapText="1"/>
      <protection locked="0"/>
    </xf>
    <xf numFmtId="0" fontId="68" fillId="2" borderId="13" xfId="3" applyFont="1" applyFill="1" applyBorder="1" applyAlignment="1" applyProtection="1">
      <alignment horizontal="left" vertical="top" wrapText="1"/>
      <protection locked="0"/>
    </xf>
    <xf numFmtId="0" fontId="68" fillId="2" borderId="14" xfId="3" applyFont="1" applyFill="1" applyBorder="1" applyAlignment="1" applyProtection="1">
      <alignment horizontal="left" vertical="top" wrapText="1"/>
      <protection locked="0"/>
    </xf>
    <xf numFmtId="0" fontId="68" fillId="2" borderId="15" xfId="3" applyFont="1" applyFill="1" applyBorder="1" applyAlignment="1" applyProtection="1">
      <alignment horizontal="left" vertical="top" wrapText="1"/>
      <protection locked="0"/>
    </xf>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8" Type="http://schemas.openxmlformats.org/officeDocument/2006/relationships/hyperlink" Target="https://kurser.dtu.dk/course/2024-2025/02002" TargetMode="External"/><Relationship Id="rId13" Type="http://schemas.openxmlformats.org/officeDocument/2006/relationships/hyperlink" Target="https://kurser.dtu.dk/course/2024-2025/41013" TargetMode="External"/><Relationship Id="rId3" Type="http://schemas.openxmlformats.org/officeDocument/2006/relationships/hyperlink" Target="https://kurser.dtu.dk/course/2024-2025/01002" TargetMode="External"/><Relationship Id="rId7" Type="http://schemas.openxmlformats.org/officeDocument/2006/relationships/hyperlink" Target="https://kurser.dtu.dk/course/2024-2025/27020" TargetMode="External"/><Relationship Id="rId12" Type="http://schemas.openxmlformats.org/officeDocument/2006/relationships/hyperlink" Target="https://kurser.dtu.dk/course/2024-2025/41029" TargetMode="External"/><Relationship Id="rId2" Type="http://schemas.openxmlformats.org/officeDocument/2006/relationships/hyperlink" Target="https://kurser.dtu.dk/course/2024-2025/01001" TargetMode="External"/><Relationship Id="rId1" Type="http://schemas.openxmlformats.org/officeDocument/2006/relationships/image" Target="../media/image1.png"/><Relationship Id="rId6" Type="http://schemas.openxmlformats.org/officeDocument/2006/relationships/hyperlink" Target="https://kurser.dtu.dk/course/2024-2025/26020" TargetMode="External"/><Relationship Id="rId11" Type="http://schemas.openxmlformats.org/officeDocument/2006/relationships/hyperlink" Target="https://kurser.dtu.dk/course/2024-2025/41028" TargetMode="External"/><Relationship Id="rId5" Type="http://schemas.openxmlformats.org/officeDocument/2006/relationships/hyperlink" Target="https://kurser.dtu.dk/course/2024-2025/10060" TargetMode="External"/><Relationship Id="rId15" Type="http://schemas.openxmlformats.org/officeDocument/2006/relationships/hyperlink" Target="https://kurser.dtu.dk/course/2024-2025/41011" TargetMode="External"/><Relationship Id="rId10" Type="http://schemas.openxmlformats.org/officeDocument/2006/relationships/hyperlink" Target="https://kurser.dtu.dk/course/2024-2025/41612" TargetMode="External"/><Relationship Id="rId4" Type="http://schemas.openxmlformats.org/officeDocument/2006/relationships/hyperlink" Target="https://kurser.dtu.dk/course/2024-2025/02402" TargetMode="External"/><Relationship Id="rId9" Type="http://schemas.openxmlformats.org/officeDocument/2006/relationships/hyperlink" Target="https://kurser.dtu.dk/course/2024-2025/41046" TargetMode="External"/><Relationship Id="rId14" Type="http://schemas.openxmlformats.org/officeDocument/2006/relationships/hyperlink" Target="https://kurser.dtu.dk/course/2024-2025/4103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285751</xdr:colOff>
      <xdr:row>11</xdr:row>
      <xdr:rowOff>800098</xdr:rowOff>
    </xdr:from>
    <xdr:to>
      <xdr:col>5</xdr:col>
      <xdr:colOff>533401</xdr:colOff>
      <xdr:row>11</xdr:row>
      <xdr:rowOff>2657473</xdr:rowOff>
    </xdr:to>
    <xdr:grpSp>
      <xdr:nvGrpSpPr>
        <xdr:cNvPr id="2" name="Group 1">
          <a:extLst>
            <a:ext uri="{FF2B5EF4-FFF2-40B4-BE49-F238E27FC236}">
              <a16:creationId xmlns:a16="http://schemas.microsoft.com/office/drawing/2014/main" id="{D6FC741A-D263-4D64-94FA-397C1FF5D9A3}"/>
            </a:ext>
          </a:extLst>
        </xdr:cNvPr>
        <xdr:cNvGrpSpPr/>
      </xdr:nvGrpSpPr>
      <xdr:grpSpPr>
        <a:xfrm rot="16200000">
          <a:off x="5329238" y="5614986"/>
          <a:ext cx="1857375" cy="247650"/>
          <a:chOff x="10458450" y="5986462"/>
          <a:chExt cx="1857375" cy="247650"/>
        </a:xfrm>
      </xdr:grpSpPr>
      <xdr:sp macro="" textlink="">
        <xdr:nvSpPr>
          <xdr:cNvPr id="3" name="TextBox 2">
            <a:hlinkClick xmlns:r="http://schemas.openxmlformats.org/officeDocument/2006/relationships" r:id="rId2"/>
            <a:extLst>
              <a:ext uri="{FF2B5EF4-FFF2-40B4-BE49-F238E27FC236}">
                <a16:creationId xmlns:a16="http://schemas.microsoft.com/office/drawing/2014/main" id="{C07AE525-95EA-491E-D2A4-68AE1A1A8A86}"/>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01001</a:t>
            </a:r>
          </a:p>
        </xdr:txBody>
      </xdr:sp>
      <xdr:sp macro="" textlink="">
        <xdr:nvSpPr>
          <xdr:cNvPr id="4" name="TextBox 3">
            <a:hlinkClick xmlns:r="http://schemas.openxmlformats.org/officeDocument/2006/relationships" r:id="rId3"/>
            <a:extLst>
              <a:ext uri="{FF2B5EF4-FFF2-40B4-BE49-F238E27FC236}">
                <a16:creationId xmlns:a16="http://schemas.microsoft.com/office/drawing/2014/main" id="{4A65E175-6751-4118-8F28-3FA89F1E5F5F}"/>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01002</a:t>
            </a:r>
          </a:p>
        </xdr:txBody>
      </xdr:sp>
      <xdr:sp macro="" textlink="">
        <xdr:nvSpPr>
          <xdr:cNvPr id="5" name="TextBox 4">
            <a:hlinkClick xmlns:r="http://schemas.openxmlformats.org/officeDocument/2006/relationships" r:id="rId4"/>
            <a:extLst>
              <a:ext uri="{FF2B5EF4-FFF2-40B4-BE49-F238E27FC236}">
                <a16:creationId xmlns:a16="http://schemas.microsoft.com/office/drawing/2014/main" id="{7A0E03B0-4CA4-7A1D-EFD7-C7771FB57684}"/>
              </a:ext>
            </a:extLst>
          </xdr:cNvPr>
          <xdr:cNvSpPr txBox="1"/>
        </xdr:nvSpPr>
        <xdr:spPr>
          <a:xfrm>
            <a:off x="117157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02402</a:t>
            </a:r>
          </a:p>
        </xdr:txBody>
      </xdr:sp>
    </xdr:grpSp>
    <xdr:clientData/>
  </xdr:twoCellAnchor>
  <xdr:twoCellAnchor>
    <xdr:from>
      <xdr:col>6</xdr:col>
      <xdr:colOff>276228</xdr:colOff>
      <xdr:row>11</xdr:row>
      <xdr:rowOff>781048</xdr:rowOff>
    </xdr:from>
    <xdr:to>
      <xdr:col>6</xdr:col>
      <xdr:colOff>523878</xdr:colOff>
      <xdr:row>11</xdr:row>
      <xdr:rowOff>2638423</xdr:rowOff>
    </xdr:to>
    <xdr:grpSp>
      <xdr:nvGrpSpPr>
        <xdr:cNvPr id="7" name="Group 6">
          <a:extLst>
            <a:ext uri="{FF2B5EF4-FFF2-40B4-BE49-F238E27FC236}">
              <a16:creationId xmlns:a16="http://schemas.microsoft.com/office/drawing/2014/main" id="{71DEB88C-DE71-49EB-AF7E-9166AF1DD5ED}"/>
            </a:ext>
          </a:extLst>
        </xdr:cNvPr>
        <xdr:cNvGrpSpPr/>
      </xdr:nvGrpSpPr>
      <xdr:grpSpPr>
        <a:xfrm rot="16200000">
          <a:off x="5929315" y="5595936"/>
          <a:ext cx="1857375" cy="247650"/>
          <a:chOff x="10458450" y="5986462"/>
          <a:chExt cx="1857375" cy="247650"/>
        </a:xfrm>
      </xdr:grpSpPr>
      <xdr:sp macro="" textlink="">
        <xdr:nvSpPr>
          <xdr:cNvPr id="8" name="TextBox 7">
            <a:hlinkClick xmlns:r="http://schemas.openxmlformats.org/officeDocument/2006/relationships" r:id="rId5"/>
            <a:extLst>
              <a:ext uri="{FF2B5EF4-FFF2-40B4-BE49-F238E27FC236}">
                <a16:creationId xmlns:a16="http://schemas.microsoft.com/office/drawing/2014/main" id="{15025708-9B82-8FA3-EEE0-5A17CA062355}"/>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10060</a:t>
            </a:r>
          </a:p>
        </xdr:txBody>
      </xdr:sp>
      <xdr:sp macro="" textlink="">
        <xdr:nvSpPr>
          <xdr:cNvPr id="9" name="TextBox 8">
            <a:hlinkClick xmlns:r="http://schemas.openxmlformats.org/officeDocument/2006/relationships" r:id="rId6"/>
            <a:extLst>
              <a:ext uri="{FF2B5EF4-FFF2-40B4-BE49-F238E27FC236}">
                <a16:creationId xmlns:a16="http://schemas.microsoft.com/office/drawing/2014/main" id="{88101DEC-2DDC-BE7F-7F21-C20F77160FD3}"/>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26020</a:t>
            </a:r>
          </a:p>
        </xdr:txBody>
      </xdr:sp>
      <xdr:sp macro="" textlink="">
        <xdr:nvSpPr>
          <xdr:cNvPr id="10" name="TextBox 9">
            <a:hlinkClick xmlns:r="http://schemas.openxmlformats.org/officeDocument/2006/relationships" r:id="rId7"/>
            <a:extLst>
              <a:ext uri="{FF2B5EF4-FFF2-40B4-BE49-F238E27FC236}">
                <a16:creationId xmlns:a16="http://schemas.microsoft.com/office/drawing/2014/main" id="{026ECA04-CAF3-DC26-42FD-1752332FA90B}"/>
              </a:ext>
            </a:extLst>
          </xdr:cNvPr>
          <xdr:cNvSpPr txBox="1"/>
        </xdr:nvSpPr>
        <xdr:spPr>
          <a:xfrm>
            <a:off x="117157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27020</a:t>
            </a:r>
          </a:p>
        </xdr:txBody>
      </xdr:sp>
    </xdr:grpSp>
    <xdr:clientData/>
  </xdr:twoCellAnchor>
  <xdr:twoCellAnchor>
    <xdr:from>
      <xdr:col>7</xdr:col>
      <xdr:colOff>247655</xdr:colOff>
      <xdr:row>11</xdr:row>
      <xdr:rowOff>2066923</xdr:rowOff>
    </xdr:from>
    <xdr:to>
      <xdr:col>7</xdr:col>
      <xdr:colOff>495305</xdr:colOff>
      <xdr:row>11</xdr:row>
      <xdr:rowOff>2666998</xdr:rowOff>
    </xdr:to>
    <xdr:sp macro="" textlink="">
      <xdr:nvSpPr>
        <xdr:cNvPr id="11" name="TextBox 10">
          <a:hlinkClick xmlns:r="http://schemas.openxmlformats.org/officeDocument/2006/relationships" r:id="rId8"/>
          <a:extLst>
            <a:ext uri="{FF2B5EF4-FFF2-40B4-BE49-F238E27FC236}">
              <a16:creationId xmlns:a16="http://schemas.microsoft.com/office/drawing/2014/main" id="{B71C02B5-4FB9-4E40-B596-44BDAF91A647}"/>
            </a:ext>
          </a:extLst>
        </xdr:cNvPr>
        <xdr:cNvSpPr txBox="1"/>
      </xdr:nvSpPr>
      <xdr:spPr>
        <a:xfrm rot="16200000">
          <a:off x="7081842" y="11415711"/>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02002</a:t>
          </a:r>
        </a:p>
      </xdr:txBody>
    </xdr:sp>
    <xdr:clientData/>
  </xdr:twoCellAnchor>
  <xdr:twoCellAnchor>
    <xdr:from>
      <xdr:col>8</xdr:col>
      <xdr:colOff>314332</xdr:colOff>
      <xdr:row>11</xdr:row>
      <xdr:rowOff>2066923</xdr:rowOff>
    </xdr:from>
    <xdr:to>
      <xdr:col>8</xdr:col>
      <xdr:colOff>561982</xdr:colOff>
      <xdr:row>11</xdr:row>
      <xdr:rowOff>2666998</xdr:rowOff>
    </xdr:to>
    <xdr:sp macro="" textlink="">
      <xdr:nvSpPr>
        <xdr:cNvPr id="12" name="TextBox 11">
          <a:hlinkClick xmlns:r="http://schemas.openxmlformats.org/officeDocument/2006/relationships" r:id="rId9"/>
          <a:extLst>
            <a:ext uri="{FF2B5EF4-FFF2-40B4-BE49-F238E27FC236}">
              <a16:creationId xmlns:a16="http://schemas.microsoft.com/office/drawing/2014/main" id="{2E139674-B22E-4B27-8A05-222E09933B49}"/>
            </a:ext>
          </a:extLst>
        </xdr:cNvPr>
        <xdr:cNvSpPr txBox="1"/>
      </xdr:nvSpPr>
      <xdr:spPr>
        <a:xfrm rot="16200000">
          <a:off x="7862894" y="11415711"/>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41046</a:t>
          </a:r>
        </a:p>
      </xdr:txBody>
    </xdr:sp>
    <xdr:clientData/>
  </xdr:twoCellAnchor>
  <xdr:twoCellAnchor>
    <xdr:from>
      <xdr:col>9</xdr:col>
      <xdr:colOff>285759</xdr:colOff>
      <xdr:row>11</xdr:row>
      <xdr:rowOff>123825</xdr:rowOff>
    </xdr:from>
    <xdr:to>
      <xdr:col>9</xdr:col>
      <xdr:colOff>533409</xdr:colOff>
      <xdr:row>11</xdr:row>
      <xdr:rowOff>2628899</xdr:rowOff>
    </xdr:to>
    <xdr:grpSp>
      <xdr:nvGrpSpPr>
        <xdr:cNvPr id="13" name="Group 12">
          <a:extLst>
            <a:ext uri="{FF2B5EF4-FFF2-40B4-BE49-F238E27FC236}">
              <a16:creationId xmlns:a16="http://schemas.microsoft.com/office/drawing/2014/main" id="{27831BF4-A8F7-4FA9-BBE9-D05653BB4D4D}"/>
            </a:ext>
          </a:extLst>
        </xdr:cNvPr>
        <xdr:cNvGrpSpPr/>
      </xdr:nvGrpSpPr>
      <xdr:grpSpPr>
        <a:xfrm>
          <a:off x="8829684" y="4133850"/>
          <a:ext cx="247650" cy="2505074"/>
          <a:chOff x="10272720" y="4595814"/>
          <a:chExt cx="247650" cy="2505074"/>
        </a:xfrm>
      </xdr:grpSpPr>
      <xdr:grpSp>
        <xdr:nvGrpSpPr>
          <xdr:cNvPr id="14" name="Group 13">
            <a:extLst>
              <a:ext uri="{FF2B5EF4-FFF2-40B4-BE49-F238E27FC236}">
                <a16:creationId xmlns:a16="http://schemas.microsoft.com/office/drawing/2014/main" id="{2B03C968-56A4-B61D-54A4-BA660310EE5E}"/>
              </a:ext>
            </a:extLst>
          </xdr:cNvPr>
          <xdr:cNvGrpSpPr/>
        </xdr:nvGrpSpPr>
        <xdr:grpSpPr>
          <a:xfrm rot="16200000">
            <a:off x="9467857" y="6048376"/>
            <a:ext cx="1857375" cy="247650"/>
            <a:chOff x="10458450" y="5986462"/>
            <a:chExt cx="1857375" cy="247650"/>
          </a:xfrm>
        </xdr:grpSpPr>
        <xdr:sp macro="" textlink="">
          <xdr:nvSpPr>
            <xdr:cNvPr id="16" name="TextBox 15">
              <a:hlinkClick xmlns:r="http://schemas.openxmlformats.org/officeDocument/2006/relationships" r:id="rId10"/>
              <a:extLst>
                <a:ext uri="{FF2B5EF4-FFF2-40B4-BE49-F238E27FC236}">
                  <a16:creationId xmlns:a16="http://schemas.microsoft.com/office/drawing/2014/main" id="{6B81CC59-AC86-E740-4327-6CE469A80313}"/>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41612</a:t>
              </a:r>
            </a:p>
          </xdr:txBody>
        </xdr:sp>
        <xdr:sp macro="" textlink="">
          <xdr:nvSpPr>
            <xdr:cNvPr id="17" name="TextBox 16">
              <a:hlinkClick xmlns:r="http://schemas.openxmlformats.org/officeDocument/2006/relationships" r:id="rId11"/>
              <a:extLst>
                <a:ext uri="{FF2B5EF4-FFF2-40B4-BE49-F238E27FC236}">
                  <a16:creationId xmlns:a16="http://schemas.microsoft.com/office/drawing/2014/main" id="{26ADB302-5E9E-B109-805A-51C52CA7D180}"/>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41028</a:t>
              </a:r>
            </a:p>
          </xdr:txBody>
        </xdr:sp>
        <xdr:sp macro="" textlink="">
          <xdr:nvSpPr>
            <xdr:cNvPr id="18" name="TextBox 17">
              <a:hlinkClick xmlns:r="http://schemas.openxmlformats.org/officeDocument/2006/relationships" r:id="rId12"/>
              <a:extLst>
                <a:ext uri="{FF2B5EF4-FFF2-40B4-BE49-F238E27FC236}">
                  <a16:creationId xmlns:a16="http://schemas.microsoft.com/office/drawing/2014/main" id="{8B57F7A0-5E8F-980C-D53B-AC82EF4340BA}"/>
                </a:ext>
              </a:extLst>
            </xdr:cNvPr>
            <xdr:cNvSpPr txBox="1"/>
          </xdr:nvSpPr>
          <xdr:spPr>
            <a:xfrm>
              <a:off x="117157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41029</a:t>
              </a:r>
            </a:p>
          </xdr:txBody>
        </xdr:sp>
      </xdr:grpSp>
      <xdr:sp macro="" textlink="">
        <xdr:nvSpPr>
          <xdr:cNvPr id="15" name="TextBox 14">
            <a:hlinkClick xmlns:r="http://schemas.openxmlformats.org/officeDocument/2006/relationships" r:id="rId13"/>
            <a:extLst>
              <a:ext uri="{FF2B5EF4-FFF2-40B4-BE49-F238E27FC236}">
                <a16:creationId xmlns:a16="http://schemas.microsoft.com/office/drawing/2014/main" id="{59B13FA0-0469-B33C-59CF-9D9A57364C5C}"/>
              </a:ext>
            </a:extLst>
          </xdr:cNvPr>
          <xdr:cNvSpPr txBox="1"/>
        </xdr:nvSpPr>
        <xdr:spPr>
          <a:xfrm rot="16200000">
            <a:off x="10096507" y="4772027"/>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41013</a:t>
            </a:r>
          </a:p>
        </xdr:txBody>
      </xdr:sp>
    </xdr:grpSp>
    <xdr:clientData/>
  </xdr:twoCellAnchor>
  <xdr:twoCellAnchor>
    <xdr:from>
      <xdr:col>10</xdr:col>
      <xdr:colOff>228613</xdr:colOff>
      <xdr:row>11</xdr:row>
      <xdr:rowOff>1447798</xdr:rowOff>
    </xdr:from>
    <xdr:to>
      <xdr:col>10</xdr:col>
      <xdr:colOff>476263</xdr:colOff>
      <xdr:row>11</xdr:row>
      <xdr:rowOff>2676523</xdr:rowOff>
    </xdr:to>
    <xdr:grpSp>
      <xdr:nvGrpSpPr>
        <xdr:cNvPr id="19" name="Group 18">
          <a:extLst>
            <a:ext uri="{FF2B5EF4-FFF2-40B4-BE49-F238E27FC236}">
              <a16:creationId xmlns:a16="http://schemas.microsoft.com/office/drawing/2014/main" id="{85B32298-3520-477C-84E8-E4A89977D8F6}"/>
            </a:ext>
          </a:extLst>
        </xdr:cNvPr>
        <xdr:cNvGrpSpPr/>
      </xdr:nvGrpSpPr>
      <xdr:grpSpPr>
        <a:xfrm rot="16200000">
          <a:off x="9291650" y="5948361"/>
          <a:ext cx="1228725" cy="247650"/>
          <a:chOff x="10458450" y="5986462"/>
          <a:chExt cx="1228725" cy="247650"/>
        </a:xfrm>
      </xdr:grpSpPr>
      <xdr:sp macro="" textlink="">
        <xdr:nvSpPr>
          <xdr:cNvPr id="20" name="TextBox 19">
            <a:hlinkClick xmlns:r="http://schemas.openxmlformats.org/officeDocument/2006/relationships" r:id="rId14"/>
            <a:extLst>
              <a:ext uri="{FF2B5EF4-FFF2-40B4-BE49-F238E27FC236}">
                <a16:creationId xmlns:a16="http://schemas.microsoft.com/office/drawing/2014/main" id="{7855BC80-3EC0-7DCE-DFF1-3DBBEAD8F36E}"/>
              </a:ext>
            </a:extLst>
          </xdr:cNvPr>
          <xdr:cNvSpPr txBox="1"/>
        </xdr:nvSpPr>
        <xdr:spPr>
          <a:xfrm>
            <a:off x="1045845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41031</a:t>
            </a:r>
          </a:p>
        </xdr:txBody>
      </xdr:sp>
      <xdr:sp macro="" textlink="">
        <xdr:nvSpPr>
          <xdr:cNvPr id="21" name="TextBox 20">
            <a:hlinkClick xmlns:r="http://schemas.openxmlformats.org/officeDocument/2006/relationships" r:id="rId15"/>
            <a:extLst>
              <a:ext uri="{FF2B5EF4-FFF2-40B4-BE49-F238E27FC236}">
                <a16:creationId xmlns:a16="http://schemas.microsoft.com/office/drawing/2014/main" id="{97DC8A83-2154-EA44-39FC-86000D948729}"/>
              </a:ext>
            </a:extLst>
          </xdr:cNvPr>
          <xdr:cNvSpPr txBox="1"/>
        </xdr:nvSpPr>
        <xdr:spPr>
          <a:xfrm>
            <a:off x="11087100" y="5986462"/>
            <a:ext cx="6000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3366FF"/>
                </a:solidFill>
              </a:rPr>
              <a:t>41011</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US/Public/adm-aus-mscadmissions/MSc/Mandatory_Templates_2022/Template_s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c r="A3" s="83" t="s">
        <v>548</v>
      </c>
      <c r="B3" s="83"/>
      <c r="C3" s="83"/>
      <c r="D3" s="83"/>
      <c r="E3" s="83"/>
      <c r="F3" s="83"/>
      <c r="G3" s="83"/>
      <c r="H3" s="83"/>
      <c r="I3" s="83"/>
      <c r="J3" s="83"/>
      <c r="K3" s="83"/>
      <c r="M3" s="19"/>
      <c r="N3" s="19"/>
    </row>
    <row r="4" spans="1:26" ht="15" customHeight="1">
      <c r="A4" s="138"/>
      <c r="B4" s="138"/>
      <c r="C4" s="138"/>
      <c r="D4" s="138"/>
      <c r="E4" s="138"/>
      <c r="F4" s="138"/>
      <c r="G4" s="138"/>
      <c r="H4" s="138"/>
      <c r="I4" s="138"/>
      <c r="J4" s="138"/>
      <c r="K4" s="20"/>
      <c r="L4" s="20"/>
      <c r="M4" s="19"/>
      <c r="N4" s="19"/>
    </row>
    <row r="5" spans="1:26" ht="15" customHeight="1">
      <c r="A5" s="138"/>
      <c r="B5" s="138"/>
      <c r="C5" s="138"/>
      <c r="D5" s="138"/>
      <c r="E5" s="138"/>
      <c r="F5" s="138"/>
      <c r="G5" s="138"/>
      <c r="H5" s="138"/>
      <c r="I5" s="138"/>
      <c r="J5" s="138"/>
      <c r="K5" s="20"/>
      <c r="L5" s="20"/>
      <c r="M5" s="19"/>
      <c r="N5" s="19"/>
    </row>
    <row r="6" spans="1:26" ht="15" customHeight="1">
      <c r="A6" s="138"/>
      <c r="B6" s="138"/>
      <c r="C6" s="138"/>
      <c r="D6" s="138"/>
      <c r="E6" s="138"/>
      <c r="F6" s="138"/>
      <c r="G6" s="138"/>
      <c r="H6" s="138"/>
      <c r="I6" s="138"/>
      <c r="J6" s="138"/>
      <c r="K6" s="20"/>
      <c r="L6" s="20"/>
      <c r="M6" s="19"/>
      <c r="N6" s="19"/>
    </row>
    <row r="7" spans="1:26" ht="117.75" customHeight="1">
      <c r="A7" s="139" t="s">
        <v>546</v>
      </c>
      <c r="B7" s="139"/>
      <c r="C7" s="139"/>
      <c r="D7" s="139"/>
      <c r="E7" s="139"/>
      <c r="F7" s="139"/>
      <c r="G7" s="139"/>
      <c r="H7" s="139"/>
      <c r="I7" s="139"/>
      <c r="J7" s="139"/>
      <c r="K7" s="139"/>
      <c r="L7" s="139"/>
      <c r="M7" s="19"/>
      <c r="N7" s="19"/>
    </row>
    <row r="8" spans="1:26" customFormat="1" ht="53.25" customHeight="1">
      <c r="Z8" s="21"/>
    </row>
    <row r="9" spans="1:26" ht="15.75" customHeight="1">
      <c r="A9" s="22" t="s">
        <v>375</v>
      </c>
      <c r="B9" s="23"/>
      <c r="C9" s="23"/>
      <c r="D9" s="23"/>
      <c r="E9" s="23"/>
      <c r="F9" s="23"/>
      <c r="G9" s="23"/>
      <c r="H9" s="23"/>
      <c r="I9" s="23"/>
      <c r="J9" s="23"/>
      <c r="K9" s="23"/>
      <c r="L9" s="18" t="s">
        <v>345</v>
      </c>
      <c r="M9" s="18"/>
      <c r="Z9" s="13" t="s">
        <v>342</v>
      </c>
    </row>
    <row r="10" spans="1:26" ht="15">
      <c r="A10" s="17" t="s">
        <v>263</v>
      </c>
      <c r="B10" s="141"/>
      <c r="C10" s="142"/>
      <c r="D10" s="142"/>
      <c r="E10" s="142"/>
      <c r="F10" s="142"/>
      <c r="G10" s="143"/>
      <c r="H10"/>
      <c r="I10"/>
      <c r="J10"/>
      <c r="K10" s="24"/>
      <c r="L10" s="18" t="s">
        <v>310</v>
      </c>
      <c r="M10" s="18"/>
      <c r="N10" s="19"/>
      <c r="O10" s="19"/>
      <c r="P10" s="19"/>
      <c r="Q10" s="19"/>
      <c r="R10" s="19"/>
      <c r="S10" s="19"/>
      <c r="Z10" s="13" t="s">
        <v>343</v>
      </c>
    </row>
    <row r="11" spans="1:26" ht="15">
      <c r="A11" s="17" t="s">
        <v>261</v>
      </c>
      <c r="B11" s="141"/>
      <c r="C11" s="142"/>
      <c r="D11" s="142"/>
      <c r="E11" s="142"/>
      <c r="F11" s="142"/>
      <c r="G11" s="143"/>
      <c r="H11"/>
      <c r="I11"/>
      <c r="J11"/>
      <c r="K11" s="24"/>
      <c r="L11" s="18" t="s">
        <v>311</v>
      </c>
      <c r="M11" s="18"/>
      <c r="N11" s="19"/>
      <c r="O11" s="19"/>
      <c r="P11" s="19"/>
      <c r="Q11" s="19"/>
      <c r="R11" s="19"/>
      <c r="S11" s="19"/>
      <c r="Z11" s="13" t="s">
        <v>344</v>
      </c>
    </row>
    <row r="12" spans="1:26" ht="15">
      <c r="A12" s="17" t="s">
        <v>262</v>
      </c>
      <c r="B12" s="141"/>
      <c r="C12" s="142"/>
      <c r="D12" s="142"/>
      <c r="E12" s="142"/>
      <c r="F12" s="142"/>
      <c r="G12" s="143"/>
      <c r="H12"/>
      <c r="I12"/>
      <c r="J12"/>
      <c r="K12" s="24"/>
      <c r="L12" s="18" t="s">
        <v>376</v>
      </c>
      <c r="M12" s="18"/>
      <c r="N12" s="19"/>
      <c r="O12" s="19"/>
      <c r="P12" s="19"/>
      <c r="Q12" s="19"/>
      <c r="R12" s="19"/>
      <c r="S12" s="19"/>
      <c r="Z12" s="13" t="s">
        <v>345</v>
      </c>
    </row>
    <row r="13" spans="1:26" ht="15">
      <c r="H13"/>
      <c r="I13"/>
      <c r="J13"/>
      <c r="L13" s="18" t="s">
        <v>377</v>
      </c>
      <c r="N13" s="19"/>
      <c r="O13" s="19"/>
      <c r="P13" s="19"/>
      <c r="Q13" s="19"/>
      <c r="R13" s="19"/>
      <c r="S13" s="19"/>
      <c r="Z13" s="13" t="s">
        <v>346</v>
      </c>
    </row>
    <row r="14" spans="1:26" ht="15">
      <c r="A14" s="25" t="s">
        <v>378</v>
      </c>
      <c r="H14"/>
      <c r="I14"/>
      <c r="J14"/>
      <c r="L14" s="18" t="s">
        <v>379</v>
      </c>
      <c r="N14" s="19"/>
      <c r="O14" s="19"/>
      <c r="P14" s="19"/>
      <c r="Q14" s="19"/>
      <c r="R14" s="19"/>
      <c r="S14" s="19"/>
    </row>
    <row r="15" spans="1:26" ht="15">
      <c r="A15" s="17" t="s">
        <v>259</v>
      </c>
      <c r="B15" s="141"/>
      <c r="C15" s="142"/>
      <c r="D15" s="142"/>
      <c r="E15" s="142"/>
      <c r="F15" s="142"/>
      <c r="G15" s="143"/>
      <c r="H15"/>
      <c r="I15"/>
      <c r="J15"/>
      <c r="K15" s="24"/>
      <c r="L15" s="18"/>
      <c r="N15" s="19"/>
      <c r="O15" s="19"/>
      <c r="P15" s="19"/>
      <c r="Q15" s="19"/>
      <c r="R15" s="19"/>
      <c r="S15" s="19"/>
    </row>
    <row r="16" spans="1:26" ht="15">
      <c r="A16" s="17" t="s">
        <v>347</v>
      </c>
      <c r="B16" s="141"/>
      <c r="C16" s="142"/>
      <c r="D16" s="142"/>
      <c r="E16" s="142"/>
      <c r="F16" s="142"/>
      <c r="G16" s="143"/>
      <c r="H16"/>
      <c r="I16"/>
      <c r="J16"/>
      <c r="K16" s="24"/>
      <c r="L16" s="18"/>
      <c r="N16" s="19"/>
      <c r="O16" s="19"/>
      <c r="P16" s="19"/>
      <c r="Q16" s="19"/>
      <c r="R16" s="19"/>
      <c r="S16" s="19"/>
    </row>
    <row r="17" spans="1:26" ht="15.75" customHeight="1">
      <c r="A17" s="17" t="s">
        <v>264</v>
      </c>
      <c r="B17" s="72"/>
      <c r="C17" s="24"/>
      <c r="I17" s="19"/>
      <c r="J17" s="19"/>
      <c r="K17" s="19"/>
      <c r="L17" s="26"/>
      <c r="M17" s="19"/>
      <c r="N17" s="19"/>
    </row>
    <row r="18" spans="1:26" ht="15" customHeight="1">
      <c r="A18" s="17" t="s">
        <v>260</v>
      </c>
      <c r="B18" s="72"/>
      <c r="C18" s="24"/>
      <c r="G18" s="140" t="s">
        <v>380</v>
      </c>
      <c r="H18" s="140"/>
      <c r="I18" s="19"/>
      <c r="K18" s="19"/>
      <c r="L18" s="19"/>
      <c r="M18" s="19"/>
      <c r="N18" s="19"/>
    </row>
    <row r="19" spans="1:26" ht="28.5" customHeight="1">
      <c r="A19" s="30" t="s">
        <v>564</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c r="A21" s="17" t="s">
        <v>383</v>
      </c>
      <c r="B21" s="72"/>
      <c r="C21" s="35" t="s">
        <v>384</v>
      </c>
      <c r="K21" s="36"/>
    </row>
    <row r="22" spans="1:26" ht="15">
      <c r="A22" s="37" t="s">
        <v>385</v>
      </c>
      <c r="B22" s="38"/>
      <c r="C22" s="19" t="str">
        <f>IF(B21="Letters", "Please convert your grades:", IF(OR(B21="Pass/Fail"), "Leave these cells blank", ""))</f>
        <v/>
      </c>
      <c r="J22" s="19"/>
      <c r="K22" s="39" t="s">
        <v>293</v>
      </c>
      <c r="Z22" s="74" t="s">
        <v>3</v>
      </c>
    </row>
    <row r="23" spans="1:26" ht="1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c r="A24" s="43" t="s">
        <v>387</v>
      </c>
      <c r="B24" s="44"/>
      <c r="C24" s="19" t="str">
        <f>IF(B21="Letters", "", IF(OR(B21="Pass/Fail"), "Leave these cells blank", ""))</f>
        <v/>
      </c>
      <c r="Z24" s="74" t="s">
        <v>5</v>
      </c>
    </row>
    <row r="25" spans="1:26" s="19" customFormat="1" ht="15">
      <c r="Z25" s="74" t="s">
        <v>6</v>
      </c>
    </row>
    <row r="26" spans="1:26" s="19" customFormat="1" ht="15">
      <c r="A26" s="17"/>
      <c r="Z26" s="74" t="s">
        <v>7</v>
      </c>
    </row>
    <row r="27" spans="1:26" s="19" customFormat="1" ht="15">
      <c r="A27" s="17"/>
      <c r="Z27" s="74" t="s">
        <v>8</v>
      </c>
    </row>
    <row r="28" spans="1:26" s="19" customFormat="1" ht="15">
      <c r="A28" s="17"/>
      <c r="Z28" s="74" t="s">
        <v>9</v>
      </c>
    </row>
    <row r="29" spans="1:26" s="19" customFormat="1" ht="15">
      <c r="A29" s="17"/>
      <c r="Z29" s="74" t="s">
        <v>10</v>
      </c>
    </row>
    <row r="30" spans="1:26" s="19" customFormat="1" ht="15">
      <c r="A30" s="17"/>
      <c r="Z30" s="74" t="s">
        <v>11</v>
      </c>
    </row>
    <row r="31" spans="1:26" s="19" customFormat="1" ht="15.75">
      <c r="A31" s="45" t="s">
        <v>388</v>
      </c>
      <c r="Z31" s="74" t="s">
        <v>12</v>
      </c>
    </row>
    <row r="32" spans="1:26" s="19" customFormat="1" ht="15">
      <c r="A32" s="17"/>
      <c r="Z32" s="74" t="s">
        <v>13</v>
      </c>
    </row>
    <row r="33" spans="1:26" s="19" customFormat="1" ht="15">
      <c r="A33" s="46"/>
      <c r="Z33" s="74" t="s">
        <v>14</v>
      </c>
    </row>
    <row r="34" spans="1:26" s="19" customFormat="1" ht="15">
      <c r="A34" s="17"/>
      <c r="Z34" s="74" t="s">
        <v>15</v>
      </c>
    </row>
    <row r="35" spans="1:26" s="19" customFormat="1" ht="15">
      <c r="A35" s="17"/>
      <c r="Z35" s="74" t="s">
        <v>16</v>
      </c>
    </row>
    <row r="36" spans="1:26" ht="31.5" customHeight="1">
      <c r="A36" s="47" t="s">
        <v>389</v>
      </c>
      <c r="C36" s="24"/>
      <c r="F36" s="41"/>
      <c r="G36" s="41"/>
      <c r="H36" s="48"/>
      <c r="J36" s="19"/>
      <c r="Z36" s="74" t="s">
        <v>17</v>
      </c>
    </row>
    <row r="37" spans="1:26" ht="188.25" customHeight="1">
      <c r="A37" s="71" t="s">
        <v>535</v>
      </c>
      <c r="B37" s="49" t="s">
        <v>350</v>
      </c>
      <c r="C37" s="49" t="s">
        <v>351</v>
      </c>
      <c r="E37" s="84" t="s">
        <v>525</v>
      </c>
      <c r="N37" s="74" t="s">
        <v>18</v>
      </c>
      <c r="S37" s="21" t="s">
        <v>18</v>
      </c>
      <c r="Z37" s="74" t="s">
        <v>18</v>
      </c>
    </row>
    <row r="38" spans="1:26" ht="27.75" customHeight="1">
      <c r="A38" s="48" t="s">
        <v>352</v>
      </c>
      <c r="B38" s="51">
        <f>SUM(B40:B139,B141:B190)</f>
        <v>0</v>
      </c>
      <c r="D38" s="53" t="s">
        <v>390</v>
      </c>
      <c r="E38" s="73"/>
      <c r="G38" s="19"/>
      <c r="H38" s="19"/>
      <c r="I38" s="19"/>
      <c r="J38" s="19"/>
      <c r="K38" s="19"/>
      <c r="L38" s="19"/>
      <c r="N38" s="74" t="s">
        <v>19</v>
      </c>
      <c r="S38" s="21" t="s">
        <v>19</v>
      </c>
      <c r="Z38" s="74" t="s">
        <v>19</v>
      </c>
    </row>
    <row r="39" spans="1:26" ht="30.75" customHeight="1">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c r="A40" s="72" t="s">
        <v>392</v>
      </c>
      <c r="B40" s="75"/>
      <c r="C40" s="75"/>
      <c r="D40" s="62"/>
      <c r="E40" s="62"/>
      <c r="F40" s="63"/>
      <c r="G40" s="19"/>
      <c r="K40" s="72" t="s">
        <v>258</v>
      </c>
      <c r="L40" s="79"/>
      <c r="M40" s="79"/>
      <c r="N40" s="79"/>
      <c r="O40" s="19"/>
      <c r="P40" s="19"/>
      <c r="Q40" s="19"/>
      <c r="R40" s="21" t="s">
        <v>21</v>
      </c>
      <c r="Z40" s="74" t="s">
        <v>21</v>
      </c>
    </row>
    <row r="41" spans="1:26" ht="14.45" customHeight="1">
      <c r="A41" s="72" t="s">
        <v>393</v>
      </c>
      <c r="B41" s="75"/>
      <c r="C41" s="75"/>
      <c r="D41" s="64"/>
      <c r="E41" s="62"/>
      <c r="F41" s="63"/>
      <c r="G41" s="19"/>
      <c r="K41" s="72" t="s">
        <v>265</v>
      </c>
      <c r="L41" s="65"/>
      <c r="M41" s="65"/>
      <c r="N41" s="65"/>
      <c r="O41" s="19"/>
      <c r="P41" s="19"/>
      <c r="Q41" s="19"/>
      <c r="R41" s="21" t="s">
        <v>22</v>
      </c>
      <c r="Z41" s="74" t="s">
        <v>22</v>
      </c>
    </row>
    <row r="42" spans="1:26" ht="15">
      <c r="A42" s="72" t="s">
        <v>394</v>
      </c>
      <c r="B42" s="75"/>
      <c r="C42" s="75"/>
      <c r="D42" s="62"/>
      <c r="E42" s="62"/>
      <c r="F42" s="63"/>
      <c r="G42" s="19"/>
      <c r="K42" s="72" t="s">
        <v>266</v>
      </c>
      <c r="L42" s="65"/>
      <c r="M42" s="65"/>
      <c r="N42" s="65"/>
      <c r="O42" s="19"/>
      <c r="P42" s="19"/>
      <c r="Q42" s="19"/>
      <c r="R42" s="21" t="s">
        <v>23</v>
      </c>
      <c r="Z42" s="74" t="s">
        <v>23</v>
      </c>
    </row>
    <row r="43" spans="1:26" ht="15">
      <c r="A43" s="72" t="s">
        <v>395</v>
      </c>
      <c r="B43" s="75"/>
      <c r="C43" s="75"/>
      <c r="D43" s="62"/>
      <c r="E43" s="62"/>
      <c r="F43" s="63"/>
      <c r="G43" s="19"/>
      <c r="K43" s="72" t="s">
        <v>267</v>
      </c>
      <c r="L43" s="65"/>
      <c r="M43" s="65"/>
      <c r="N43" s="65"/>
      <c r="O43" s="19"/>
      <c r="P43" s="19"/>
      <c r="Q43" s="19"/>
      <c r="R43" s="21" t="s">
        <v>24</v>
      </c>
      <c r="Z43" s="74" t="s">
        <v>24</v>
      </c>
    </row>
    <row r="44" spans="1:26" ht="15">
      <c r="A44" s="72" t="s">
        <v>396</v>
      </c>
      <c r="B44" s="75"/>
      <c r="C44" s="75"/>
      <c r="D44" s="62"/>
      <c r="E44" s="62"/>
      <c r="F44" s="63"/>
      <c r="G44" s="19"/>
      <c r="K44" s="72" t="s">
        <v>268</v>
      </c>
      <c r="L44" s="65"/>
      <c r="M44" s="65"/>
      <c r="N44" s="65"/>
      <c r="O44" s="19"/>
      <c r="P44" s="19"/>
      <c r="Q44" s="19"/>
      <c r="R44" s="21" t="s">
        <v>25</v>
      </c>
      <c r="Z44" s="74" t="s">
        <v>25</v>
      </c>
    </row>
    <row r="45" spans="1:26" ht="15">
      <c r="A45" s="72" t="s">
        <v>397</v>
      </c>
      <c r="B45" s="75"/>
      <c r="C45" s="75"/>
      <c r="D45" s="62"/>
      <c r="E45" s="62"/>
      <c r="F45" s="63"/>
      <c r="G45" s="19"/>
      <c r="K45" s="72" t="s">
        <v>269</v>
      </c>
      <c r="L45" s="65"/>
      <c r="M45" s="65"/>
      <c r="N45" s="65"/>
      <c r="O45" s="19"/>
      <c r="P45" s="19"/>
      <c r="Q45" s="19"/>
      <c r="R45" s="21" t="s">
        <v>26</v>
      </c>
      <c r="Z45" s="74" t="s">
        <v>26</v>
      </c>
    </row>
    <row r="46" spans="1:26" ht="15">
      <c r="A46" s="72" t="s">
        <v>398</v>
      </c>
      <c r="B46" s="75"/>
      <c r="C46" s="75"/>
      <c r="D46" s="62"/>
      <c r="E46" s="62"/>
      <c r="F46" s="63"/>
      <c r="G46" s="19"/>
      <c r="K46" s="72" t="s">
        <v>270</v>
      </c>
      <c r="L46" s="65"/>
      <c r="M46" s="65"/>
      <c r="N46" s="65"/>
      <c r="O46" s="19"/>
      <c r="P46" s="19"/>
      <c r="Q46" s="19"/>
      <c r="R46" s="21" t="s">
        <v>27</v>
      </c>
      <c r="Z46" s="74" t="s">
        <v>27</v>
      </c>
    </row>
    <row r="47" spans="1:26" ht="15">
      <c r="A47" s="72" t="s">
        <v>399</v>
      </c>
      <c r="B47" s="75"/>
      <c r="C47" s="75"/>
      <c r="D47" s="62"/>
      <c r="E47" s="62"/>
      <c r="F47" s="63"/>
      <c r="G47" s="19"/>
      <c r="K47" s="72" t="s">
        <v>271</v>
      </c>
      <c r="L47" s="65"/>
      <c r="M47" s="65"/>
      <c r="N47" s="65"/>
      <c r="O47" s="19"/>
      <c r="P47" s="19"/>
      <c r="Q47" s="19"/>
      <c r="R47" s="21" t="s">
        <v>28</v>
      </c>
      <c r="Z47" s="74" t="s">
        <v>28</v>
      </c>
    </row>
    <row r="48" spans="1:26" ht="15">
      <c r="A48" s="72" t="s">
        <v>400</v>
      </c>
      <c r="B48" s="75"/>
      <c r="C48" s="75"/>
      <c r="D48" s="62"/>
      <c r="E48" s="62"/>
      <c r="F48" s="63"/>
      <c r="G48" s="19"/>
      <c r="K48" s="72" t="s">
        <v>272</v>
      </c>
      <c r="L48" s="65"/>
      <c r="M48" s="65"/>
      <c r="N48" s="65"/>
      <c r="O48" s="19"/>
      <c r="P48" s="19"/>
      <c r="Q48" s="19"/>
      <c r="R48" s="21" t="s">
        <v>29</v>
      </c>
      <c r="Z48" s="74" t="s">
        <v>29</v>
      </c>
    </row>
    <row r="49" spans="1:26" ht="15">
      <c r="A49" s="72" t="s">
        <v>401</v>
      </c>
      <c r="B49" s="75"/>
      <c r="C49" s="75"/>
      <c r="D49" s="62"/>
      <c r="E49" s="62"/>
      <c r="F49" s="63"/>
      <c r="G49" s="19"/>
      <c r="K49" s="72" t="s">
        <v>273</v>
      </c>
      <c r="L49" s="65"/>
      <c r="M49" s="65"/>
      <c r="N49" s="65"/>
      <c r="O49" s="19"/>
      <c r="P49" s="19"/>
      <c r="Q49" s="19"/>
      <c r="R49" s="21" t="s">
        <v>30</v>
      </c>
      <c r="Z49" s="74" t="s">
        <v>30</v>
      </c>
    </row>
    <row r="50" spans="1:26" ht="15">
      <c r="A50" s="72" t="s">
        <v>402</v>
      </c>
      <c r="B50" s="75"/>
      <c r="C50" s="75"/>
      <c r="D50" s="62"/>
      <c r="E50" s="62"/>
      <c r="F50" s="63"/>
      <c r="G50" s="19"/>
      <c r="K50" s="72" t="s">
        <v>274</v>
      </c>
      <c r="L50" s="65"/>
      <c r="M50" s="65"/>
      <c r="N50" s="65"/>
      <c r="O50" s="19"/>
      <c r="P50" s="19"/>
      <c r="Q50" s="19"/>
      <c r="R50" s="21" t="s">
        <v>31</v>
      </c>
      <c r="Z50" s="74" t="s">
        <v>31</v>
      </c>
    </row>
    <row r="51" spans="1:26" ht="15">
      <c r="A51" s="72" t="s">
        <v>403</v>
      </c>
      <c r="B51" s="72"/>
      <c r="C51" s="72"/>
      <c r="D51" s="62"/>
      <c r="E51" s="62"/>
      <c r="F51" s="63"/>
      <c r="G51" s="19"/>
      <c r="K51" s="72" t="s">
        <v>275</v>
      </c>
      <c r="L51" s="65"/>
      <c r="M51" s="65"/>
      <c r="N51" s="65"/>
      <c r="O51" s="19"/>
      <c r="P51" s="19"/>
      <c r="Q51" s="19"/>
      <c r="R51" s="21" t="s">
        <v>32</v>
      </c>
      <c r="Z51" s="74" t="s">
        <v>32</v>
      </c>
    </row>
    <row r="52" spans="1:26" ht="15">
      <c r="A52" s="72" t="s">
        <v>404</v>
      </c>
      <c r="B52" s="72"/>
      <c r="C52" s="72"/>
      <c r="D52" s="62"/>
      <c r="E52" s="62"/>
      <c r="F52" s="63"/>
      <c r="G52" s="19"/>
      <c r="K52" s="72" t="s">
        <v>276</v>
      </c>
      <c r="L52" s="65"/>
      <c r="M52" s="65"/>
      <c r="N52" s="65"/>
      <c r="O52" s="19"/>
      <c r="P52" s="19"/>
      <c r="Q52" s="19"/>
      <c r="R52" s="21" t="s">
        <v>33</v>
      </c>
      <c r="Z52" s="74" t="s">
        <v>33</v>
      </c>
    </row>
    <row r="53" spans="1:26" ht="15">
      <c r="A53" s="72" t="s">
        <v>405</v>
      </c>
      <c r="B53" s="72"/>
      <c r="C53" s="72"/>
      <c r="D53" s="62"/>
      <c r="E53" s="62"/>
      <c r="F53" s="63"/>
      <c r="G53" s="19"/>
      <c r="K53" s="72" t="s">
        <v>277</v>
      </c>
      <c r="L53" s="65"/>
      <c r="M53" s="65"/>
      <c r="N53" s="65"/>
      <c r="O53" s="19"/>
      <c r="P53" s="19"/>
      <c r="Q53" s="19"/>
      <c r="R53" s="21" t="s">
        <v>34</v>
      </c>
      <c r="Z53" s="74" t="s">
        <v>34</v>
      </c>
    </row>
    <row r="54" spans="1:26" ht="15">
      <c r="A54" s="72" t="s">
        <v>406</v>
      </c>
      <c r="B54" s="72"/>
      <c r="C54" s="72"/>
      <c r="D54" s="62"/>
      <c r="E54" s="62"/>
      <c r="F54" s="63"/>
      <c r="G54" s="19"/>
      <c r="K54" s="72" t="s">
        <v>278</v>
      </c>
      <c r="L54" s="65"/>
      <c r="M54" s="65"/>
      <c r="N54" s="65"/>
      <c r="O54" s="19"/>
      <c r="P54" s="19"/>
      <c r="Q54" s="19"/>
      <c r="R54" s="21" t="s">
        <v>35</v>
      </c>
      <c r="Z54" s="74" t="s">
        <v>35</v>
      </c>
    </row>
    <row r="55" spans="1:26" ht="15">
      <c r="A55" s="72" t="s">
        <v>407</v>
      </c>
      <c r="B55" s="72"/>
      <c r="C55" s="72"/>
      <c r="D55" s="62"/>
      <c r="E55" s="62"/>
      <c r="F55" s="63"/>
      <c r="G55" s="19"/>
      <c r="K55" s="72" t="s">
        <v>279</v>
      </c>
      <c r="L55" s="65"/>
      <c r="M55" s="65"/>
      <c r="N55" s="65"/>
      <c r="O55" s="19"/>
      <c r="P55" s="19"/>
      <c r="Q55" s="19"/>
      <c r="R55" s="21" t="s">
        <v>36</v>
      </c>
      <c r="Z55" s="74" t="s">
        <v>36</v>
      </c>
    </row>
    <row r="56" spans="1:26" ht="15">
      <c r="A56" s="72" t="s">
        <v>408</v>
      </c>
      <c r="B56" s="72"/>
      <c r="C56" s="72"/>
      <c r="D56" s="62"/>
      <c r="E56" s="62"/>
      <c r="F56" s="63"/>
      <c r="G56" s="19"/>
      <c r="K56" s="72" t="s">
        <v>280</v>
      </c>
      <c r="L56" s="65"/>
      <c r="M56" s="65"/>
      <c r="N56" s="65"/>
      <c r="O56" s="19"/>
      <c r="P56" s="19"/>
      <c r="Q56" s="19"/>
      <c r="R56" s="21" t="s">
        <v>37</v>
      </c>
      <c r="Z56" s="74" t="s">
        <v>37</v>
      </c>
    </row>
    <row r="57" spans="1:26" ht="15">
      <c r="A57" s="72" t="s">
        <v>409</v>
      </c>
      <c r="B57" s="72"/>
      <c r="C57" s="72"/>
      <c r="D57" s="62"/>
      <c r="E57" s="62"/>
      <c r="F57" s="63"/>
      <c r="G57" s="19"/>
      <c r="K57" s="72" t="s">
        <v>281</v>
      </c>
      <c r="L57" s="65"/>
      <c r="M57" s="65"/>
      <c r="N57" s="65"/>
      <c r="O57" s="19"/>
      <c r="P57" s="19"/>
      <c r="Q57" s="19"/>
      <c r="R57" s="21" t="s">
        <v>38</v>
      </c>
      <c r="Z57" s="74" t="s">
        <v>38</v>
      </c>
    </row>
    <row r="58" spans="1:26" ht="15">
      <c r="A58" s="72" t="s">
        <v>410</v>
      </c>
      <c r="B58" s="72"/>
      <c r="C58" s="72"/>
      <c r="D58" s="62"/>
      <c r="E58" s="62"/>
      <c r="F58" s="63"/>
      <c r="G58" s="19"/>
      <c r="K58" s="72" t="s">
        <v>282</v>
      </c>
      <c r="L58" s="65"/>
      <c r="M58" s="65"/>
      <c r="N58" s="65"/>
      <c r="O58" s="19"/>
      <c r="P58" s="19"/>
      <c r="Q58" s="19"/>
      <c r="R58" s="21" t="s">
        <v>39</v>
      </c>
      <c r="Z58" s="74" t="s">
        <v>39</v>
      </c>
    </row>
    <row r="59" spans="1:26" ht="15">
      <c r="A59" s="72" t="s">
        <v>411</v>
      </c>
      <c r="B59" s="72"/>
      <c r="C59" s="72"/>
      <c r="D59" s="62"/>
      <c r="E59" s="62"/>
      <c r="F59" s="63"/>
      <c r="G59" s="19"/>
      <c r="K59" s="72" t="s">
        <v>283</v>
      </c>
      <c r="L59" s="65"/>
      <c r="M59" s="65"/>
      <c r="N59" s="65"/>
      <c r="O59" s="19"/>
      <c r="P59" s="19"/>
      <c r="Q59" s="19"/>
      <c r="R59" s="21" t="s">
        <v>40</v>
      </c>
      <c r="Z59" s="74" t="s">
        <v>40</v>
      </c>
    </row>
    <row r="60" spans="1:26" ht="15">
      <c r="A60" s="72" t="s">
        <v>412</v>
      </c>
      <c r="B60" s="72"/>
      <c r="C60" s="72"/>
      <c r="D60" s="62"/>
      <c r="E60" s="62"/>
      <c r="F60" s="63"/>
      <c r="G60" s="19"/>
      <c r="K60" s="72" t="s">
        <v>284</v>
      </c>
      <c r="L60" s="65"/>
      <c r="M60" s="65"/>
      <c r="N60" s="65"/>
      <c r="O60" s="19"/>
      <c r="P60" s="19"/>
      <c r="Q60" s="19"/>
      <c r="R60" s="21" t="s">
        <v>41</v>
      </c>
      <c r="Z60" s="74" t="s">
        <v>41</v>
      </c>
    </row>
    <row r="61" spans="1:26" ht="15">
      <c r="A61" s="72" t="s">
        <v>413</v>
      </c>
      <c r="B61" s="72"/>
      <c r="C61" s="72"/>
      <c r="D61" s="62"/>
      <c r="E61" s="62"/>
      <c r="F61" s="63"/>
      <c r="G61" s="19"/>
      <c r="K61" s="72" t="s">
        <v>285</v>
      </c>
      <c r="L61" s="65"/>
      <c r="M61" s="65"/>
      <c r="N61" s="65"/>
      <c r="O61" s="19"/>
      <c r="P61" s="19"/>
      <c r="Q61" s="19"/>
      <c r="R61" s="21" t="s">
        <v>42</v>
      </c>
      <c r="Z61" s="74" t="s">
        <v>42</v>
      </c>
    </row>
    <row r="62" spans="1:26" ht="15">
      <c r="A62" s="72" t="s">
        <v>414</v>
      </c>
      <c r="B62" s="72"/>
      <c r="C62" s="72"/>
      <c r="D62" s="62"/>
      <c r="E62" s="62"/>
      <c r="F62" s="63"/>
      <c r="G62" s="19"/>
      <c r="K62" s="72" t="s">
        <v>286</v>
      </c>
      <c r="L62" s="65"/>
      <c r="M62" s="65"/>
      <c r="N62" s="65"/>
      <c r="R62" s="21" t="s">
        <v>43</v>
      </c>
      <c r="Z62" s="74" t="s">
        <v>43</v>
      </c>
    </row>
    <row r="63" spans="1:26" ht="15">
      <c r="A63" s="72" t="s">
        <v>415</v>
      </c>
      <c r="B63" s="72"/>
      <c r="C63" s="72"/>
      <c r="D63" s="62"/>
      <c r="E63" s="62"/>
      <c r="F63" s="63"/>
      <c r="G63" s="19"/>
      <c r="K63" s="72" t="s">
        <v>287</v>
      </c>
      <c r="L63" s="65"/>
      <c r="M63" s="65"/>
      <c r="N63" s="65"/>
      <c r="R63" s="21" t="s">
        <v>44</v>
      </c>
      <c r="Z63" s="74" t="s">
        <v>44</v>
      </c>
    </row>
    <row r="64" spans="1:26" ht="15">
      <c r="A64" s="72" t="s">
        <v>416</v>
      </c>
      <c r="B64" s="72"/>
      <c r="C64" s="72"/>
      <c r="D64" s="62"/>
      <c r="E64" s="62"/>
      <c r="F64" s="63"/>
      <c r="G64" s="19"/>
      <c r="K64" s="72" t="s">
        <v>288</v>
      </c>
      <c r="L64" s="65"/>
      <c r="M64" s="65"/>
      <c r="N64" s="65"/>
      <c r="R64" s="21" t="s">
        <v>45</v>
      </c>
      <c r="Z64" s="74" t="s">
        <v>45</v>
      </c>
    </row>
    <row r="65" spans="1:26" ht="15">
      <c r="A65" s="72" t="s">
        <v>417</v>
      </c>
      <c r="B65" s="72"/>
      <c r="C65" s="72"/>
      <c r="D65" s="62"/>
      <c r="E65" s="62"/>
      <c r="F65" s="63"/>
      <c r="G65" s="19"/>
      <c r="K65" s="72" t="s">
        <v>289</v>
      </c>
      <c r="L65" s="65"/>
      <c r="M65" s="65"/>
      <c r="N65" s="65"/>
      <c r="R65" s="21" t="s">
        <v>46</v>
      </c>
      <c r="Z65" s="74" t="s">
        <v>46</v>
      </c>
    </row>
    <row r="66" spans="1:26" ht="15">
      <c r="A66" s="72" t="s">
        <v>418</v>
      </c>
      <c r="B66" s="72"/>
      <c r="C66" s="72"/>
      <c r="D66" s="62"/>
      <c r="E66" s="62"/>
      <c r="F66" s="63"/>
      <c r="K66" s="72" t="s">
        <v>290</v>
      </c>
      <c r="L66" s="65"/>
      <c r="M66" s="65"/>
      <c r="N66" s="65"/>
      <c r="R66" s="21" t="s">
        <v>47</v>
      </c>
      <c r="Z66" s="74" t="s">
        <v>47</v>
      </c>
    </row>
    <row r="67" spans="1:26" ht="15">
      <c r="A67" s="72" t="s">
        <v>419</v>
      </c>
      <c r="B67" s="72"/>
      <c r="C67" s="72"/>
      <c r="D67" s="62"/>
      <c r="E67" s="62"/>
      <c r="F67" s="63"/>
      <c r="K67" s="72" t="s">
        <v>291</v>
      </c>
      <c r="L67" s="65"/>
      <c r="M67" s="65"/>
      <c r="N67" s="65"/>
      <c r="R67" s="21" t="s">
        <v>48</v>
      </c>
      <c r="Z67" s="74" t="s">
        <v>48</v>
      </c>
    </row>
    <row r="68" spans="1:26" ht="15">
      <c r="A68" s="72" t="s">
        <v>420</v>
      </c>
      <c r="B68" s="72"/>
      <c r="C68" s="72"/>
      <c r="D68" s="62"/>
      <c r="E68" s="62"/>
      <c r="F68" s="63"/>
      <c r="K68" s="72" t="s">
        <v>292</v>
      </c>
      <c r="L68" s="65"/>
      <c r="M68" s="65"/>
      <c r="N68" s="65"/>
      <c r="R68" s="21" t="s">
        <v>49</v>
      </c>
      <c r="Z68" s="74" t="s">
        <v>49</v>
      </c>
    </row>
    <row r="69" spans="1:26" ht="15">
      <c r="A69" s="72" t="s">
        <v>421</v>
      </c>
      <c r="B69" s="72"/>
      <c r="C69" s="72"/>
      <c r="D69" s="62"/>
      <c r="E69" s="62"/>
      <c r="F69" s="63"/>
      <c r="K69" s="66" t="s">
        <v>338</v>
      </c>
      <c r="L69" s="17">
        <f>SUM(L40:L68)</f>
        <v>0</v>
      </c>
      <c r="M69" s="19"/>
      <c r="N69" s="19"/>
      <c r="S69" s="21" t="s">
        <v>50</v>
      </c>
      <c r="Z69" s="74" t="s">
        <v>50</v>
      </c>
    </row>
    <row r="70" spans="1:26" ht="15">
      <c r="A70" s="72" t="s">
        <v>422</v>
      </c>
      <c r="B70" s="72"/>
      <c r="C70" s="72"/>
      <c r="D70" s="62"/>
      <c r="E70" s="62"/>
      <c r="F70" s="63"/>
      <c r="N70" s="74" t="s">
        <v>51</v>
      </c>
      <c r="S70" s="21" t="s">
        <v>51</v>
      </c>
      <c r="Z70" s="74" t="s">
        <v>51</v>
      </c>
    </row>
    <row r="71" spans="1:26" ht="15">
      <c r="A71" s="72" t="s">
        <v>423</v>
      </c>
      <c r="B71" s="72"/>
      <c r="C71" s="72"/>
      <c r="D71" s="62"/>
      <c r="E71" s="62"/>
      <c r="F71" s="63"/>
      <c r="N71" s="74" t="s">
        <v>52</v>
      </c>
      <c r="S71" s="21" t="s">
        <v>52</v>
      </c>
      <c r="Z71" s="74" t="s">
        <v>52</v>
      </c>
    </row>
    <row r="72" spans="1:26" ht="15">
      <c r="A72" s="72" t="s">
        <v>424</v>
      </c>
      <c r="B72" s="72"/>
      <c r="C72" s="72"/>
      <c r="D72" s="62"/>
      <c r="E72" s="62"/>
      <c r="F72" s="63"/>
      <c r="N72" s="74" t="s">
        <v>53</v>
      </c>
      <c r="S72" s="21" t="s">
        <v>53</v>
      </c>
      <c r="Z72" s="74" t="s">
        <v>53</v>
      </c>
    </row>
    <row r="73" spans="1:26" ht="15">
      <c r="A73" s="72" t="s">
        <v>425</v>
      </c>
      <c r="B73" s="72"/>
      <c r="C73" s="72"/>
      <c r="D73" s="62"/>
      <c r="E73" s="62"/>
      <c r="F73" s="63"/>
      <c r="N73" s="74" t="s">
        <v>54</v>
      </c>
      <c r="S73" s="21" t="s">
        <v>54</v>
      </c>
      <c r="Z73" s="74" t="s">
        <v>54</v>
      </c>
    </row>
    <row r="74" spans="1:26" ht="15">
      <c r="A74" s="72" t="s">
        <v>426</v>
      </c>
      <c r="B74" s="72"/>
      <c r="C74" s="72"/>
      <c r="D74" s="62"/>
      <c r="E74" s="62"/>
      <c r="F74" s="63"/>
      <c r="N74" s="74" t="s">
        <v>55</v>
      </c>
      <c r="S74" s="21" t="s">
        <v>55</v>
      </c>
      <c r="Z74" s="74" t="s">
        <v>55</v>
      </c>
    </row>
    <row r="75" spans="1:26" ht="15">
      <c r="A75" s="72" t="s">
        <v>427</v>
      </c>
      <c r="B75" s="72"/>
      <c r="C75" s="72"/>
      <c r="D75" s="62"/>
      <c r="E75" s="62"/>
      <c r="F75" s="63"/>
      <c r="N75" s="74" t="s">
        <v>56</v>
      </c>
      <c r="S75" s="21" t="s">
        <v>56</v>
      </c>
      <c r="Z75" s="74" t="s">
        <v>56</v>
      </c>
    </row>
    <row r="76" spans="1:26" ht="15">
      <c r="A76" s="72" t="s">
        <v>428</v>
      </c>
      <c r="B76" s="72"/>
      <c r="C76" s="72"/>
      <c r="D76" s="62"/>
      <c r="E76" s="62"/>
      <c r="F76" s="63"/>
      <c r="N76" s="74" t="s">
        <v>57</v>
      </c>
      <c r="S76" s="21" t="s">
        <v>57</v>
      </c>
      <c r="Z76" s="74" t="s">
        <v>57</v>
      </c>
    </row>
    <row r="77" spans="1:26" ht="15">
      <c r="A77" s="72" t="s">
        <v>429</v>
      </c>
      <c r="B77" s="72"/>
      <c r="C77" s="72"/>
      <c r="D77" s="62"/>
      <c r="E77" s="62"/>
      <c r="F77" s="63"/>
      <c r="N77" s="74" t="s">
        <v>58</v>
      </c>
      <c r="S77" s="21" t="s">
        <v>58</v>
      </c>
      <c r="Z77" s="74" t="s">
        <v>58</v>
      </c>
    </row>
    <row r="78" spans="1:26" ht="15">
      <c r="A78" s="72" t="s">
        <v>430</v>
      </c>
      <c r="B78" s="72"/>
      <c r="C78" s="72"/>
      <c r="D78" s="62"/>
      <c r="E78" s="62"/>
      <c r="F78" s="63"/>
      <c r="N78" s="74" t="s">
        <v>59</v>
      </c>
      <c r="S78" s="21" t="s">
        <v>59</v>
      </c>
      <c r="Z78" s="74" t="s">
        <v>59</v>
      </c>
    </row>
    <row r="79" spans="1:26" ht="15">
      <c r="A79" s="72" t="s">
        <v>431</v>
      </c>
      <c r="B79" s="72"/>
      <c r="C79" s="72"/>
      <c r="D79" s="62"/>
      <c r="E79" s="62"/>
      <c r="F79" s="63"/>
      <c r="N79" s="74" t="s">
        <v>60</v>
      </c>
      <c r="S79" s="21" t="s">
        <v>60</v>
      </c>
      <c r="Z79" s="74" t="s">
        <v>60</v>
      </c>
    </row>
    <row r="80" spans="1:26" ht="15">
      <c r="A80" s="72" t="s">
        <v>432</v>
      </c>
      <c r="B80" s="72"/>
      <c r="C80" s="72"/>
      <c r="D80" s="62"/>
      <c r="E80" s="62"/>
      <c r="F80" s="63"/>
      <c r="N80" s="74" t="s">
        <v>61</v>
      </c>
      <c r="S80" s="21" t="s">
        <v>61</v>
      </c>
      <c r="Z80" s="74" t="s">
        <v>61</v>
      </c>
    </row>
    <row r="81" spans="1:26" ht="15">
      <c r="A81" s="72" t="s">
        <v>433</v>
      </c>
      <c r="B81" s="72"/>
      <c r="C81" s="72"/>
      <c r="D81" s="62"/>
      <c r="E81" s="62"/>
      <c r="F81" s="63"/>
      <c r="N81" s="74" t="s">
        <v>62</v>
      </c>
      <c r="S81" s="21" t="s">
        <v>62</v>
      </c>
      <c r="Z81" s="74" t="s">
        <v>62</v>
      </c>
    </row>
    <row r="82" spans="1:26" ht="15">
      <c r="A82" s="72" t="s">
        <v>434</v>
      </c>
      <c r="B82" s="72"/>
      <c r="C82" s="72"/>
      <c r="D82" s="62"/>
      <c r="E82" s="62"/>
      <c r="F82" s="63"/>
      <c r="N82" s="74" t="s">
        <v>63</v>
      </c>
      <c r="S82" s="21" t="s">
        <v>63</v>
      </c>
      <c r="Z82" s="74" t="s">
        <v>63</v>
      </c>
    </row>
    <row r="83" spans="1:26" ht="15">
      <c r="A83" s="72" t="s">
        <v>435</v>
      </c>
      <c r="B83" s="72"/>
      <c r="C83" s="72"/>
      <c r="D83" s="62"/>
      <c r="E83" s="62"/>
      <c r="F83" s="63"/>
      <c r="N83" s="74" t="s">
        <v>64</v>
      </c>
      <c r="S83" s="21" t="s">
        <v>64</v>
      </c>
      <c r="Z83" s="74" t="s">
        <v>64</v>
      </c>
    </row>
    <row r="84" spans="1:26" ht="15">
      <c r="A84" s="72" t="s">
        <v>436</v>
      </c>
      <c r="B84" s="72"/>
      <c r="C84" s="72"/>
      <c r="D84" s="62"/>
      <c r="E84" s="62"/>
      <c r="F84" s="63"/>
      <c r="N84" s="74" t="s">
        <v>65</v>
      </c>
      <c r="S84" s="21" t="s">
        <v>65</v>
      </c>
      <c r="Z84" s="74" t="s">
        <v>65</v>
      </c>
    </row>
    <row r="85" spans="1:26" ht="15">
      <c r="A85" s="72" t="s">
        <v>437</v>
      </c>
      <c r="B85" s="72"/>
      <c r="C85" s="72"/>
      <c r="D85" s="62"/>
      <c r="E85" s="62"/>
      <c r="F85" s="63"/>
      <c r="N85" s="74" t="s">
        <v>66</v>
      </c>
      <c r="S85" s="21" t="s">
        <v>66</v>
      </c>
      <c r="Z85" s="74" t="s">
        <v>66</v>
      </c>
    </row>
    <row r="86" spans="1:26" ht="15">
      <c r="A86" s="72" t="s">
        <v>438</v>
      </c>
      <c r="B86" s="72"/>
      <c r="C86" s="72"/>
      <c r="D86" s="62"/>
      <c r="E86" s="62"/>
      <c r="F86" s="63"/>
      <c r="N86" s="74" t="s">
        <v>67</v>
      </c>
      <c r="S86" s="21" t="s">
        <v>67</v>
      </c>
      <c r="Z86" s="74" t="s">
        <v>67</v>
      </c>
    </row>
    <row r="87" spans="1:26" ht="15">
      <c r="A87" s="72" t="s">
        <v>439</v>
      </c>
      <c r="B87" s="72"/>
      <c r="C87" s="72"/>
      <c r="D87" s="62"/>
      <c r="E87" s="62"/>
      <c r="F87" s="63"/>
      <c r="N87" s="74" t="s">
        <v>68</v>
      </c>
      <c r="S87" s="21" t="s">
        <v>68</v>
      </c>
      <c r="Z87" s="74" t="s">
        <v>68</v>
      </c>
    </row>
    <row r="88" spans="1:26" ht="15">
      <c r="A88" s="72" t="s">
        <v>440</v>
      </c>
      <c r="B88" s="72"/>
      <c r="C88" s="72"/>
      <c r="D88" s="62"/>
      <c r="E88" s="62"/>
      <c r="F88" s="63"/>
      <c r="N88" s="74" t="s">
        <v>69</v>
      </c>
      <c r="S88" s="21" t="s">
        <v>69</v>
      </c>
      <c r="Z88" s="74" t="s">
        <v>69</v>
      </c>
    </row>
    <row r="89" spans="1:26" ht="15">
      <c r="A89" s="72" t="s">
        <v>441</v>
      </c>
      <c r="B89" s="72"/>
      <c r="C89" s="72"/>
      <c r="D89" s="62"/>
      <c r="E89" s="62"/>
      <c r="F89" s="63"/>
      <c r="N89" s="74" t="s">
        <v>70</v>
      </c>
      <c r="S89" s="21" t="s">
        <v>70</v>
      </c>
      <c r="Z89" s="74" t="s">
        <v>70</v>
      </c>
    </row>
    <row r="90" spans="1:26" ht="15">
      <c r="A90" s="72" t="s">
        <v>442</v>
      </c>
      <c r="B90" s="72"/>
      <c r="C90" s="72"/>
      <c r="D90" s="62"/>
      <c r="E90" s="62"/>
      <c r="F90" s="63"/>
      <c r="N90" s="74" t="s">
        <v>71</v>
      </c>
      <c r="S90" s="21" t="s">
        <v>71</v>
      </c>
      <c r="Z90" s="74" t="s">
        <v>71</v>
      </c>
    </row>
    <row r="91" spans="1:26" ht="15">
      <c r="A91" s="72" t="s">
        <v>443</v>
      </c>
      <c r="B91" s="72"/>
      <c r="C91" s="72"/>
      <c r="D91" s="62"/>
      <c r="E91" s="62"/>
      <c r="F91" s="63"/>
      <c r="N91" s="74" t="s">
        <v>72</v>
      </c>
      <c r="S91" s="21" t="s">
        <v>72</v>
      </c>
      <c r="Z91" s="74" t="s">
        <v>72</v>
      </c>
    </row>
    <row r="92" spans="1:26" ht="15">
      <c r="A92" s="72" t="s">
        <v>444</v>
      </c>
      <c r="B92" s="72"/>
      <c r="C92" s="72"/>
      <c r="D92" s="62"/>
      <c r="E92" s="62"/>
      <c r="F92" s="63"/>
      <c r="N92" s="74" t="s">
        <v>73</v>
      </c>
      <c r="S92" s="21" t="s">
        <v>73</v>
      </c>
      <c r="Z92" s="74" t="s">
        <v>73</v>
      </c>
    </row>
    <row r="93" spans="1:26" ht="15">
      <c r="A93" s="72" t="s">
        <v>445</v>
      </c>
      <c r="B93" s="72"/>
      <c r="C93" s="72"/>
      <c r="D93" s="62"/>
      <c r="E93" s="62"/>
      <c r="F93" s="63"/>
      <c r="N93" s="74" t="s">
        <v>74</v>
      </c>
      <c r="S93" s="21" t="s">
        <v>74</v>
      </c>
      <c r="Z93" s="74" t="s">
        <v>74</v>
      </c>
    </row>
    <row r="94" spans="1:26" ht="15">
      <c r="A94" s="72" t="s">
        <v>446</v>
      </c>
      <c r="B94" s="72"/>
      <c r="C94" s="72"/>
      <c r="D94" s="62"/>
      <c r="E94" s="62"/>
      <c r="F94" s="63"/>
      <c r="N94" s="74" t="s">
        <v>75</v>
      </c>
      <c r="S94" s="21" t="s">
        <v>75</v>
      </c>
      <c r="Z94" s="74" t="s">
        <v>75</v>
      </c>
    </row>
    <row r="95" spans="1:26" ht="15">
      <c r="A95" s="72" t="s">
        <v>447</v>
      </c>
      <c r="B95" s="72"/>
      <c r="C95" s="72"/>
      <c r="D95" s="62"/>
      <c r="E95" s="62"/>
      <c r="F95" s="63"/>
      <c r="N95" s="74" t="s">
        <v>76</v>
      </c>
      <c r="S95" s="21" t="s">
        <v>76</v>
      </c>
      <c r="Z95" s="74" t="s">
        <v>76</v>
      </c>
    </row>
    <row r="96" spans="1:26" ht="15">
      <c r="A96" s="72" t="s">
        <v>448</v>
      </c>
      <c r="B96" s="72"/>
      <c r="C96" s="72"/>
      <c r="D96" s="62"/>
      <c r="E96" s="62"/>
      <c r="F96" s="63"/>
      <c r="N96" s="74" t="s">
        <v>77</v>
      </c>
      <c r="S96" s="21" t="s">
        <v>77</v>
      </c>
      <c r="Z96" s="74" t="s">
        <v>77</v>
      </c>
    </row>
    <row r="97" spans="1:26" ht="15">
      <c r="A97" s="72" t="s">
        <v>449</v>
      </c>
      <c r="B97" s="72"/>
      <c r="C97" s="72"/>
      <c r="D97" s="62"/>
      <c r="E97" s="62"/>
      <c r="F97" s="63"/>
      <c r="N97" s="74" t="s">
        <v>78</v>
      </c>
      <c r="S97" s="21" t="s">
        <v>78</v>
      </c>
      <c r="Z97" s="74" t="s">
        <v>78</v>
      </c>
    </row>
    <row r="98" spans="1:26" ht="15">
      <c r="A98" s="72" t="s">
        <v>450</v>
      </c>
      <c r="B98" s="72"/>
      <c r="C98" s="72"/>
      <c r="D98" s="62"/>
      <c r="E98" s="62"/>
      <c r="F98" s="63"/>
      <c r="N98" s="74" t="s">
        <v>79</v>
      </c>
      <c r="S98" s="21" t="s">
        <v>79</v>
      </c>
      <c r="Z98" s="74" t="s">
        <v>79</v>
      </c>
    </row>
    <row r="99" spans="1:26" ht="15">
      <c r="A99" s="72" t="s">
        <v>451</v>
      </c>
      <c r="B99" s="72"/>
      <c r="C99" s="72"/>
      <c r="D99" s="62"/>
      <c r="E99" s="62"/>
      <c r="F99" s="63"/>
      <c r="N99" s="74" t="s">
        <v>80</v>
      </c>
      <c r="S99" s="21" t="s">
        <v>80</v>
      </c>
      <c r="Z99" s="74" t="s">
        <v>80</v>
      </c>
    </row>
    <row r="100" spans="1:26" ht="15">
      <c r="A100" s="72" t="s">
        <v>452</v>
      </c>
      <c r="B100" s="72"/>
      <c r="C100" s="72"/>
      <c r="D100" s="62"/>
      <c r="E100" s="62"/>
      <c r="F100" s="63"/>
      <c r="N100" s="74" t="s">
        <v>81</v>
      </c>
      <c r="S100" s="21" t="s">
        <v>81</v>
      </c>
      <c r="Z100" s="74" t="s">
        <v>81</v>
      </c>
    </row>
    <row r="101" spans="1:26" ht="15">
      <c r="A101" s="72" t="s">
        <v>453</v>
      </c>
      <c r="B101" s="72"/>
      <c r="C101" s="72"/>
      <c r="D101" s="62"/>
      <c r="E101" s="62"/>
      <c r="F101" s="63"/>
      <c r="N101" s="74" t="s">
        <v>82</v>
      </c>
      <c r="S101" s="21" t="s">
        <v>82</v>
      </c>
      <c r="Z101" s="74" t="s">
        <v>82</v>
      </c>
    </row>
    <row r="102" spans="1:26" ht="15">
      <c r="A102" s="72" t="s">
        <v>454</v>
      </c>
      <c r="B102" s="72"/>
      <c r="C102" s="72"/>
      <c r="D102" s="62"/>
      <c r="E102" s="62"/>
      <c r="F102" s="63"/>
      <c r="N102" s="74" t="s">
        <v>83</v>
      </c>
      <c r="S102" s="21" t="s">
        <v>83</v>
      </c>
      <c r="Z102" s="74" t="s">
        <v>83</v>
      </c>
    </row>
    <row r="103" spans="1:26" ht="15">
      <c r="A103" s="72" t="s">
        <v>455</v>
      </c>
      <c r="B103" s="72"/>
      <c r="C103" s="72"/>
      <c r="D103" s="62"/>
      <c r="E103" s="62"/>
      <c r="F103" s="63"/>
      <c r="N103" s="74" t="s">
        <v>84</v>
      </c>
      <c r="S103" s="21" t="s">
        <v>84</v>
      </c>
      <c r="Z103" s="74" t="s">
        <v>84</v>
      </c>
    </row>
    <row r="104" spans="1:26" ht="15">
      <c r="A104" s="72" t="s">
        <v>456</v>
      </c>
      <c r="B104" s="72"/>
      <c r="C104" s="72"/>
      <c r="D104" s="62"/>
      <c r="E104" s="62"/>
      <c r="F104" s="63"/>
      <c r="N104" s="74" t="s">
        <v>85</v>
      </c>
      <c r="S104" s="21" t="s">
        <v>85</v>
      </c>
      <c r="Z104" s="74" t="s">
        <v>85</v>
      </c>
    </row>
    <row r="105" spans="1:26" ht="15">
      <c r="A105" s="72" t="s">
        <v>457</v>
      </c>
      <c r="B105" s="72"/>
      <c r="C105" s="72"/>
      <c r="D105" s="62"/>
      <c r="E105" s="62"/>
      <c r="F105" s="63"/>
      <c r="N105" s="74" t="s">
        <v>86</v>
      </c>
      <c r="S105" s="21" t="s">
        <v>86</v>
      </c>
      <c r="Z105" s="74" t="s">
        <v>86</v>
      </c>
    </row>
    <row r="106" spans="1:26" ht="15">
      <c r="A106" s="72" t="s">
        <v>458</v>
      </c>
      <c r="B106" s="72"/>
      <c r="C106" s="72"/>
      <c r="D106" s="62"/>
      <c r="E106" s="62"/>
      <c r="F106" s="63"/>
      <c r="N106" s="74" t="s">
        <v>87</v>
      </c>
      <c r="S106" s="21" t="s">
        <v>87</v>
      </c>
      <c r="Z106" s="74" t="s">
        <v>87</v>
      </c>
    </row>
    <row r="107" spans="1:26" ht="15">
      <c r="A107" s="72" t="s">
        <v>459</v>
      </c>
      <c r="B107" s="72"/>
      <c r="C107" s="72"/>
      <c r="D107" s="62"/>
      <c r="E107" s="62"/>
      <c r="F107" s="63"/>
      <c r="N107" s="74" t="s">
        <v>88</v>
      </c>
      <c r="S107" s="21" t="s">
        <v>88</v>
      </c>
      <c r="Z107" s="74" t="s">
        <v>88</v>
      </c>
    </row>
    <row r="108" spans="1:26" ht="15">
      <c r="A108" s="72" t="s">
        <v>460</v>
      </c>
      <c r="B108" s="72"/>
      <c r="C108" s="72"/>
      <c r="D108" s="62"/>
      <c r="E108" s="62"/>
      <c r="F108" s="63"/>
      <c r="N108" s="74" t="s">
        <v>89</v>
      </c>
      <c r="S108" s="21" t="s">
        <v>89</v>
      </c>
      <c r="Z108" s="74" t="s">
        <v>89</v>
      </c>
    </row>
    <row r="109" spans="1:26" ht="15">
      <c r="A109" s="72" t="s">
        <v>461</v>
      </c>
      <c r="B109" s="72"/>
      <c r="C109" s="72"/>
      <c r="D109" s="62"/>
      <c r="E109" s="62"/>
      <c r="F109" s="63"/>
      <c r="N109" s="74" t="s">
        <v>90</v>
      </c>
      <c r="S109" s="21" t="s">
        <v>90</v>
      </c>
      <c r="Z109" s="74" t="s">
        <v>90</v>
      </c>
    </row>
    <row r="110" spans="1:26" ht="15">
      <c r="A110" s="72" t="s">
        <v>462</v>
      </c>
      <c r="B110" s="72"/>
      <c r="C110" s="72"/>
      <c r="D110" s="62"/>
      <c r="E110" s="62"/>
      <c r="F110" s="63"/>
      <c r="N110" s="74" t="s">
        <v>91</v>
      </c>
      <c r="S110" s="21" t="s">
        <v>91</v>
      </c>
      <c r="Z110" s="74" t="s">
        <v>91</v>
      </c>
    </row>
    <row r="111" spans="1:26" ht="15">
      <c r="A111" s="72" t="s">
        <v>463</v>
      </c>
      <c r="B111" s="72"/>
      <c r="C111" s="72"/>
      <c r="D111" s="62"/>
      <c r="E111" s="62"/>
      <c r="F111" s="63"/>
      <c r="N111" s="74" t="s">
        <v>92</v>
      </c>
      <c r="S111" s="21" t="s">
        <v>92</v>
      </c>
      <c r="Z111" s="74" t="s">
        <v>92</v>
      </c>
    </row>
    <row r="112" spans="1:26" ht="15">
      <c r="A112" s="72" t="s">
        <v>464</v>
      </c>
      <c r="B112" s="72"/>
      <c r="C112" s="72"/>
      <c r="D112" s="62"/>
      <c r="E112" s="62"/>
      <c r="F112" s="63"/>
      <c r="N112" s="74" t="s">
        <v>93</v>
      </c>
      <c r="S112" s="21" t="s">
        <v>93</v>
      </c>
      <c r="Z112" s="74" t="s">
        <v>93</v>
      </c>
    </row>
    <row r="113" spans="1:26" ht="15">
      <c r="A113" s="72" t="s">
        <v>465</v>
      </c>
      <c r="B113" s="72"/>
      <c r="C113" s="72"/>
      <c r="D113" s="62"/>
      <c r="E113" s="62"/>
      <c r="F113" s="63"/>
      <c r="N113" s="74" t="s">
        <v>94</v>
      </c>
      <c r="S113" s="21" t="s">
        <v>94</v>
      </c>
      <c r="Z113" s="74" t="s">
        <v>94</v>
      </c>
    </row>
    <row r="114" spans="1:26" ht="15">
      <c r="A114" s="72" t="s">
        <v>466</v>
      </c>
      <c r="B114" s="72"/>
      <c r="C114" s="72"/>
      <c r="D114" s="62"/>
      <c r="E114" s="62"/>
      <c r="F114" s="63"/>
      <c r="N114" s="74" t="s">
        <v>95</v>
      </c>
      <c r="S114" s="21" t="s">
        <v>95</v>
      </c>
      <c r="Z114" s="74" t="s">
        <v>95</v>
      </c>
    </row>
    <row r="115" spans="1:26" ht="15">
      <c r="A115" s="72" t="s">
        <v>467</v>
      </c>
      <c r="B115" s="72"/>
      <c r="C115" s="72"/>
      <c r="D115" s="62"/>
      <c r="E115" s="62"/>
      <c r="F115" s="63"/>
      <c r="N115" s="74" t="s">
        <v>96</v>
      </c>
      <c r="S115" s="21" t="s">
        <v>96</v>
      </c>
      <c r="Z115" s="74" t="s">
        <v>96</v>
      </c>
    </row>
    <row r="116" spans="1:26" ht="15">
      <c r="A116" s="72" t="s">
        <v>468</v>
      </c>
      <c r="B116" s="72"/>
      <c r="C116" s="72"/>
      <c r="D116" s="62"/>
      <c r="E116" s="62"/>
      <c r="F116" s="63"/>
      <c r="N116" s="74" t="s">
        <v>97</v>
      </c>
      <c r="S116" s="21" t="s">
        <v>97</v>
      </c>
      <c r="Z116" s="74" t="s">
        <v>97</v>
      </c>
    </row>
    <row r="117" spans="1:26" ht="15">
      <c r="A117" s="72" t="s">
        <v>469</v>
      </c>
      <c r="B117" s="72"/>
      <c r="C117" s="72"/>
      <c r="D117" s="62"/>
      <c r="E117" s="62"/>
      <c r="F117" s="63"/>
      <c r="N117" s="74" t="s">
        <v>98</v>
      </c>
      <c r="S117" s="21" t="s">
        <v>98</v>
      </c>
      <c r="Z117" s="74" t="s">
        <v>98</v>
      </c>
    </row>
    <row r="118" spans="1:26" ht="15">
      <c r="A118" s="72" t="s">
        <v>470</v>
      </c>
      <c r="B118" s="72"/>
      <c r="C118" s="72"/>
      <c r="D118" s="62"/>
      <c r="E118" s="62"/>
      <c r="F118" s="63"/>
      <c r="N118" s="74" t="s">
        <v>99</v>
      </c>
      <c r="S118" s="21" t="s">
        <v>99</v>
      </c>
      <c r="Z118" s="74" t="s">
        <v>99</v>
      </c>
    </row>
    <row r="119" spans="1:26" ht="15">
      <c r="A119" s="72" t="s">
        <v>471</v>
      </c>
      <c r="B119" s="72"/>
      <c r="C119" s="72"/>
      <c r="D119" s="62"/>
      <c r="E119" s="62"/>
      <c r="F119" s="63"/>
      <c r="N119" s="74" t="s">
        <v>100</v>
      </c>
      <c r="S119" s="21" t="s">
        <v>100</v>
      </c>
      <c r="Z119" s="74" t="s">
        <v>100</v>
      </c>
    </row>
    <row r="120" spans="1:26" ht="15">
      <c r="A120" s="72" t="s">
        <v>472</v>
      </c>
      <c r="B120" s="72"/>
      <c r="C120" s="72"/>
      <c r="D120" s="62"/>
      <c r="E120" s="62"/>
      <c r="F120" s="63"/>
      <c r="N120" s="74" t="s">
        <v>101</v>
      </c>
      <c r="S120" s="21" t="s">
        <v>101</v>
      </c>
      <c r="Z120" s="74" t="s">
        <v>101</v>
      </c>
    </row>
    <row r="121" spans="1:26" ht="15">
      <c r="A121" s="72" t="s">
        <v>473</v>
      </c>
      <c r="B121" s="72"/>
      <c r="C121" s="72"/>
      <c r="D121" s="62"/>
      <c r="E121" s="62"/>
      <c r="F121" s="63"/>
      <c r="N121" s="74" t="s">
        <v>102</v>
      </c>
      <c r="S121" s="21" t="s">
        <v>102</v>
      </c>
      <c r="Z121" s="74" t="s">
        <v>102</v>
      </c>
    </row>
    <row r="122" spans="1:26" ht="15">
      <c r="A122" s="72" t="s">
        <v>474</v>
      </c>
      <c r="B122" s="72"/>
      <c r="C122" s="72"/>
      <c r="D122" s="62"/>
      <c r="E122" s="62"/>
      <c r="F122" s="63"/>
      <c r="N122" s="74" t="s">
        <v>103</v>
      </c>
      <c r="S122" s="21" t="s">
        <v>103</v>
      </c>
      <c r="Z122" s="74" t="s">
        <v>103</v>
      </c>
    </row>
    <row r="123" spans="1:26" ht="15">
      <c r="A123" s="72" t="s">
        <v>475</v>
      </c>
      <c r="B123" s="72"/>
      <c r="C123" s="72"/>
      <c r="D123" s="62"/>
      <c r="E123" s="62"/>
      <c r="F123" s="63"/>
      <c r="N123" s="74" t="s">
        <v>104</v>
      </c>
      <c r="S123" s="21" t="s">
        <v>104</v>
      </c>
      <c r="Z123" s="74" t="s">
        <v>104</v>
      </c>
    </row>
    <row r="124" spans="1:26" ht="15">
      <c r="A124" s="72" t="s">
        <v>476</v>
      </c>
      <c r="B124" s="72"/>
      <c r="C124" s="72"/>
      <c r="D124" s="62"/>
      <c r="E124" s="62"/>
      <c r="F124" s="63"/>
      <c r="N124" s="74" t="s">
        <v>105</v>
      </c>
      <c r="S124" s="21" t="s">
        <v>105</v>
      </c>
      <c r="Z124" s="74" t="s">
        <v>105</v>
      </c>
    </row>
    <row r="125" spans="1:26" ht="15">
      <c r="A125" s="72" t="s">
        <v>477</v>
      </c>
      <c r="B125" s="72"/>
      <c r="C125" s="72"/>
      <c r="D125" s="62"/>
      <c r="E125" s="62"/>
      <c r="F125" s="63"/>
      <c r="N125" s="74" t="s">
        <v>106</v>
      </c>
      <c r="S125" s="21" t="s">
        <v>106</v>
      </c>
      <c r="Z125" s="74" t="s">
        <v>106</v>
      </c>
    </row>
    <row r="126" spans="1:26" ht="15">
      <c r="A126" s="72" t="s">
        <v>478</v>
      </c>
      <c r="B126" s="72"/>
      <c r="C126" s="72"/>
      <c r="D126" s="62"/>
      <c r="E126" s="62"/>
      <c r="F126" s="63"/>
      <c r="N126" s="74" t="s">
        <v>107</v>
      </c>
      <c r="S126" s="21" t="s">
        <v>107</v>
      </c>
      <c r="Z126" s="74" t="s">
        <v>107</v>
      </c>
    </row>
    <row r="127" spans="1:26" ht="15">
      <c r="A127" s="72" t="s">
        <v>479</v>
      </c>
      <c r="B127" s="72"/>
      <c r="C127" s="72"/>
      <c r="D127" s="62"/>
      <c r="E127" s="62"/>
      <c r="F127" s="63"/>
      <c r="N127" s="74" t="s">
        <v>108</v>
      </c>
      <c r="S127" s="21" t="s">
        <v>108</v>
      </c>
      <c r="Z127" s="74" t="s">
        <v>108</v>
      </c>
    </row>
    <row r="128" spans="1:26" ht="15">
      <c r="A128" s="72" t="s">
        <v>480</v>
      </c>
      <c r="B128" s="72"/>
      <c r="C128" s="72"/>
      <c r="D128" s="62"/>
      <c r="E128" s="62"/>
      <c r="F128" s="63"/>
      <c r="N128" s="74" t="s">
        <v>109</v>
      </c>
      <c r="S128" s="21" t="s">
        <v>109</v>
      </c>
      <c r="Z128" s="74" t="s">
        <v>109</v>
      </c>
    </row>
    <row r="129" spans="1:26" ht="15">
      <c r="A129" s="72" t="s">
        <v>481</v>
      </c>
      <c r="B129" s="72"/>
      <c r="C129" s="72"/>
      <c r="D129" s="62"/>
      <c r="E129" s="62"/>
      <c r="F129" s="63"/>
      <c r="N129" s="74" t="s">
        <v>110</v>
      </c>
      <c r="S129" s="21" t="s">
        <v>110</v>
      </c>
      <c r="Z129" s="74" t="s">
        <v>110</v>
      </c>
    </row>
    <row r="130" spans="1:26" ht="15">
      <c r="A130" s="72" t="s">
        <v>482</v>
      </c>
      <c r="B130" s="72"/>
      <c r="C130" s="72"/>
      <c r="D130" s="62"/>
      <c r="E130" s="62"/>
      <c r="F130" s="63"/>
      <c r="N130" s="74" t="s">
        <v>111</v>
      </c>
      <c r="S130" s="21" t="s">
        <v>111</v>
      </c>
      <c r="Z130" s="74" t="s">
        <v>111</v>
      </c>
    </row>
    <row r="131" spans="1:26" ht="15">
      <c r="A131" s="72" t="s">
        <v>483</v>
      </c>
      <c r="B131" s="72"/>
      <c r="C131" s="72"/>
      <c r="D131" s="62"/>
      <c r="E131" s="62"/>
      <c r="F131" s="63"/>
      <c r="N131" s="74" t="s">
        <v>112</v>
      </c>
      <c r="S131" s="21" t="s">
        <v>112</v>
      </c>
      <c r="Z131" s="74" t="s">
        <v>112</v>
      </c>
    </row>
    <row r="132" spans="1:26" ht="15">
      <c r="A132" s="72" t="s">
        <v>484</v>
      </c>
      <c r="B132" s="72"/>
      <c r="C132" s="72"/>
      <c r="D132" s="62"/>
      <c r="E132" s="62"/>
      <c r="F132" s="63"/>
      <c r="N132" s="74" t="s">
        <v>113</v>
      </c>
      <c r="S132" s="21" t="s">
        <v>113</v>
      </c>
      <c r="Z132" s="74" t="s">
        <v>113</v>
      </c>
    </row>
    <row r="133" spans="1:26" ht="15">
      <c r="A133" s="72" t="s">
        <v>485</v>
      </c>
      <c r="B133" s="72"/>
      <c r="C133" s="72"/>
      <c r="D133" s="62"/>
      <c r="E133" s="62"/>
      <c r="F133" s="63"/>
      <c r="N133" s="74" t="s">
        <v>114</v>
      </c>
      <c r="S133" s="21" t="s">
        <v>114</v>
      </c>
      <c r="Z133" s="74" t="s">
        <v>114</v>
      </c>
    </row>
    <row r="134" spans="1:26" ht="15">
      <c r="A134" s="72" t="s">
        <v>486</v>
      </c>
      <c r="B134" s="72"/>
      <c r="C134" s="72"/>
      <c r="D134" s="62"/>
      <c r="E134" s="62"/>
      <c r="F134" s="63"/>
      <c r="N134" s="74" t="s">
        <v>115</v>
      </c>
      <c r="S134" s="21" t="s">
        <v>115</v>
      </c>
      <c r="Z134" s="74" t="s">
        <v>115</v>
      </c>
    </row>
    <row r="135" spans="1:26" ht="15">
      <c r="A135" s="72" t="s">
        <v>487</v>
      </c>
      <c r="B135" s="72"/>
      <c r="C135" s="72"/>
      <c r="D135" s="62"/>
      <c r="E135" s="62"/>
      <c r="F135" s="63"/>
      <c r="N135" s="74" t="s">
        <v>116</v>
      </c>
      <c r="S135" s="21" t="s">
        <v>116</v>
      </c>
      <c r="Z135" s="74" t="s">
        <v>116</v>
      </c>
    </row>
    <row r="136" spans="1:26" ht="15">
      <c r="A136" s="72" t="s">
        <v>488</v>
      </c>
      <c r="B136" s="72"/>
      <c r="C136" s="72"/>
      <c r="D136" s="62"/>
      <c r="E136" s="62"/>
      <c r="F136" s="63"/>
      <c r="N136" s="74" t="s">
        <v>117</v>
      </c>
      <c r="S136" s="21" t="s">
        <v>117</v>
      </c>
      <c r="Z136" s="74" t="s">
        <v>117</v>
      </c>
    </row>
    <row r="137" spans="1:26" ht="15">
      <c r="A137" s="72" t="s">
        <v>489</v>
      </c>
      <c r="B137" s="72"/>
      <c r="C137" s="72"/>
      <c r="D137" s="62"/>
      <c r="E137" s="62"/>
      <c r="F137" s="63"/>
      <c r="N137" s="74" t="s">
        <v>118</v>
      </c>
      <c r="S137" s="21" t="s">
        <v>118</v>
      </c>
      <c r="Z137" s="74" t="s">
        <v>118</v>
      </c>
    </row>
    <row r="138" spans="1:26" ht="15">
      <c r="A138" s="72" t="s">
        <v>490</v>
      </c>
      <c r="B138" s="72"/>
      <c r="C138" s="72"/>
      <c r="D138" s="62"/>
      <c r="E138" s="62"/>
      <c r="F138" s="63"/>
      <c r="N138" s="74" t="s">
        <v>119</v>
      </c>
      <c r="S138" s="21" t="s">
        <v>119</v>
      </c>
      <c r="Z138" s="74" t="s">
        <v>119</v>
      </c>
    </row>
    <row r="139" spans="1:26" ht="15">
      <c r="A139" s="72" t="s">
        <v>491</v>
      </c>
      <c r="B139" s="72"/>
      <c r="C139" s="72"/>
      <c r="D139" s="62"/>
      <c r="E139" s="62"/>
      <c r="F139" s="63"/>
      <c r="N139" s="74" t="s">
        <v>120</v>
      </c>
      <c r="S139" s="21" t="s">
        <v>120</v>
      </c>
      <c r="Z139" s="74" t="s">
        <v>120</v>
      </c>
    </row>
    <row r="140" spans="1:26" ht="45" customHeight="1">
      <c r="A140" s="67" t="s">
        <v>354</v>
      </c>
      <c r="B140" s="41"/>
      <c r="C140" s="41"/>
      <c r="D140" s="69"/>
      <c r="E140" s="69"/>
      <c r="F140" s="69"/>
      <c r="N140" s="74" t="s">
        <v>171</v>
      </c>
      <c r="S140" s="21" t="s">
        <v>171</v>
      </c>
      <c r="Z140" s="74" t="s">
        <v>121</v>
      </c>
    </row>
    <row r="141" spans="1:26" ht="15">
      <c r="A141" s="72" t="s">
        <v>355</v>
      </c>
      <c r="B141" s="72"/>
      <c r="C141" s="72"/>
      <c r="D141" s="62"/>
      <c r="E141" s="62"/>
      <c r="F141" s="63"/>
      <c r="N141" s="74" t="s">
        <v>172</v>
      </c>
      <c r="S141" s="21" t="s">
        <v>172</v>
      </c>
      <c r="Z141" s="74" t="s">
        <v>122</v>
      </c>
    </row>
    <row r="142" spans="1:26" ht="15">
      <c r="A142" s="72" t="s">
        <v>356</v>
      </c>
      <c r="B142" s="72"/>
      <c r="C142" s="72"/>
      <c r="D142" s="62"/>
      <c r="E142" s="62"/>
      <c r="F142" s="63"/>
      <c r="N142" s="74" t="s">
        <v>173</v>
      </c>
      <c r="S142" s="21" t="s">
        <v>173</v>
      </c>
      <c r="Z142" s="74" t="s">
        <v>123</v>
      </c>
    </row>
    <row r="143" spans="1:26" ht="15">
      <c r="A143" s="72" t="s">
        <v>357</v>
      </c>
      <c r="B143" s="72"/>
      <c r="C143" s="72"/>
      <c r="D143" s="62"/>
      <c r="E143" s="62"/>
      <c r="F143" s="63"/>
      <c r="N143" s="74" t="s">
        <v>174</v>
      </c>
      <c r="S143" s="21" t="s">
        <v>174</v>
      </c>
      <c r="Z143" s="74" t="s">
        <v>124</v>
      </c>
    </row>
    <row r="144" spans="1:26" ht="15">
      <c r="A144" s="72" t="s">
        <v>358</v>
      </c>
      <c r="B144" s="72"/>
      <c r="C144" s="72"/>
      <c r="D144" s="62"/>
      <c r="E144" s="62"/>
      <c r="F144" s="63"/>
      <c r="N144" s="74" t="s">
        <v>175</v>
      </c>
      <c r="S144" s="21" t="s">
        <v>175</v>
      </c>
      <c r="Z144" s="74" t="s">
        <v>125</v>
      </c>
    </row>
    <row r="145" spans="1:26" ht="15">
      <c r="A145" s="72" t="s">
        <v>359</v>
      </c>
      <c r="B145" s="72"/>
      <c r="C145" s="72"/>
      <c r="D145" s="62"/>
      <c r="E145" s="62"/>
      <c r="F145" s="63"/>
      <c r="N145" s="74" t="s">
        <v>176</v>
      </c>
      <c r="S145" s="21" t="s">
        <v>176</v>
      </c>
      <c r="Z145" s="74" t="s">
        <v>126</v>
      </c>
    </row>
    <row r="146" spans="1:26" ht="15">
      <c r="A146" s="72" t="s">
        <v>360</v>
      </c>
      <c r="B146" s="72"/>
      <c r="C146" s="72"/>
      <c r="D146" s="62"/>
      <c r="E146" s="62"/>
      <c r="F146" s="63"/>
      <c r="N146" s="74" t="s">
        <v>177</v>
      </c>
      <c r="S146" s="21" t="s">
        <v>177</v>
      </c>
      <c r="Z146" s="74" t="s">
        <v>127</v>
      </c>
    </row>
    <row r="147" spans="1:26" ht="15">
      <c r="A147" s="72" t="s">
        <v>361</v>
      </c>
      <c r="B147" s="72"/>
      <c r="C147" s="72"/>
      <c r="D147" s="62"/>
      <c r="E147" s="62"/>
      <c r="F147" s="63"/>
      <c r="N147" s="74" t="s">
        <v>178</v>
      </c>
      <c r="S147" s="21" t="s">
        <v>178</v>
      </c>
      <c r="Z147" s="74" t="s">
        <v>128</v>
      </c>
    </row>
    <row r="148" spans="1:26" ht="15">
      <c r="A148" s="72" t="s">
        <v>362</v>
      </c>
      <c r="B148" s="72"/>
      <c r="C148" s="72"/>
      <c r="D148" s="62"/>
      <c r="E148" s="62"/>
      <c r="F148" s="63"/>
      <c r="N148" s="74" t="s">
        <v>179</v>
      </c>
      <c r="S148" s="21" t="s">
        <v>179</v>
      </c>
      <c r="Z148" s="74" t="s">
        <v>129</v>
      </c>
    </row>
    <row r="149" spans="1:26" ht="15">
      <c r="A149" s="72" t="s">
        <v>363</v>
      </c>
      <c r="B149" s="72"/>
      <c r="C149" s="72"/>
      <c r="D149" s="62"/>
      <c r="E149" s="62"/>
      <c r="F149" s="63"/>
      <c r="N149" s="74" t="s">
        <v>180</v>
      </c>
      <c r="S149" s="21" t="s">
        <v>180</v>
      </c>
      <c r="Z149" s="74" t="s">
        <v>130</v>
      </c>
    </row>
    <row r="150" spans="1:26" ht="15">
      <c r="A150" s="72" t="s">
        <v>364</v>
      </c>
      <c r="B150" s="72"/>
      <c r="C150" s="72"/>
      <c r="D150" s="62"/>
      <c r="E150" s="62"/>
      <c r="F150" s="63"/>
      <c r="N150" s="74" t="s">
        <v>181</v>
      </c>
      <c r="S150" s="21" t="s">
        <v>181</v>
      </c>
      <c r="Z150" s="74" t="s">
        <v>131</v>
      </c>
    </row>
    <row r="151" spans="1:26" ht="15">
      <c r="A151" s="72" t="s">
        <v>365</v>
      </c>
      <c r="B151" s="72"/>
      <c r="C151" s="72"/>
      <c r="D151" s="62"/>
      <c r="E151" s="62"/>
      <c r="F151" s="63"/>
      <c r="N151" s="74" t="s">
        <v>182</v>
      </c>
      <c r="S151" s="21" t="s">
        <v>182</v>
      </c>
      <c r="Z151" s="74" t="s">
        <v>132</v>
      </c>
    </row>
    <row r="152" spans="1:26" ht="15">
      <c r="A152" s="72" t="s">
        <v>366</v>
      </c>
      <c r="B152" s="72"/>
      <c r="C152" s="72"/>
      <c r="D152" s="62"/>
      <c r="E152" s="62"/>
      <c r="F152" s="63"/>
      <c r="N152" s="74" t="s">
        <v>183</v>
      </c>
      <c r="S152" s="21" t="s">
        <v>183</v>
      </c>
      <c r="Z152" s="74" t="s">
        <v>133</v>
      </c>
    </row>
    <row r="153" spans="1:26" ht="15">
      <c r="A153" s="72" t="s">
        <v>367</v>
      </c>
      <c r="B153" s="72"/>
      <c r="C153" s="72"/>
      <c r="D153" s="62"/>
      <c r="E153" s="62"/>
      <c r="F153" s="63"/>
      <c r="N153" s="74" t="s">
        <v>184</v>
      </c>
      <c r="S153" s="21" t="s">
        <v>184</v>
      </c>
      <c r="Z153" s="74" t="s">
        <v>134</v>
      </c>
    </row>
    <row r="154" spans="1:26" ht="15">
      <c r="A154" s="72" t="s">
        <v>368</v>
      </c>
      <c r="B154" s="72"/>
      <c r="C154" s="72"/>
      <c r="D154" s="62"/>
      <c r="E154" s="62"/>
      <c r="F154" s="63"/>
      <c r="N154" s="74" t="s">
        <v>185</v>
      </c>
      <c r="S154" s="21" t="s">
        <v>185</v>
      </c>
      <c r="Z154" s="74" t="s">
        <v>135</v>
      </c>
    </row>
    <row r="155" spans="1:26" ht="15">
      <c r="A155" s="72" t="s">
        <v>369</v>
      </c>
      <c r="B155" s="72"/>
      <c r="C155" s="72"/>
      <c r="D155" s="62"/>
      <c r="E155" s="62"/>
      <c r="F155" s="63"/>
      <c r="N155" s="74" t="s">
        <v>186</v>
      </c>
      <c r="S155" s="21" t="s">
        <v>186</v>
      </c>
      <c r="Z155" s="74" t="s">
        <v>136</v>
      </c>
    </row>
    <row r="156" spans="1:26" ht="15">
      <c r="A156" s="72" t="s">
        <v>370</v>
      </c>
      <c r="B156" s="72"/>
      <c r="C156" s="72"/>
      <c r="D156" s="62"/>
      <c r="E156" s="62"/>
      <c r="F156" s="63"/>
      <c r="N156" s="74" t="s">
        <v>187</v>
      </c>
      <c r="S156" s="21" t="s">
        <v>187</v>
      </c>
      <c r="Z156" s="74" t="s">
        <v>137</v>
      </c>
    </row>
    <row r="157" spans="1:26" ht="15">
      <c r="A157" s="72" t="s">
        <v>371</v>
      </c>
      <c r="B157" s="72"/>
      <c r="C157" s="72"/>
      <c r="D157" s="62"/>
      <c r="E157" s="62"/>
      <c r="F157" s="63"/>
      <c r="N157" s="74" t="s">
        <v>188</v>
      </c>
      <c r="S157" s="21" t="s">
        <v>188</v>
      </c>
      <c r="Z157" s="74" t="s">
        <v>138</v>
      </c>
    </row>
    <row r="158" spans="1:26" ht="15">
      <c r="A158" s="72" t="s">
        <v>372</v>
      </c>
      <c r="B158" s="72"/>
      <c r="C158" s="72"/>
      <c r="D158" s="62"/>
      <c r="E158" s="62"/>
      <c r="F158" s="63"/>
      <c r="N158" s="74" t="s">
        <v>189</v>
      </c>
      <c r="S158" s="21" t="s">
        <v>189</v>
      </c>
      <c r="Z158" s="74" t="s">
        <v>139</v>
      </c>
    </row>
    <row r="159" spans="1:26" ht="15">
      <c r="A159" s="72" t="s">
        <v>373</v>
      </c>
      <c r="B159" s="72"/>
      <c r="C159" s="72"/>
      <c r="D159" s="62"/>
      <c r="E159" s="62"/>
      <c r="F159" s="63"/>
      <c r="N159" s="74" t="s">
        <v>190</v>
      </c>
      <c r="S159" s="21" t="s">
        <v>190</v>
      </c>
      <c r="Z159" s="74" t="s">
        <v>140</v>
      </c>
    </row>
    <row r="160" spans="1:26" ht="15">
      <c r="A160" s="72" t="s">
        <v>374</v>
      </c>
      <c r="B160" s="72"/>
      <c r="C160" s="72"/>
      <c r="D160" s="62"/>
      <c r="E160" s="62"/>
      <c r="F160" s="63"/>
      <c r="N160" s="74" t="s">
        <v>191</v>
      </c>
      <c r="S160" s="21" t="s">
        <v>191</v>
      </c>
      <c r="Z160" s="74" t="s">
        <v>141</v>
      </c>
    </row>
    <row r="161" spans="1:26" ht="15">
      <c r="A161" s="72" t="s">
        <v>492</v>
      </c>
      <c r="B161" s="72"/>
      <c r="C161" s="72"/>
      <c r="D161" s="62"/>
      <c r="E161" s="62"/>
      <c r="F161" s="63"/>
      <c r="N161" s="74" t="s">
        <v>192</v>
      </c>
      <c r="S161" s="21" t="s">
        <v>192</v>
      </c>
      <c r="Z161" s="74" t="s">
        <v>142</v>
      </c>
    </row>
    <row r="162" spans="1:26" ht="15">
      <c r="A162" s="72" t="s">
        <v>493</v>
      </c>
      <c r="B162" s="72"/>
      <c r="C162" s="72"/>
      <c r="D162" s="62"/>
      <c r="E162" s="62"/>
      <c r="F162" s="63"/>
      <c r="N162" s="74" t="s">
        <v>193</v>
      </c>
      <c r="S162" s="21" t="s">
        <v>193</v>
      </c>
      <c r="Z162" s="74" t="s">
        <v>143</v>
      </c>
    </row>
    <row r="163" spans="1:26" ht="15">
      <c r="A163" s="72" t="s">
        <v>494</v>
      </c>
      <c r="B163" s="72"/>
      <c r="C163" s="72"/>
      <c r="D163" s="62"/>
      <c r="E163" s="62"/>
      <c r="F163" s="63"/>
      <c r="N163" s="74" t="s">
        <v>194</v>
      </c>
      <c r="S163" s="21" t="s">
        <v>194</v>
      </c>
      <c r="Z163" s="74" t="s">
        <v>144</v>
      </c>
    </row>
    <row r="164" spans="1:26" ht="15">
      <c r="A164" s="72" t="s">
        <v>495</v>
      </c>
      <c r="B164" s="72"/>
      <c r="C164" s="72"/>
      <c r="D164" s="62"/>
      <c r="E164" s="62"/>
      <c r="F164" s="63"/>
      <c r="N164" s="74" t="s">
        <v>195</v>
      </c>
      <c r="S164" s="21" t="s">
        <v>195</v>
      </c>
      <c r="Z164" s="74" t="s">
        <v>145</v>
      </c>
    </row>
    <row r="165" spans="1:26" ht="15">
      <c r="A165" s="72" t="s">
        <v>496</v>
      </c>
      <c r="B165" s="72"/>
      <c r="C165" s="72"/>
      <c r="D165" s="62"/>
      <c r="E165" s="62"/>
      <c r="F165" s="63"/>
      <c r="N165" s="74" t="s">
        <v>196</v>
      </c>
      <c r="S165" s="21" t="s">
        <v>196</v>
      </c>
      <c r="Z165" s="74" t="s">
        <v>146</v>
      </c>
    </row>
    <row r="166" spans="1:26" ht="15">
      <c r="A166" s="72" t="s">
        <v>497</v>
      </c>
      <c r="B166" s="72"/>
      <c r="C166" s="72"/>
      <c r="D166" s="62"/>
      <c r="E166" s="62"/>
      <c r="F166" s="63"/>
      <c r="N166" s="74" t="s">
        <v>197</v>
      </c>
      <c r="S166" s="21" t="s">
        <v>197</v>
      </c>
      <c r="Z166" s="74" t="s">
        <v>147</v>
      </c>
    </row>
    <row r="167" spans="1:26" ht="15">
      <c r="A167" s="72" t="s">
        <v>498</v>
      </c>
      <c r="B167" s="72"/>
      <c r="C167" s="72"/>
      <c r="D167" s="62"/>
      <c r="E167" s="62"/>
      <c r="F167" s="63"/>
      <c r="N167" s="74" t="s">
        <v>198</v>
      </c>
      <c r="S167" s="21" t="s">
        <v>198</v>
      </c>
      <c r="Z167" s="74" t="s">
        <v>148</v>
      </c>
    </row>
    <row r="168" spans="1:26" ht="15">
      <c r="A168" s="72" t="s">
        <v>499</v>
      </c>
      <c r="B168" s="72"/>
      <c r="C168" s="72"/>
      <c r="D168" s="62"/>
      <c r="E168" s="62"/>
      <c r="F168" s="63"/>
      <c r="N168" s="74" t="s">
        <v>199</v>
      </c>
      <c r="S168" s="21" t="s">
        <v>199</v>
      </c>
      <c r="Z168" s="74" t="s">
        <v>149</v>
      </c>
    </row>
    <row r="169" spans="1:26" ht="15">
      <c r="A169" s="72" t="s">
        <v>500</v>
      </c>
      <c r="B169" s="72"/>
      <c r="C169" s="72"/>
      <c r="D169" s="62"/>
      <c r="E169" s="62"/>
      <c r="F169" s="63"/>
      <c r="N169" s="74" t="s">
        <v>200</v>
      </c>
      <c r="S169" s="21" t="s">
        <v>200</v>
      </c>
      <c r="Z169" s="74" t="s">
        <v>150</v>
      </c>
    </row>
    <row r="170" spans="1:26" ht="15">
      <c r="A170" s="72" t="s">
        <v>501</v>
      </c>
      <c r="B170" s="72"/>
      <c r="C170" s="72"/>
      <c r="D170" s="62"/>
      <c r="E170" s="62"/>
      <c r="F170" s="63"/>
      <c r="N170" s="74" t="s">
        <v>201</v>
      </c>
      <c r="S170" s="21" t="s">
        <v>201</v>
      </c>
      <c r="Z170" s="74" t="s">
        <v>151</v>
      </c>
    </row>
    <row r="171" spans="1:26" ht="15">
      <c r="A171" s="72" t="s">
        <v>502</v>
      </c>
      <c r="B171" s="72"/>
      <c r="C171" s="72"/>
      <c r="D171" s="62"/>
      <c r="E171" s="62"/>
      <c r="F171" s="63"/>
      <c r="N171" s="74" t="s">
        <v>202</v>
      </c>
      <c r="S171" s="21" t="s">
        <v>202</v>
      </c>
      <c r="Z171" s="74" t="s">
        <v>152</v>
      </c>
    </row>
    <row r="172" spans="1:26" ht="15">
      <c r="A172" s="72" t="s">
        <v>503</v>
      </c>
      <c r="B172" s="72"/>
      <c r="C172" s="72"/>
      <c r="D172" s="62"/>
      <c r="E172" s="62"/>
      <c r="F172" s="63"/>
      <c r="N172" s="74" t="s">
        <v>203</v>
      </c>
      <c r="S172" s="21" t="s">
        <v>203</v>
      </c>
      <c r="Z172" s="74" t="s">
        <v>153</v>
      </c>
    </row>
    <row r="173" spans="1:26" ht="15">
      <c r="A173" s="72" t="s">
        <v>504</v>
      </c>
      <c r="B173" s="72"/>
      <c r="C173" s="72"/>
      <c r="D173" s="62"/>
      <c r="E173" s="62"/>
      <c r="F173" s="63"/>
      <c r="N173" s="74" t="s">
        <v>204</v>
      </c>
      <c r="S173" s="21" t="s">
        <v>204</v>
      </c>
      <c r="Z173" s="74" t="s">
        <v>154</v>
      </c>
    </row>
    <row r="174" spans="1:26" ht="15">
      <c r="A174" s="72" t="s">
        <v>505</v>
      </c>
      <c r="B174" s="72"/>
      <c r="C174" s="72"/>
      <c r="D174" s="62"/>
      <c r="E174" s="62"/>
      <c r="F174" s="63"/>
      <c r="N174" s="74" t="s">
        <v>205</v>
      </c>
      <c r="S174" s="21" t="s">
        <v>205</v>
      </c>
      <c r="Z174" s="74" t="s">
        <v>155</v>
      </c>
    </row>
    <row r="175" spans="1:26" ht="15">
      <c r="A175" s="72" t="s">
        <v>506</v>
      </c>
      <c r="B175" s="72"/>
      <c r="C175" s="72"/>
      <c r="D175" s="62"/>
      <c r="E175" s="62"/>
      <c r="F175" s="63"/>
      <c r="N175" s="74" t="s">
        <v>206</v>
      </c>
      <c r="S175" s="21" t="s">
        <v>206</v>
      </c>
      <c r="Z175" s="74" t="s">
        <v>156</v>
      </c>
    </row>
    <row r="176" spans="1:26" ht="15">
      <c r="A176" s="72" t="s">
        <v>507</v>
      </c>
      <c r="B176" s="72"/>
      <c r="C176" s="72"/>
      <c r="D176" s="62"/>
      <c r="E176" s="62"/>
      <c r="F176" s="63"/>
      <c r="N176" s="74" t="s">
        <v>207</v>
      </c>
      <c r="S176" s="21" t="s">
        <v>207</v>
      </c>
      <c r="Z176" s="74" t="s">
        <v>157</v>
      </c>
    </row>
    <row r="177" spans="1:26" ht="15">
      <c r="A177" s="72" t="s">
        <v>508</v>
      </c>
      <c r="B177" s="72"/>
      <c r="C177" s="72"/>
      <c r="D177" s="62"/>
      <c r="E177" s="62"/>
      <c r="F177" s="63"/>
      <c r="N177" s="74" t="s">
        <v>208</v>
      </c>
      <c r="S177" s="21" t="s">
        <v>208</v>
      </c>
      <c r="Z177" s="74" t="s">
        <v>158</v>
      </c>
    </row>
    <row r="178" spans="1:26" ht="15">
      <c r="A178" s="72" t="s">
        <v>509</v>
      </c>
      <c r="B178" s="72"/>
      <c r="C178" s="72"/>
      <c r="D178" s="62"/>
      <c r="E178" s="62"/>
      <c r="F178" s="63"/>
      <c r="N178" s="74" t="s">
        <v>209</v>
      </c>
      <c r="S178" s="21" t="s">
        <v>209</v>
      </c>
      <c r="Z178" s="74" t="s">
        <v>159</v>
      </c>
    </row>
    <row r="179" spans="1:26" ht="15">
      <c r="A179" s="72" t="s">
        <v>510</v>
      </c>
      <c r="B179" s="72"/>
      <c r="C179" s="72"/>
      <c r="D179" s="62"/>
      <c r="E179" s="62"/>
      <c r="F179" s="63"/>
      <c r="N179" s="74" t="s">
        <v>210</v>
      </c>
      <c r="S179" s="21" t="s">
        <v>210</v>
      </c>
      <c r="Z179" s="74" t="s">
        <v>160</v>
      </c>
    </row>
    <row r="180" spans="1:26" ht="15">
      <c r="A180" s="72" t="s">
        <v>511</v>
      </c>
      <c r="B180" s="72"/>
      <c r="C180" s="72"/>
      <c r="D180" s="62"/>
      <c r="E180" s="62"/>
      <c r="F180" s="63"/>
      <c r="N180" s="74" t="s">
        <v>211</v>
      </c>
      <c r="S180" s="21" t="s">
        <v>211</v>
      </c>
      <c r="Z180" s="74" t="s">
        <v>161</v>
      </c>
    </row>
    <row r="181" spans="1:26" ht="15">
      <c r="A181" s="72" t="s">
        <v>512</v>
      </c>
      <c r="B181" s="72"/>
      <c r="C181" s="72"/>
      <c r="D181" s="62"/>
      <c r="E181" s="62"/>
      <c r="F181" s="63"/>
      <c r="N181" s="74" t="s">
        <v>212</v>
      </c>
      <c r="S181" s="21" t="s">
        <v>212</v>
      </c>
      <c r="Z181" s="74" t="s">
        <v>162</v>
      </c>
    </row>
    <row r="182" spans="1:26" ht="15">
      <c r="A182" s="72" t="s">
        <v>513</v>
      </c>
      <c r="B182" s="72"/>
      <c r="C182" s="72"/>
      <c r="D182" s="62"/>
      <c r="E182" s="62"/>
      <c r="F182" s="63"/>
      <c r="N182" s="74" t="s">
        <v>213</v>
      </c>
      <c r="S182" s="21" t="s">
        <v>213</v>
      </c>
      <c r="Z182" s="74" t="s">
        <v>163</v>
      </c>
    </row>
    <row r="183" spans="1:26" ht="15">
      <c r="A183" s="72" t="s">
        <v>514</v>
      </c>
      <c r="B183" s="72"/>
      <c r="C183" s="72"/>
      <c r="D183" s="62"/>
      <c r="E183" s="62"/>
      <c r="F183" s="63"/>
      <c r="N183" s="74" t="s">
        <v>214</v>
      </c>
      <c r="S183" s="21" t="s">
        <v>214</v>
      </c>
      <c r="Z183" s="74" t="s">
        <v>164</v>
      </c>
    </row>
    <row r="184" spans="1:26" ht="15">
      <c r="A184" s="72" t="s">
        <v>515</v>
      </c>
      <c r="B184" s="72"/>
      <c r="C184" s="72"/>
      <c r="D184" s="62"/>
      <c r="E184" s="62"/>
      <c r="F184" s="63"/>
      <c r="N184" s="74" t="s">
        <v>215</v>
      </c>
      <c r="S184" s="21" t="s">
        <v>215</v>
      </c>
      <c r="Z184" s="74" t="s">
        <v>165</v>
      </c>
    </row>
    <row r="185" spans="1:26" ht="15">
      <c r="A185" s="72" t="s">
        <v>516</v>
      </c>
      <c r="B185" s="72"/>
      <c r="C185" s="72"/>
      <c r="D185" s="62"/>
      <c r="E185" s="62"/>
      <c r="F185" s="63"/>
      <c r="N185" s="74" t="s">
        <v>216</v>
      </c>
      <c r="S185" s="21" t="s">
        <v>216</v>
      </c>
      <c r="Z185" s="74" t="s">
        <v>166</v>
      </c>
    </row>
    <row r="186" spans="1:26" ht="15">
      <c r="A186" s="72" t="s">
        <v>517</v>
      </c>
      <c r="B186" s="72"/>
      <c r="C186" s="72"/>
      <c r="D186" s="62"/>
      <c r="E186" s="62"/>
      <c r="F186" s="63"/>
      <c r="N186" s="74" t="s">
        <v>217</v>
      </c>
      <c r="S186" s="21" t="s">
        <v>217</v>
      </c>
      <c r="Z186" s="74" t="s">
        <v>167</v>
      </c>
    </row>
    <row r="187" spans="1:26" ht="15">
      <c r="A187" s="72" t="s">
        <v>518</v>
      </c>
      <c r="B187" s="72"/>
      <c r="C187" s="72"/>
      <c r="D187" s="62"/>
      <c r="E187" s="62"/>
      <c r="F187" s="63"/>
      <c r="N187" s="74" t="s">
        <v>218</v>
      </c>
      <c r="S187" s="21" t="s">
        <v>218</v>
      </c>
      <c r="Z187" s="74" t="s">
        <v>168</v>
      </c>
    </row>
    <row r="188" spans="1:26" ht="15">
      <c r="A188" s="72" t="s">
        <v>519</v>
      </c>
      <c r="B188" s="72"/>
      <c r="C188" s="72"/>
      <c r="D188" s="62"/>
      <c r="E188" s="62"/>
      <c r="F188" s="63"/>
      <c r="N188" s="74" t="s">
        <v>219</v>
      </c>
      <c r="S188" s="21" t="s">
        <v>219</v>
      </c>
      <c r="Z188" s="74" t="s">
        <v>169</v>
      </c>
    </row>
    <row r="189" spans="1:26" ht="15">
      <c r="A189" s="72" t="s">
        <v>520</v>
      </c>
      <c r="B189" s="72"/>
      <c r="C189" s="72"/>
      <c r="D189" s="62"/>
      <c r="E189" s="62"/>
      <c r="F189" s="63"/>
      <c r="N189" s="74" t="s">
        <v>220</v>
      </c>
      <c r="S189" s="21" t="s">
        <v>220</v>
      </c>
      <c r="Z189" s="74" t="s">
        <v>170</v>
      </c>
    </row>
    <row r="190" spans="1:26" ht="15">
      <c r="A190" s="72" t="s">
        <v>521</v>
      </c>
      <c r="B190" s="72"/>
      <c r="C190" s="72"/>
      <c r="D190" s="62"/>
      <c r="E190" s="62"/>
      <c r="F190" s="63"/>
      <c r="N190" s="74" t="s">
        <v>221</v>
      </c>
      <c r="S190" s="21" t="s">
        <v>221</v>
      </c>
      <c r="Z190" s="74" t="s">
        <v>171</v>
      </c>
    </row>
    <row r="191" spans="1:26" ht="15">
      <c r="A191" s="70" t="s">
        <v>339</v>
      </c>
      <c r="B191" s="68">
        <f>SUM(B141:B190)</f>
        <v>0</v>
      </c>
      <c r="C191" s="19"/>
      <c r="D191" s="19"/>
      <c r="E191" s="19"/>
      <c r="Z191" s="74" t="s">
        <v>172</v>
      </c>
    </row>
    <row r="192" spans="1:26" ht="15">
      <c r="A192" s="19"/>
      <c r="B192" s="19"/>
      <c r="C192" s="19"/>
      <c r="D192" s="19"/>
      <c r="E192" s="19"/>
      <c r="F192" s="19"/>
      <c r="G192" s="19"/>
      <c r="H192" s="19"/>
      <c r="I192" s="19"/>
      <c r="J192" s="19"/>
      <c r="Z192" s="74" t="s">
        <v>173</v>
      </c>
    </row>
    <row r="193" spans="3:26" ht="15">
      <c r="F193" s="19"/>
      <c r="G193" s="19"/>
      <c r="H193" s="19"/>
      <c r="I193" s="19"/>
      <c r="J193" s="19"/>
      <c r="K193" s="19"/>
      <c r="Z193" s="74" t="s">
        <v>174</v>
      </c>
    </row>
    <row r="194" spans="3:26" ht="15">
      <c r="F194" s="19"/>
      <c r="G194" s="19"/>
      <c r="H194" s="19"/>
      <c r="I194" s="19"/>
      <c r="J194" s="19"/>
      <c r="K194" s="19"/>
      <c r="Z194" s="74" t="s">
        <v>175</v>
      </c>
    </row>
    <row r="195" spans="3:26" ht="15">
      <c r="C195" s="19"/>
      <c r="D195" s="19"/>
      <c r="E195" s="19"/>
      <c r="F195" s="19"/>
      <c r="G195" s="19"/>
      <c r="H195" s="19"/>
      <c r="I195" s="19"/>
      <c r="J195" s="19"/>
      <c r="Z195" s="74" t="s">
        <v>176</v>
      </c>
    </row>
    <row r="196" spans="3:26" ht="15">
      <c r="Z196" s="74" t="s">
        <v>177</v>
      </c>
    </row>
    <row r="197" spans="3:26" ht="15">
      <c r="Z197" s="74" t="s">
        <v>178</v>
      </c>
    </row>
    <row r="198" spans="3:26" ht="15">
      <c r="Z198" s="74" t="s">
        <v>179</v>
      </c>
    </row>
    <row r="199" spans="3:26" ht="15">
      <c r="Z199" s="74" t="s">
        <v>180</v>
      </c>
    </row>
    <row r="200" spans="3:26" ht="15">
      <c r="Z200" s="74" t="s">
        <v>181</v>
      </c>
    </row>
    <row r="201" spans="3:26" ht="15">
      <c r="Z201" s="74" t="s">
        <v>182</v>
      </c>
    </row>
    <row r="202" spans="3:26" ht="15">
      <c r="Z202" s="74" t="s">
        <v>183</v>
      </c>
    </row>
    <row r="203" spans="3:26" ht="15">
      <c r="Z203" s="74" t="s">
        <v>184</v>
      </c>
    </row>
    <row r="204" spans="3:26" ht="15">
      <c r="Z204" s="74" t="s">
        <v>185</v>
      </c>
    </row>
    <row r="205" spans="3:26" ht="15">
      <c r="Z205" s="74" t="s">
        <v>186</v>
      </c>
    </row>
    <row r="206" spans="3:26" ht="15">
      <c r="Z206" s="74" t="s">
        <v>187</v>
      </c>
    </row>
    <row r="207" spans="3:26" ht="15">
      <c r="Z207" s="74" t="s">
        <v>188</v>
      </c>
    </row>
    <row r="208" spans="3:26" ht="15">
      <c r="Z208" s="74" t="s">
        <v>189</v>
      </c>
    </row>
    <row r="209" spans="26:26" ht="15">
      <c r="Z209" s="74" t="s">
        <v>190</v>
      </c>
    </row>
    <row r="210" spans="26:26" ht="15">
      <c r="Z210" s="74" t="s">
        <v>191</v>
      </c>
    </row>
    <row r="211" spans="26:26" ht="15">
      <c r="Z211" s="74" t="s">
        <v>192</v>
      </c>
    </row>
    <row r="212" spans="26:26" ht="15">
      <c r="Z212" s="74" t="s">
        <v>193</v>
      </c>
    </row>
    <row r="213" spans="26:26" ht="15">
      <c r="Z213" s="74" t="s">
        <v>194</v>
      </c>
    </row>
    <row r="214" spans="26:26" ht="15">
      <c r="Z214" s="74" t="s">
        <v>195</v>
      </c>
    </row>
    <row r="215" spans="26:26" ht="15">
      <c r="Z215" s="74" t="s">
        <v>196</v>
      </c>
    </row>
    <row r="216" spans="26:26" ht="15">
      <c r="Z216" s="74" t="s">
        <v>197</v>
      </c>
    </row>
    <row r="217" spans="26:26" ht="15">
      <c r="Z217" s="74" t="s">
        <v>198</v>
      </c>
    </row>
    <row r="218" spans="26:26" ht="15">
      <c r="Z218" s="74" t="s">
        <v>199</v>
      </c>
    </row>
    <row r="219" spans="26:26" ht="15">
      <c r="Z219" s="74" t="s">
        <v>200</v>
      </c>
    </row>
    <row r="220" spans="26:26" ht="15">
      <c r="Z220" s="74" t="s">
        <v>201</v>
      </c>
    </row>
    <row r="221" spans="26:26" ht="15">
      <c r="Z221" s="74" t="s">
        <v>202</v>
      </c>
    </row>
    <row r="222" spans="26:26" ht="15">
      <c r="Z222" s="74" t="s">
        <v>203</v>
      </c>
    </row>
    <row r="223" spans="26:26" ht="15">
      <c r="Z223" s="74" t="s">
        <v>204</v>
      </c>
    </row>
    <row r="224" spans="26:26" ht="15">
      <c r="Z224" s="74" t="s">
        <v>205</v>
      </c>
    </row>
    <row r="225" spans="26:26" ht="15">
      <c r="Z225" s="74" t="s">
        <v>206</v>
      </c>
    </row>
    <row r="226" spans="26:26" ht="15">
      <c r="Z226" s="74" t="s">
        <v>207</v>
      </c>
    </row>
    <row r="227" spans="26:26" ht="15">
      <c r="Z227" s="74" t="s">
        <v>208</v>
      </c>
    </row>
    <row r="228" spans="26:26" ht="15">
      <c r="Z228" s="74" t="s">
        <v>209</v>
      </c>
    </row>
    <row r="229" spans="26:26" ht="15">
      <c r="Z229" s="74" t="s">
        <v>210</v>
      </c>
    </row>
    <row r="230" spans="26:26" ht="15">
      <c r="Z230" s="74" t="s">
        <v>211</v>
      </c>
    </row>
    <row r="231" spans="26:26" ht="15">
      <c r="Z231" s="74" t="s">
        <v>212</v>
      </c>
    </row>
    <row r="232" spans="26:26" ht="15">
      <c r="Z232" s="74" t="s">
        <v>213</v>
      </c>
    </row>
    <row r="233" spans="26:26" ht="15">
      <c r="Z233" s="74" t="s">
        <v>214</v>
      </c>
    </row>
    <row r="234" spans="26:26" ht="15">
      <c r="Z234" s="74" t="s">
        <v>215</v>
      </c>
    </row>
    <row r="235" spans="26:26" ht="15">
      <c r="Z235" s="74" t="s">
        <v>216</v>
      </c>
    </row>
    <row r="236" spans="26:26" ht="15">
      <c r="Z236" s="74" t="s">
        <v>217</v>
      </c>
    </row>
    <row r="237" spans="26:26" ht="15">
      <c r="Z237" s="74" t="s">
        <v>218</v>
      </c>
    </row>
    <row r="238" spans="26:26" ht="15">
      <c r="Z238" s="74" t="s">
        <v>219</v>
      </c>
    </row>
    <row r="239" spans="26:26" ht="15">
      <c r="Z239" s="74" t="s">
        <v>220</v>
      </c>
    </row>
    <row r="240" spans="26:26" ht="15">
      <c r="Z240" s="74" t="s">
        <v>221</v>
      </c>
    </row>
    <row r="241" spans="26:26" ht="15">
      <c r="Z241" s="74" t="s">
        <v>222</v>
      </c>
    </row>
    <row r="242" spans="26:26" ht="15">
      <c r="Z242" s="74" t="s">
        <v>223</v>
      </c>
    </row>
    <row r="243" spans="26:26" ht="15">
      <c r="Z243" s="74" t="s">
        <v>224</v>
      </c>
    </row>
    <row r="244" spans="26:26" ht="15">
      <c r="Z244" s="74" t="s">
        <v>225</v>
      </c>
    </row>
    <row r="245" spans="26:26" ht="15">
      <c r="Z245" s="74" t="s">
        <v>226</v>
      </c>
    </row>
    <row r="246" spans="26:26" ht="15">
      <c r="Z246" s="74" t="s">
        <v>227</v>
      </c>
    </row>
    <row r="247" spans="26:26" ht="15">
      <c r="Z247" s="74" t="s">
        <v>228</v>
      </c>
    </row>
    <row r="248" spans="26:26" ht="15">
      <c r="Z248" s="74" t="s">
        <v>229</v>
      </c>
    </row>
    <row r="249" spans="26:26" ht="15">
      <c r="Z249" s="74" t="s">
        <v>230</v>
      </c>
    </row>
    <row r="250" spans="26:26" ht="15">
      <c r="Z250" s="74" t="s">
        <v>231</v>
      </c>
    </row>
    <row r="251" spans="26:26" ht="15">
      <c r="Z251" s="74" t="s">
        <v>232</v>
      </c>
    </row>
    <row r="252" spans="26:26" ht="15">
      <c r="Z252" s="74" t="s">
        <v>233</v>
      </c>
    </row>
    <row r="253" spans="26:26" ht="15">
      <c r="Z253" s="74" t="s">
        <v>234</v>
      </c>
    </row>
    <row r="254" spans="26:26" ht="15">
      <c r="Z254" s="74" t="s">
        <v>235</v>
      </c>
    </row>
    <row r="255" spans="26:26" ht="15">
      <c r="Z255" s="74" t="s">
        <v>236</v>
      </c>
    </row>
    <row r="256" spans="26:26" ht="15">
      <c r="Z256" s="74" t="s">
        <v>237</v>
      </c>
    </row>
    <row r="257" spans="26:26" ht="15">
      <c r="Z257" s="74" t="s">
        <v>238</v>
      </c>
    </row>
    <row r="258" spans="26:26" ht="15">
      <c r="Z258" s="74" t="s">
        <v>239</v>
      </c>
    </row>
    <row r="259" spans="26:26" ht="15">
      <c r="Z259" s="74" t="s">
        <v>240</v>
      </c>
    </row>
    <row r="260" spans="26:26" ht="15">
      <c r="Z260" s="74" t="s">
        <v>241</v>
      </c>
    </row>
    <row r="261" spans="26:26" ht="15">
      <c r="Z261" s="74" t="s">
        <v>242</v>
      </c>
    </row>
    <row r="262" spans="26:26" ht="15">
      <c r="Z262" s="74" t="s">
        <v>243</v>
      </c>
    </row>
    <row r="263" spans="26:26" ht="15">
      <c r="Z263" s="74" t="s">
        <v>244</v>
      </c>
    </row>
    <row r="264" spans="26:26" ht="15">
      <c r="Z264" s="74" t="s">
        <v>245</v>
      </c>
    </row>
    <row r="265" spans="26:26" ht="15">
      <c r="Z265" s="74" t="s">
        <v>246</v>
      </c>
    </row>
    <row r="266" spans="26:26" ht="15">
      <c r="Z266" s="74" t="s">
        <v>247</v>
      </c>
    </row>
    <row r="267" spans="26:26" ht="15">
      <c r="Z267" s="74" t="s">
        <v>248</v>
      </c>
    </row>
    <row r="268" spans="26:26" ht="15">
      <c r="Z268" s="74" t="s">
        <v>249</v>
      </c>
    </row>
    <row r="269" spans="26:26" ht="15">
      <c r="Z269" s="74" t="s">
        <v>250</v>
      </c>
    </row>
    <row r="270" spans="26:26" ht="15">
      <c r="Z270" s="74" t="s">
        <v>251</v>
      </c>
    </row>
  </sheetData>
  <sheetProtection algorithmName="SHA-512" hashValue="Yu+5L7qQ6T+GZlOVYCWHszq3fee3fdWb3reCZF9jvf1ZIb4VDwy6Gt8rMOdSuDTMqBz+pGYSLcLMtjcjY4URXA==" saltValue="55viMgn9hNe4ovH8BZtVP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disablePrompts="1"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77BCAB26-A6DD-480D-B30A-929FF953B2E8}"/>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V99"/>
  <sheetViews>
    <sheetView showGridLines="0" zoomScaleNormal="100" workbookViewId="0">
      <selection activeCell="A8" sqref="A8:J8"/>
    </sheetView>
  </sheetViews>
  <sheetFormatPr defaultColWidth="9.140625" defaultRowHeight="14.25"/>
  <cols>
    <col min="1" max="1" width="36.28515625" style="17" customWidth="1"/>
    <col min="2" max="2" width="11" style="17" customWidth="1"/>
    <col min="3" max="3" width="12.140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2.85546875" style="17" customWidth="1"/>
    <col min="13" max="13" width="10.7109375" style="17" customWidth="1"/>
    <col min="14" max="14" width="50.7109375" style="17" customWidth="1"/>
    <col min="15" max="15" width="39.85546875" style="17" customWidth="1"/>
    <col min="16" max="16" width="50.7109375" style="17" bestFit="1" customWidth="1"/>
    <col min="17" max="17" width="8.42578125" style="17" bestFit="1" customWidth="1"/>
    <col min="18" max="21" width="9.140625" style="17"/>
    <col min="22" max="22" width="9.140625" style="18"/>
    <col min="23" max="16384" width="9.140625" style="17"/>
  </cols>
  <sheetData>
    <row r="3" spans="1:22" ht="25.5">
      <c r="A3" s="83" t="str">
        <f>GPA!A3</f>
        <v xml:space="preserve">              Pre-Mapping for the MSc programme in Design and Innovation</v>
      </c>
      <c r="B3" s="83"/>
      <c r="C3" s="83"/>
      <c r="D3" s="83"/>
      <c r="E3" s="83"/>
      <c r="F3" s="83"/>
      <c r="G3" s="83"/>
      <c r="H3" s="83"/>
      <c r="I3" s="83"/>
      <c r="J3" s="83"/>
      <c r="K3" s="83"/>
    </row>
    <row r="4" spans="1:22" ht="15" customHeight="1">
      <c r="A4" s="138"/>
      <c r="B4" s="138"/>
      <c r="C4" s="138"/>
      <c r="D4" s="138"/>
      <c r="E4" s="138"/>
      <c r="F4" s="138"/>
      <c r="G4" s="138"/>
      <c r="H4" s="138"/>
      <c r="I4" s="138"/>
      <c r="J4" s="138"/>
      <c r="K4" s="20"/>
    </row>
    <row r="5" spans="1:22" ht="15" customHeight="1">
      <c r="A5" s="138"/>
      <c r="B5" s="138"/>
      <c r="C5" s="138"/>
      <c r="D5" s="138"/>
      <c r="E5" s="138"/>
      <c r="F5" s="138"/>
      <c r="G5" s="138"/>
      <c r="H5" s="138"/>
      <c r="I5" s="138"/>
      <c r="J5" s="138"/>
      <c r="K5" s="20"/>
    </row>
    <row r="6" spans="1:22" ht="15" customHeight="1">
      <c r="A6" s="138"/>
      <c r="B6" s="138"/>
      <c r="C6" s="138"/>
      <c r="D6" s="138"/>
      <c r="E6" s="138"/>
      <c r="F6" s="138"/>
      <c r="G6" s="138"/>
      <c r="H6" s="138"/>
      <c r="I6" s="138"/>
      <c r="J6" s="138"/>
      <c r="K6" s="20"/>
    </row>
    <row r="7" spans="1:22" s="19" customFormat="1" ht="15">
      <c r="A7" s="17"/>
      <c r="V7" s="74" t="s">
        <v>13</v>
      </c>
    </row>
    <row r="8" spans="1:22" s="19" customFormat="1" ht="140.25" customHeight="1">
      <c r="A8" s="139" t="s">
        <v>565</v>
      </c>
      <c r="B8" s="139"/>
      <c r="C8" s="139"/>
      <c r="D8" s="139"/>
      <c r="E8" s="139"/>
      <c r="F8" s="139"/>
      <c r="G8" s="139"/>
      <c r="H8" s="139"/>
      <c r="I8" s="139"/>
      <c r="J8" s="139"/>
      <c r="V8" s="74" t="s">
        <v>14</v>
      </c>
    </row>
    <row r="9" spans="1:22" s="19" customFormat="1" ht="15">
      <c r="A9" s="17"/>
      <c r="V9" s="74" t="s">
        <v>15</v>
      </c>
    </row>
    <row r="10" spans="1:22" s="19" customFormat="1" ht="15">
      <c r="A10" s="17"/>
      <c r="B10"/>
      <c r="C10"/>
      <c r="V10" s="74" t="s">
        <v>16</v>
      </c>
    </row>
    <row r="11" spans="1:22" ht="31.5" customHeight="1">
      <c r="A11" s="47" t="s">
        <v>541</v>
      </c>
      <c r="B11"/>
      <c r="C11"/>
      <c r="F11" s="41"/>
      <c r="G11" s="41"/>
      <c r="H11" s="48"/>
      <c r="J11" s="19"/>
      <c r="V11" s="74" t="s">
        <v>17</v>
      </c>
    </row>
    <row r="12" spans="1:22" ht="239.25" customHeight="1">
      <c r="A12" s="93" t="s">
        <v>536</v>
      </c>
      <c r="B12" s="49" t="s">
        <v>350</v>
      </c>
      <c r="C12" s="49" t="s">
        <v>556</v>
      </c>
      <c r="D12" s="49" t="s">
        <v>351</v>
      </c>
      <c r="E12" s="49" t="s">
        <v>526</v>
      </c>
      <c r="F12" s="134" t="s">
        <v>549</v>
      </c>
      <c r="G12" s="134" t="s">
        <v>550</v>
      </c>
      <c r="H12" s="134" t="s">
        <v>551</v>
      </c>
      <c r="I12" s="134" t="s">
        <v>552</v>
      </c>
      <c r="J12" s="134" t="s">
        <v>553</v>
      </c>
      <c r="K12" s="134" t="s">
        <v>554</v>
      </c>
      <c r="L12" s="134" t="s">
        <v>555</v>
      </c>
      <c r="M12" s="50" t="s">
        <v>346</v>
      </c>
      <c r="N12"/>
      <c r="O12"/>
      <c r="P12" s="21" t="s">
        <v>18</v>
      </c>
      <c r="V12" s="17"/>
    </row>
    <row r="13" spans="1:22" ht="27.75" customHeight="1">
      <c r="A13" s="48" t="s">
        <v>352</v>
      </c>
      <c r="B13" s="51">
        <f>SUM(B15:B53,B55:B69)</f>
        <v>0</v>
      </c>
      <c r="C13" s="51">
        <f>SUM(C15:C53,C55:C69)</f>
        <v>0</v>
      </c>
      <c r="F13" s="52">
        <f>IFERROR(SUMPRODUCT($B$15:$B$69,F$15:F$69)/100,"")</f>
        <v>0</v>
      </c>
      <c r="G13" s="52">
        <f t="shared" ref="G13:L13" si="0">IFERROR(SUMPRODUCT($B$15:$B$69,G$15:G$69)/100,"")</f>
        <v>0</v>
      </c>
      <c r="H13" s="52">
        <f t="shared" si="0"/>
        <v>0</v>
      </c>
      <c r="I13" s="52">
        <f t="shared" si="0"/>
        <v>0</v>
      </c>
      <c r="J13" s="52">
        <f t="shared" si="0"/>
        <v>0</v>
      </c>
      <c r="K13" s="52">
        <f t="shared" si="0"/>
        <v>0</v>
      </c>
      <c r="L13" s="52">
        <f t="shared" si="0"/>
        <v>0</v>
      </c>
      <c r="M13" s="80" t="str">
        <f>IFERROR((B13-SUM(F13:L13))/B13,"")</f>
        <v/>
      </c>
      <c r="N13"/>
      <c r="O13"/>
      <c r="P13" s="21" t="s">
        <v>19</v>
      </c>
      <c r="V13" s="17"/>
    </row>
    <row r="14" spans="1:22" ht="28.5" customHeight="1">
      <c r="A14" s="54" t="s">
        <v>353</v>
      </c>
      <c r="D14" s="55">
        <f>IFERROR(AVERAGE(D15:D53),)</f>
        <v>0</v>
      </c>
      <c r="E14" s="55" t="str">
        <f>IFERROR(AVERAGEIF(E15:E53, "&lt;&gt;0"), "0")</f>
        <v>0</v>
      </c>
      <c r="F14" s="56">
        <f t="shared" ref="F14:M14" si="1">IFERROR(SUMPRODUCT($B$15:$B$53,$D$15:$D$53,F15:F53)/SUMPRODUCT($B$15:$B$53,F15:F53),0)</f>
        <v>0</v>
      </c>
      <c r="G14" s="56">
        <f t="shared" si="1"/>
        <v>0</v>
      </c>
      <c r="H14" s="56">
        <f t="shared" si="1"/>
        <v>0</v>
      </c>
      <c r="I14" s="56">
        <f t="shared" si="1"/>
        <v>0</v>
      </c>
      <c r="J14" s="56">
        <f t="shared" si="1"/>
        <v>0</v>
      </c>
      <c r="K14" s="56">
        <f t="shared" si="1"/>
        <v>0</v>
      </c>
      <c r="L14" s="56">
        <f t="shared" si="1"/>
        <v>0</v>
      </c>
      <c r="M14" s="57">
        <f t="shared" si="1"/>
        <v>0</v>
      </c>
      <c r="N14" s="58" t="s">
        <v>391</v>
      </c>
      <c r="O14" s="59" t="s">
        <v>348</v>
      </c>
      <c r="P14" s="21" t="s">
        <v>20</v>
      </c>
      <c r="V14" s="17"/>
    </row>
    <row r="15" spans="1:22" ht="15">
      <c r="A15" s="72" t="s">
        <v>392</v>
      </c>
      <c r="B15" s="75"/>
      <c r="C15" s="75"/>
      <c r="D15" s="75"/>
      <c r="E15" s="82">
        <f>IF(D15&gt;0,(GPA!$B$22-D15)/(GPA!$B$22-GPA!$B$24)*100,0)</f>
        <v>0</v>
      </c>
      <c r="F15" s="76"/>
      <c r="G15" s="76"/>
      <c r="H15" s="76"/>
      <c r="I15" s="76"/>
      <c r="J15" s="76"/>
      <c r="K15" s="76"/>
      <c r="L15" s="76"/>
      <c r="M15" s="61" t="str">
        <f t="shared" ref="M15:M53" si="2">IF(ISBLANK(B15)," ",100-SUM(F15:L15))</f>
        <v xml:space="preserve"> </v>
      </c>
      <c r="N15" s="62"/>
      <c r="O15" s="62"/>
      <c r="P15" s="21" t="s">
        <v>21</v>
      </c>
      <c r="V15" s="17"/>
    </row>
    <row r="16" spans="1:22" ht="14.45" customHeight="1">
      <c r="A16" s="72" t="s">
        <v>393</v>
      </c>
      <c r="B16" s="75"/>
      <c r="C16" s="75"/>
      <c r="D16" s="75"/>
      <c r="E16" s="82">
        <f>IF(D16&gt;0,(GPA!$B$22-D16)/(GPA!$B$22-GPA!$B$24)*100,0)</f>
        <v>0</v>
      </c>
      <c r="F16" s="76"/>
      <c r="G16" s="76"/>
      <c r="H16" s="76"/>
      <c r="I16" s="76"/>
      <c r="J16" s="76"/>
      <c r="K16" s="76"/>
      <c r="L16" s="76"/>
      <c r="M16" s="61" t="str">
        <f t="shared" ref="M16:M34" si="3">IF(ISBLANK(B16)," ",100-SUM(F16:L16))</f>
        <v xml:space="preserve"> </v>
      </c>
      <c r="N16" s="62"/>
      <c r="O16" s="62"/>
      <c r="P16" s="21" t="s">
        <v>22</v>
      </c>
      <c r="V16" s="17"/>
    </row>
    <row r="17" spans="1:22" ht="15">
      <c r="A17" s="72" t="s">
        <v>394</v>
      </c>
      <c r="B17" s="75"/>
      <c r="C17" s="75"/>
      <c r="D17" s="75"/>
      <c r="E17" s="82">
        <f>IF(D17&gt;0,(GPA!$B$22-D17)/(GPA!$B$22-GPA!$B$24)*100,0)</f>
        <v>0</v>
      </c>
      <c r="F17" s="76"/>
      <c r="G17" s="76"/>
      <c r="H17" s="76"/>
      <c r="I17" s="76"/>
      <c r="J17" s="76"/>
      <c r="K17" s="76"/>
      <c r="L17" s="76"/>
      <c r="M17" s="61" t="str">
        <f t="shared" si="3"/>
        <v xml:space="preserve"> </v>
      </c>
      <c r="N17" s="62"/>
      <c r="O17" s="62"/>
      <c r="P17" s="21" t="s">
        <v>23</v>
      </c>
      <c r="V17" s="17"/>
    </row>
    <row r="18" spans="1:22" ht="15">
      <c r="A18" s="72" t="s">
        <v>395</v>
      </c>
      <c r="B18" s="75"/>
      <c r="C18" s="75"/>
      <c r="D18" s="75"/>
      <c r="E18" s="82">
        <f>IF(D18&gt;0,(GPA!$B$22-D18)/(GPA!$B$22-GPA!$B$24)*100,0)</f>
        <v>0</v>
      </c>
      <c r="F18" s="76"/>
      <c r="G18" s="76"/>
      <c r="H18" s="76"/>
      <c r="I18" s="76"/>
      <c r="J18" s="76"/>
      <c r="K18" s="76"/>
      <c r="L18" s="76"/>
      <c r="M18" s="61" t="str">
        <f t="shared" si="3"/>
        <v xml:space="preserve"> </v>
      </c>
      <c r="N18" s="62"/>
      <c r="O18" s="62"/>
      <c r="P18" s="21" t="s">
        <v>24</v>
      </c>
      <c r="V18" s="17"/>
    </row>
    <row r="19" spans="1:22" ht="15">
      <c r="A19" s="72" t="s">
        <v>396</v>
      </c>
      <c r="B19" s="75"/>
      <c r="C19" s="75"/>
      <c r="D19" s="75"/>
      <c r="E19" s="82">
        <f>IF(D19&gt;0,(GPA!$B$22-D19)/(GPA!$B$22-GPA!$B$24)*100,0)</f>
        <v>0</v>
      </c>
      <c r="F19" s="76"/>
      <c r="G19" s="76"/>
      <c r="H19" s="76"/>
      <c r="I19" s="76"/>
      <c r="J19" s="76"/>
      <c r="K19" s="76"/>
      <c r="L19" s="76"/>
      <c r="M19" s="61" t="str">
        <f t="shared" si="3"/>
        <v xml:space="preserve"> </v>
      </c>
      <c r="N19" s="62"/>
      <c r="O19" s="62"/>
      <c r="P19" s="21" t="s">
        <v>25</v>
      </c>
      <c r="V19" s="17"/>
    </row>
    <row r="20" spans="1:22" ht="15">
      <c r="A20" s="72" t="s">
        <v>397</v>
      </c>
      <c r="B20" s="75"/>
      <c r="C20" s="75"/>
      <c r="D20" s="75"/>
      <c r="E20" s="82">
        <f>IF(D20&gt;0,(GPA!$B$22-D20)/(GPA!$B$22-GPA!$B$24)*100,0)</f>
        <v>0</v>
      </c>
      <c r="F20" s="76"/>
      <c r="G20" s="76"/>
      <c r="H20" s="76"/>
      <c r="I20" s="76"/>
      <c r="J20" s="76"/>
      <c r="K20" s="76"/>
      <c r="L20" s="76"/>
      <c r="M20" s="61" t="str">
        <f t="shared" si="3"/>
        <v xml:space="preserve"> </v>
      </c>
      <c r="N20" s="62"/>
      <c r="O20" s="62"/>
      <c r="P20" s="21" t="s">
        <v>26</v>
      </c>
      <c r="V20" s="17"/>
    </row>
    <row r="21" spans="1:22" ht="15">
      <c r="A21" s="72" t="s">
        <v>398</v>
      </c>
      <c r="B21" s="75"/>
      <c r="C21" s="75"/>
      <c r="D21" s="75"/>
      <c r="E21" s="82">
        <f>IF(D21&gt;0,(GPA!$B$22-D21)/(GPA!$B$22-GPA!$B$24)*100,0)</f>
        <v>0</v>
      </c>
      <c r="F21" s="76"/>
      <c r="G21" s="76"/>
      <c r="H21" s="76"/>
      <c r="I21" s="76"/>
      <c r="J21" s="76"/>
      <c r="K21" s="76"/>
      <c r="L21" s="76"/>
      <c r="M21" s="61" t="str">
        <f t="shared" si="3"/>
        <v xml:space="preserve"> </v>
      </c>
      <c r="N21" s="62"/>
      <c r="O21" s="62"/>
      <c r="P21" s="21" t="s">
        <v>27</v>
      </c>
      <c r="V21" s="17"/>
    </row>
    <row r="22" spans="1:22" ht="15">
      <c r="A22" s="72" t="s">
        <v>399</v>
      </c>
      <c r="B22" s="75"/>
      <c r="C22" s="75"/>
      <c r="D22" s="75"/>
      <c r="E22" s="82">
        <f>IF(D22&gt;0,(GPA!$B$22-D22)/(GPA!$B$22-GPA!$B$24)*100,0)</f>
        <v>0</v>
      </c>
      <c r="F22" s="76"/>
      <c r="G22" s="76"/>
      <c r="H22" s="76"/>
      <c r="I22" s="76"/>
      <c r="J22" s="76"/>
      <c r="K22" s="76"/>
      <c r="L22" s="76"/>
      <c r="M22" s="61" t="str">
        <f t="shared" si="3"/>
        <v xml:space="preserve"> </v>
      </c>
      <c r="N22" s="62"/>
      <c r="O22" s="62"/>
      <c r="P22" s="21" t="s">
        <v>28</v>
      </c>
      <c r="V22" s="17"/>
    </row>
    <row r="23" spans="1:22" ht="15">
      <c r="A23" s="72" t="s">
        <v>400</v>
      </c>
      <c r="B23" s="75"/>
      <c r="C23" s="75"/>
      <c r="D23" s="75"/>
      <c r="E23" s="82">
        <f>IF(D23&gt;0,(GPA!$B$22-D23)/(GPA!$B$22-GPA!$B$24)*100,0)</f>
        <v>0</v>
      </c>
      <c r="F23" s="76"/>
      <c r="G23" s="76"/>
      <c r="H23" s="76"/>
      <c r="I23" s="76"/>
      <c r="J23" s="76"/>
      <c r="K23" s="76"/>
      <c r="L23" s="76"/>
      <c r="M23" s="61" t="str">
        <f t="shared" si="3"/>
        <v xml:space="preserve"> </v>
      </c>
      <c r="N23" s="62"/>
      <c r="O23" s="62"/>
      <c r="P23" s="21" t="s">
        <v>29</v>
      </c>
      <c r="V23" s="17"/>
    </row>
    <row r="24" spans="1:22" ht="15">
      <c r="A24" s="72" t="s">
        <v>401</v>
      </c>
      <c r="B24" s="75"/>
      <c r="C24" s="75"/>
      <c r="D24" s="75"/>
      <c r="E24" s="82">
        <f>IF(D24&gt;0,(GPA!$B$22-D24)/(GPA!$B$22-GPA!$B$24)*100,0)</f>
        <v>0</v>
      </c>
      <c r="F24" s="76"/>
      <c r="G24" s="76"/>
      <c r="H24" s="76"/>
      <c r="I24" s="76"/>
      <c r="J24" s="76"/>
      <c r="K24" s="76"/>
      <c r="L24" s="76"/>
      <c r="M24" s="61" t="str">
        <f t="shared" si="3"/>
        <v xml:space="preserve"> </v>
      </c>
      <c r="N24" s="62"/>
      <c r="O24" s="62"/>
      <c r="P24" s="21" t="s">
        <v>30</v>
      </c>
      <c r="V24" s="17"/>
    </row>
    <row r="25" spans="1:22" ht="15">
      <c r="A25" s="72" t="s">
        <v>402</v>
      </c>
      <c r="B25" s="75"/>
      <c r="C25" s="75"/>
      <c r="D25" s="75"/>
      <c r="E25" s="82">
        <f>IF(D25&gt;0,(GPA!$B$22-D25)/(GPA!$B$22-GPA!$B$24)*100,0)</f>
        <v>0</v>
      </c>
      <c r="F25" s="76"/>
      <c r="G25" s="76"/>
      <c r="H25" s="76"/>
      <c r="I25" s="76"/>
      <c r="J25" s="76"/>
      <c r="K25" s="76"/>
      <c r="L25" s="76"/>
      <c r="M25" s="61" t="str">
        <f t="shared" si="3"/>
        <v xml:space="preserve"> </v>
      </c>
      <c r="N25" s="62"/>
      <c r="O25" s="62"/>
      <c r="P25" s="21" t="s">
        <v>31</v>
      </c>
      <c r="V25" s="17"/>
    </row>
    <row r="26" spans="1:22" ht="15">
      <c r="A26" s="72" t="s">
        <v>403</v>
      </c>
      <c r="B26" s="72"/>
      <c r="C26" s="72"/>
      <c r="D26" s="72"/>
      <c r="E26" s="82">
        <f>IF(D26&gt;0,(GPA!$B$22-D26)/(GPA!$B$22-GPA!$B$24)*100,0)</f>
        <v>0</v>
      </c>
      <c r="F26" s="76"/>
      <c r="G26" s="76"/>
      <c r="H26" s="76"/>
      <c r="I26" s="76"/>
      <c r="J26" s="76"/>
      <c r="K26" s="76"/>
      <c r="L26" s="76"/>
      <c r="M26" s="61" t="str">
        <f t="shared" si="3"/>
        <v xml:space="preserve"> </v>
      </c>
      <c r="N26" s="62"/>
      <c r="O26" s="62"/>
      <c r="P26" s="21" t="s">
        <v>32</v>
      </c>
      <c r="V26" s="17"/>
    </row>
    <row r="27" spans="1:22" ht="15">
      <c r="A27" s="72" t="s">
        <v>404</v>
      </c>
      <c r="B27" s="72"/>
      <c r="C27" s="72"/>
      <c r="D27" s="72"/>
      <c r="E27" s="82">
        <f>IF(D27&gt;0,(GPA!$B$22-D27)/(GPA!$B$22-GPA!$B$24)*100,0)</f>
        <v>0</v>
      </c>
      <c r="F27" s="76"/>
      <c r="G27" s="76"/>
      <c r="H27" s="76"/>
      <c r="I27" s="76"/>
      <c r="J27" s="76"/>
      <c r="K27" s="76"/>
      <c r="L27" s="76"/>
      <c r="M27" s="61" t="str">
        <f t="shared" si="3"/>
        <v xml:space="preserve"> </v>
      </c>
      <c r="N27" s="62"/>
      <c r="O27" s="62"/>
      <c r="P27" s="21" t="s">
        <v>33</v>
      </c>
      <c r="V27" s="17"/>
    </row>
    <row r="28" spans="1:22" ht="15">
      <c r="A28" s="72" t="s">
        <v>405</v>
      </c>
      <c r="B28" s="72"/>
      <c r="C28" s="72"/>
      <c r="D28" s="72"/>
      <c r="E28" s="82">
        <f>IF(D28&gt;0,(GPA!$B$22-D28)/(GPA!$B$22-GPA!$B$24)*100,0)</f>
        <v>0</v>
      </c>
      <c r="F28" s="76"/>
      <c r="G28" s="76"/>
      <c r="H28" s="76"/>
      <c r="I28" s="76"/>
      <c r="J28" s="76"/>
      <c r="K28" s="76"/>
      <c r="L28" s="76"/>
      <c r="M28" s="61" t="str">
        <f t="shared" si="3"/>
        <v xml:space="preserve"> </v>
      </c>
      <c r="N28" s="62"/>
      <c r="O28" s="62"/>
      <c r="P28" s="21" t="s">
        <v>34</v>
      </c>
      <c r="V28" s="17"/>
    </row>
    <row r="29" spans="1:22" ht="15">
      <c r="A29" s="72" t="s">
        <v>406</v>
      </c>
      <c r="B29" s="72"/>
      <c r="C29" s="72"/>
      <c r="D29" s="72"/>
      <c r="E29" s="82">
        <f>IF(D29&gt;0,(GPA!$B$22-D29)/(GPA!$B$22-GPA!$B$24)*100,0)</f>
        <v>0</v>
      </c>
      <c r="F29" s="76"/>
      <c r="G29" s="76"/>
      <c r="H29" s="76"/>
      <c r="I29" s="76"/>
      <c r="J29" s="76"/>
      <c r="K29" s="76"/>
      <c r="L29" s="76"/>
      <c r="M29" s="61" t="str">
        <f t="shared" si="3"/>
        <v xml:space="preserve"> </v>
      </c>
      <c r="N29" s="62"/>
      <c r="O29" s="62"/>
      <c r="P29" s="21" t="s">
        <v>35</v>
      </c>
      <c r="V29" s="17"/>
    </row>
    <row r="30" spans="1:22" ht="15">
      <c r="A30" s="72" t="s">
        <v>407</v>
      </c>
      <c r="B30" s="72"/>
      <c r="C30" s="72"/>
      <c r="D30" s="72"/>
      <c r="E30" s="82">
        <f>IF(D30&gt;0,(GPA!$B$22-D30)/(GPA!$B$22-GPA!$B$24)*100,0)</f>
        <v>0</v>
      </c>
      <c r="F30" s="76"/>
      <c r="G30" s="76"/>
      <c r="H30" s="76"/>
      <c r="I30" s="76"/>
      <c r="J30" s="76"/>
      <c r="K30" s="76"/>
      <c r="L30" s="76"/>
      <c r="M30" s="61" t="str">
        <f t="shared" si="3"/>
        <v xml:space="preserve"> </v>
      </c>
      <c r="N30" s="62"/>
      <c r="O30" s="62"/>
      <c r="P30" s="21" t="s">
        <v>36</v>
      </c>
      <c r="V30" s="17"/>
    </row>
    <row r="31" spans="1:22" ht="15">
      <c r="A31" s="72" t="s">
        <v>408</v>
      </c>
      <c r="B31" s="72"/>
      <c r="C31" s="72"/>
      <c r="D31" s="72"/>
      <c r="E31" s="82">
        <f>IF(D31&gt;0,(GPA!$B$22-D31)/(GPA!$B$22-GPA!$B$24)*100,0)</f>
        <v>0</v>
      </c>
      <c r="F31" s="76"/>
      <c r="G31" s="76"/>
      <c r="H31" s="76"/>
      <c r="I31" s="76"/>
      <c r="J31" s="76"/>
      <c r="K31" s="76"/>
      <c r="L31" s="76"/>
      <c r="M31" s="61" t="str">
        <f t="shared" si="3"/>
        <v xml:space="preserve"> </v>
      </c>
      <c r="N31" s="62"/>
      <c r="O31" s="62"/>
      <c r="P31" s="21" t="s">
        <v>37</v>
      </c>
      <c r="V31" s="17"/>
    </row>
    <row r="32" spans="1:22" ht="15">
      <c r="A32" s="72" t="s">
        <v>409</v>
      </c>
      <c r="B32" s="72"/>
      <c r="C32" s="72"/>
      <c r="D32" s="72"/>
      <c r="E32" s="82">
        <f>IF(D32&gt;0,(GPA!$B$22-D32)/(GPA!$B$22-GPA!$B$24)*100,0)</f>
        <v>0</v>
      </c>
      <c r="F32" s="76"/>
      <c r="G32" s="76"/>
      <c r="H32" s="76"/>
      <c r="I32" s="76"/>
      <c r="J32" s="76"/>
      <c r="K32" s="76"/>
      <c r="L32" s="76"/>
      <c r="M32" s="61" t="str">
        <f t="shared" si="3"/>
        <v xml:space="preserve"> </v>
      </c>
      <c r="N32" s="62"/>
      <c r="O32" s="62"/>
      <c r="P32" s="21" t="s">
        <v>38</v>
      </c>
      <c r="V32" s="17"/>
    </row>
    <row r="33" spans="1:22" ht="15">
      <c r="A33" s="72" t="s">
        <v>410</v>
      </c>
      <c r="B33" s="72"/>
      <c r="C33" s="72"/>
      <c r="D33" s="72"/>
      <c r="E33" s="82">
        <f>IF(D33&gt;0,(GPA!$B$22-D33)/(GPA!$B$22-GPA!$B$24)*100,0)</f>
        <v>0</v>
      </c>
      <c r="F33" s="76"/>
      <c r="G33" s="76"/>
      <c r="H33" s="76"/>
      <c r="I33" s="76"/>
      <c r="J33" s="76"/>
      <c r="K33" s="76"/>
      <c r="L33" s="76"/>
      <c r="M33" s="61" t="str">
        <f t="shared" si="3"/>
        <v xml:space="preserve"> </v>
      </c>
      <c r="N33" s="62"/>
      <c r="O33" s="62"/>
      <c r="P33" s="21" t="s">
        <v>39</v>
      </c>
      <c r="V33" s="17"/>
    </row>
    <row r="34" spans="1:22" ht="15">
      <c r="A34" s="72" t="s">
        <v>411</v>
      </c>
      <c r="B34" s="72"/>
      <c r="C34" s="72"/>
      <c r="D34" s="72"/>
      <c r="E34" s="82">
        <f>IF(D34&gt;0,(GPA!$B$22-D34)/(GPA!$B$22-GPA!$B$24)*100,0)</f>
        <v>0</v>
      </c>
      <c r="F34" s="76"/>
      <c r="G34" s="76"/>
      <c r="H34" s="76"/>
      <c r="I34" s="76"/>
      <c r="J34" s="76"/>
      <c r="K34" s="76"/>
      <c r="L34" s="76"/>
      <c r="M34" s="61" t="str">
        <f t="shared" si="3"/>
        <v xml:space="preserve"> </v>
      </c>
      <c r="N34" s="62"/>
      <c r="O34" s="62"/>
      <c r="P34" s="21" t="s">
        <v>40</v>
      </c>
      <c r="V34" s="17"/>
    </row>
    <row r="35" spans="1:22" ht="14.45" customHeight="1">
      <c r="A35" s="72" t="s">
        <v>412</v>
      </c>
      <c r="B35" s="75"/>
      <c r="C35" s="75"/>
      <c r="D35" s="75"/>
      <c r="E35" s="82">
        <f>IF(D35&gt;0,(GPA!$B$22-D35)/(GPA!$B$22-GPA!$B$24)*100,0)</f>
        <v>0</v>
      </c>
      <c r="F35" s="76"/>
      <c r="G35" s="76"/>
      <c r="H35" s="76"/>
      <c r="I35" s="76"/>
      <c r="J35" s="76"/>
      <c r="K35" s="76"/>
      <c r="L35" s="76"/>
      <c r="M35" s="61" t="str">
        <f t="shared" si="2"/>
        <v xml:space="preserve"> </v>
      </c>
      <c r="N35" s="62"/>
      <c r="O35" s="62"/>
      <c r="P35" s="21" t="s">
        <v>22</v>
      </c>
      <c r="V35" s="17"/>
    </row>
    <row r="36" spans="1:22" ht="15">
      <c r="A36" s="72" t="s">
        <v>413</v>
      </c>
      <c r="B36" s="75"/>
      <c r="C36" s="75"/>
      <c r="D36" s="75"/>
      <c r="E36" s="82">
        <f>IF(D36&gt;0,(GPA!$B$22-D36)/(GPA!$B$22-GPA!$B$24)*100,0)</f>
        <v>0</v>
      </c>
      <c r="F36" s="76"/>
      <c r="G36" s="76"/>
      <c r="H36" s="76"/>
      <c r="I36" s="76"/>
      <c r="J36" s="76"/>
      <c r="K36" s="76"/>
      <c r="L36" s="76"/>
      <c r="M36" s="61" t="str">
        <f t="shared" si="2"/>
        <v xml:space="preserve"> </v>
      </c>
      <c r="N36" s="62"/>
      <c r="O36" s="62"/>
      <c r="P36" s="21" t="s">
        <v>23</v>
      </c>
      <c r="V36" s="17"/>
    </row>
    <row r="37" spans="1:22" ht="15">
      <c r="A37" s="72" t="s">
        <v>414</v>
      </c>
      <c r="B37" s="75"/>
      <c r="C37" s="75"/>
      <c r="D37" s="75"/>
      <c r="E37" s="82">
        <f>IF(D37&gt;0,(GPA!$B$22-D37)/(GPA!$B$22-GPA!$B$24)*100,0)</f>
        <v>0</v>
      </c>
      <c r="F37" s="76"/>
      <c r="G37" s="76"/>
      <c r="H37" s="76"/>
      <c r="I37" s="76"/>
      <c r="J37" s="76"/>
      <c r="K37" s="76"/>
      <c r="L37" s="76"/>
      <c r="M37" s="61" t="str">
        <f t="shared" si="2"/>
        <v xml:space="preserve"> </v>
      </c>
      <c r="N37" s="62"/>
      <c r="O37" s="62"/>
      <c r="P37" s="21" t="s">
        <v>24</v>
      </c>
      <c r="V37" s="17"/>
    </row>
    <row r="38" spans="1:22" ht="15">
      <c r="A38" s="72" t="s">
        <v>415</v>
      </c>
      <c r="B38" s="75"/>
      <c r="C38" s="75"/>
      <c r="D38" s="75"/>
      <c r="E38" s="82">
        <f>IF(D38&gt;0,(GPA!$B$22-D38)/(GPA!$B$22-GPA!$B$24)*100,0)</f>
        <v>0</v>
      </c>
      <c r="F38" s="76"/>
      <c r="G38" s="76"/>
      <c r="H38" s="76"/>
      <c r="I38" s="76"/>
      <c r="J38" s="76"/>
      <c r="K38" s="76"/>
      <c r="L38" s="76"/>
      <c r="M38" s="61" t="str">
        <f t="shared" si="2"/>
        <v xml:space="preserve"> </v>
      </c>
      <c r="N38" s="62"/>
      <c r="O38" s="62"/>
      <c r="P38" s="21" t="s">
        <v>25</v>
      </c>
      <c r="V38" s="17"/>
    </row>
    <row r="39" spans="1:22" ht="15">
      <c r="A39" s="72" t="s">
        <v>416</v>
      </c>
      <c r="B39" s="75"/>
      <c r="C39" s="75"/>
      <c r="D39" s="75"/>
      <c r="E39" s="82">
        <f>IF(D39&gt;0,(GPA!$B$22-D39)/(GPA!$B$22-GPA!$B$24)*100,0)</f>
        <v>0</v>
      </c>
      <c r="F39" s="76"/>
      <c r="G39" s="76"/>
      <c r="H39" s="76"/>
      <c r="I39" s="76"/>
      <c r="J39" s="76"/>
      <c r="K39" s="76"/>
      <c r="L39" s="76"/>
      <c r="M39" s="61" t="str">
        <f t="shared" si="2"/>
        <v xml:space="preserve"> </v>
      </c>
      <c r="N39" s="62"/>
      <c r="O39" s="62"/>
      <c r="P39" s="21" t="s">
        <v>26</v>
      </c>
      <c r="V39" s="17"/>
    </row>
    <row r="40" spans="1:22" ht="15">
      <c r="A40" s="72" t="s">
        <v>417</v>
      </c>
      <c r="B40" s="75"/>
      <c r="C40" s="75"/>
      <c r="D40" s="75"/>
      <c r="E40" s="82">
        <f>IF(D40&gt;0,(GPA!$B$22-D40)/(GPA!$B$22-GPA!$B$24)*100,0)</f>
        <v>0</v>
      </c>
      <c r="F40" s="76"/>
      <c r="G40" s="76"/>
      <c r="H40" s="76"/>
      <c r="I40" s="76"/>
      <c r="J40" s="76"/>
      <c r="K40" s="76"/>
      <c r="L40" s="76"/>
      <c r="M40" s="61" t="str">
        <f t="shared" si="2"/>
        <v xml:space="preserve"> </v>
      </c>
      <c r="N40" s="62"/>
      <c r="O40" s="62"/>
      <c r="P40" s="21" t="s">
        <v>27</v>
      </c>
      <c r="V40" s="17"/>
    </row>
    <row r="41" spans="1:22" ht="15">
      <c r="A41" s="72" t="s">
        <v>418</v>
      </c>
      <c r="B41" s="75"/>
      <c r="C41" s="75"/>
      <c r="D41" s="75"/>
      <c r="E41" s="82">
        <f>IF(D41&gt;0,(GPA!$B$22-D41)/(GPA!$B$22-GPA!$B$24)*100,0)</f>
        <v>0</v>
      </c>
      <c r="F41" s="76"/>
      <c r="G41" s="76"/>
      <c r="H41" s="76"/>
      <c r="I41" s="76"/>
      <c r="J41" s="76"/>
      <c r="K41" s="76"/>
      <c r="L41" s="76"/>
      <c r="M41" s="61" t="str">
        <f t="shared" si="2"/>
        <v xml:space="preserve"> </v>
      </c>
      <c r="N41" s="62"/>
      <c r="O41" s="62"/>
      <c r="P41" s="21" t="s">
        <v>28</v>
      </c>
      <c r="V41" s="17"/>
    </row>
    <row r="42" spans="1:22" ht="15">
      <c r="A42" s="72" t="s">
        <v>419</v>
      </c>
      <c r="B42" s="75"/>
      <c r="C42" s="75"/>
      <c r="D42" s="75"/>
      <c r="E42" s="82">
        <f>IF(D42&gt;0,(GPA!$B$22-D42)/(GPA!$B$22-GPA!$B$24)*100,0)</f>
        <v>0</v>
      </c>
      <c r="F42" s="76"/>
      <c r="G42" s="76"/>
      <c r="H42" s="76"/>
      <c r="I42" s="76"/>
      <c r="J42" s="76"/>
      <c r="K42" s="76"/>
      <c r="L42" s="76"/>
      <c r="M42" s="61" t="str">
        <f t="shared" si="2"/>
        <v xml:space="preserve"> </v>
      </c>
      <c r="N42" s="62"/>
      <c r="O42" s="62"/>
      <c r="P42" s="21" t="s">
        <v>29</v>
      </c>
      <c r="V42" s="17"/>
    </row>
    <row r="43" spans="1:22" ht="15">
      <c r="A43" s="72" t="s">
        <v>420</v>
      </c>
      <c r="B43" s="75"/>
      <c r="C43" s="75"/>
      <c r="D43" s="75"/>
      <c r="E43" s="82">
        <f>IF(D43&gt;0,(GPA!$B$22-D43)/(GPA!$B$22-GPA!$B$24)*100,0)</f>
        <v>0</v>
      </c>
      <c r="F43" s="76"/>
      <c r="G43" s="76"/>
      <c r="H43" s="76"/>
      <c r="I43" s="76"/>
      <c r="J43" s="76"/>
      <c r="K43" s="76"/>
      <c r="L43" s="76"/>
      <c r="M43" s="61" t="str">
        <f t="shared" si="2"/>
        <v xml:space="preserve"> </v>
      </c>
      <c r="N43" s="62"/>
      <c r="O43" s="62"/>
      <c r="P43" s="21" t="s">
        <v>30</v>
      </c>
      <c r="V43" s="17"/>
    </row>
    <row r="44" spans="1:22" ht="15">
      <c r="A44" s="72" t="s">
        <v>421</v>
      </c>
      <c r="B44" s="75"/>
      <c r="C44" s="75"/>
      <c r="D44" s="75"/>
      <c r="E44" s="82">
        <f>IF(D44&gt;0,(GPA!$B$22-D44)/(GPA!$B$22-GPA!$B$24)*100,0)</f>
        <v>0</v>
      </c>
      <c r="F44" s="76"/>
      <c r="G44" s="76"/>
      <c r="H44" s="76"/>
      <c r="I44" s="76"/>
      <c r="J44" s="76"/>
      <c r="K44" s="76"/>
      <c r="L44" s="76"/>
      <c r="M44" s="61" t="str">
        <f t="shared" si="2"/>
        <v xml:space="preserve"> </v>
      </c>
      <c r="N44" s="62"/>
      <c r="O44" s="62"/>
      <c r="P44" s="21" t="s">
        <v>31</v>
      </c>
      <c r="V44" s="17"/>
    </row>
    <row r="45" spans="1:22" ht="15">
      <c r="A45" s="72" t="s">
        <v>422</v>
      </c>
      <c r="B45" s="72"/>
      <c r="C45" s="72"/>
      <c r="D45" s="72"/>
      <c r="E45" s="82">
        <f>IF(D45&gt;0,(GPA!$B$22-D45)/(GPA!$B$22-GPA!$B$24)*100,0)</f>
        <v>0</v>
      </c>
      <c r="F45" s="76"/>
      <c r="G45" s="76"/>
      <c r="H45" s="76"/>
      <c r="I45" s="76"/>
      <c r="J45" s="76"/>
      <c r="K45" s="76"/>
      <c r="L45" s="76"/>
      <c r="M45" s="61" t="str">
        <f t="shared" si="2"/>
        <v xml:space="preserve"> </v>
      </c>
      <c r="N45" s="62"/>
      <c r="O45" s="62"/>
      <c r="P45" s="21" t="s">
        <v>32</v>
      </c>
      <c r="V45" s="17"/>
    </row>
    <row r="46" spans="1:22" ht="15">
      <c r="A46" s="72" t="s">
        <v>423</v>
      </c>
      <c r="B46" s="72"/>
      <c r="C46" s="72"/>
      <c r="D46" s="72"/>
      <c r="E46" s="82">
        <f>IF(D46&gt;0,(GPA!$B$22-D46)/(GPA!$B$22-GPA!$B$24)*100,0)</f>
        <v>0</v>
      </c>
      <c r="F46" s="76"/>
      <c r="G46" s="76"/>
      <c r="H46" s="76"/>
      <c r="I46" s="76"/>
      <c r="J46" s="76"/>
      <c r="K46" s="76"/>
      <c r="L46" s="76"/>
      <c r="M46" s="61" t="str">
        <f t="shared" si="2"/>
        <v xml:space="preserve"> </v>
      </c>
      <c r="N46" s="62"/>
      <c r="O46" s="62"/>
      <c r="P46" s="21" t="s">
        <v>33</v>
      </c>
      <c r="V46" s="17"/>
    </row>
    <row r="47" spans="1:22" ht="15">
      <c r="A47" s="72" t="s">
        <v>424</v>
      </c>
      <c r="B47" s="72"/>
      <c r="C47" s="72"/>
      <c r="D47" s="72"/>
      <c r="E47" s="82">
        <f>IF(D47&gt;0,(GPA!$B$22-D47)/(GPA!$B$22-GPA!$B$24)*100,0)</f>
        <v>0</v>
      </c>
      <c r="F47" s="76"/>
      <c r="G47" s="76"/>
      <c r="H47" s="76"/>
      <c r="I47" s="76"/>
      <c r="J47" s="76"/>
      <c r="K47" s="76"/>
      <c r="L47" s="76"/>
      <c r="M47" s="61" t="str">
        <f t="shared" si="2"/>
        <v xml:space="preserve"> </v>
      </c>
      <c r="N47" s="62"/>
      <c r="O47" s="62"/>
      <c r="P47" s="21" t="s">
        <v>34</v>
      </c>
      <c r="V47" s="17"/>
    </row>
    <row r="48" spans="1:22" ht="15">
      <c r="A48" s="72" t="s">
        <v>425</v>
      </c>
      <c r="B48" s="72"/>
      <c r="C48" s="72"/>
      <c r="D48" s="72"/>
      <c r="E48" s="82">
        <f>IF(D48&gt;0,(GPA!$B$22-D48)/(GPA!$B$22-GPA!$B$24)*100,0)</f>
        <v>0</v>
      </c>
      <c r="F48" s="76"/>
      <c r="G48" s="76"/>
      <c r="H48" s="76"/>
      <c r="I48" s="76"/>
      <c r="J48" s="76"/>
      <c r="K48" s="76"/>
      <c r="L48" s="76"/>
      <c r="M48" s="61" t="str">
        <f t="shared" si="2"/>
        <v xml:space="preserve"> </v>
      </c>
      <c r="N48" s="62"/>
      <c r="O48" s="62"/>
      <c r="P48" s="21" t="s">
        <v>35</v>
      </c>
      <c r="V48" s="17"/>
    </row>
    <row r="49" spans="1:22" ht="15">
      <c r="A49" s="72" t="s">
        <v>426</v>
      </c>
      <c r="B49" s="72"/>
      <c r="C49" s="72"/>
      <c r="D49" s="72"/>
      <c r="E49" s="82">
        <f>IF(D49&gt;0,(GPA!$B$22-D49)/(GPA!$B$22-GPA!$B$24)*100,0)</f>
        <v>0</v>
      </c>
      <c r="F49" s="76"/>
      <c r="G49" s="76"/>
      <c r="H49" s="76"/>
      <c r="I49" s="76"/>
      <c r="J49" s="76"/>
      <c r="K49" s="76"/>
      <c r="L49" s="76"/>
      <c r="M49" s="61" t="str">
        <f t="shared" si="2"/>
        <v xml:space="preserve"> </v>
      </c>
      <c r="N49" s="62"/>
      <c r="O49" s="62"/>
      <c r="P49" s="21" t="s">
        <v>36</v>
      </c>
      <c r="V49" s="17"/>
    </row>
    <row r="50" spans="1:22" ht="15">
      <c r="A50" s="72" t="s">
        <v>427</v>
      </c>
      <c r="B50" s="72"/>
      <c r="C50" s="72"/>
      <c r="D50" s="72"/>
      <c r="E50" s="82">
        <f>IF(D50&gt;0,(GPA!$B$22-D50)/(GPA!$B$22-GPA!$B$24)*100,0)</f>
        <v>0</v>
      </c>
      <c r="F50" s="76"/>
      <c r="G50" s="76"/>
      <c r="H50" s="76"/>
      <c r="I50" s="76"/>
      <c r="J50" s="76"/>
      <c r="K50" s="76"/>
      <c r="L50" s="76"/>
      <c r="M50" s="61" t="str">
        <f t="shared" si="2"/>
        <v xml:space="preserve"> </v>
      </c>
      <c r="N50" s="62"/>
      <c r="O50" s="62"/>
      <c r="P50" s="21" t="s">
        <v>37</v>
      </c>
      <c r="V50" s="17"/>
    </row>
    <row r="51" spans="1:22" ht="15">
      <c r="A51" s="72" t="s">
        <v>428</v>
      </c>
      <c r="B51" s="72"/>
      <c r="C51" s="72"/>
      <c r="D51" s="72"/>
      <c r="E51" s="82">
        <f>IF(D51&gt;0,(GPA!$B$22-D51)/(GPA!$B$22-GPA!$B$24)*100,0)</f>
        <v>0</v>
      </c>
      <c r="F51" s="76"/>
      <c r="G51" s="76"/>
      <c r="H51" s="76"/>
      <c r="I51" s="76"/>
      <c r="J51" s="76"/>
      <c r="K51" s="76"/>
      <c r="L51" s="76"/>
      <c r="M51" s="61" t="str">
        <f t="shared" si="2"/>
        <v xml:space="preserve"> </v>
      </c>
      <c r="N51" s="62"/>
      <c r="O51" s="62"/>
      <c r="P51" s="21" t="s">
        <v>38</v>
      </c>
      <c r="V51" s="17"/>
    </row>
    <row r="52" spans="1:22" ht="15">
      <c r="A52" s="72" t="s">
        <v>429</v>
      </c>
      <c r="B52" s="72"/>
      <c r="C52" s="72"/>
      <c r="D52" s="72"/>
      <c r="E52" s="82">
        <f>IF(D52&gt;0,(GPA!$B$22-D52)/(GPA!$B$22-GPA!$B$24)*100,0)</f>
        <v>0</v>
      </c>
      <c r="F52" s="76"/>
      <c r="G52" s="76"/>
      <c r="H52" s="76"/>
      <c r="I52" s="76"/>
      <c r="J52" s="76"/>
      <c r="K52" s="76"/>
      <c r="L52" s="76"/>
      <c r="M52" s="61" t="str">
        <f t="shared" si="2"/>
        <v xml:space="preserve"> </v>
      </c>
      <c r="N52" s="62"/>
      <c r="O52" s="62"/>
      <c r="P52" s="21" t="s">
        <v>39</v>
      </c>
      <c r="V52" s="17"/>
    </row>
    <row r="53" spans="1:22" ht="15">
      <c r="A53" s="72" t="s">
        <v>430</v>
      </c>
      <c r="B53" s="72"/>
      <c r="C53" s="72"/>
      <c r="D53" s="72"/>
      <c r="E53" s="82">
        <f>IF(D53&gt;0,(GPA!$B$22-D53)/(GPA!$B$22-GPA!$B$24)*100,0)</f>
        <v>0</v>
      </c>
      <c r="F53" s="76"/>
      <c r="G53" s="76"/>
      <c r="H53" s="76"/>
      <c r="I53" s="76"/>
      <c r="J53" s="76"/>
      <c r="K53" s="76"/>
      <c r="L53" s="76"/>
      <c r="M53" s="61" t="str">
        <f t="shared" si="2"/>
        <v xml:space="preserve"> </v>
      </c>
      <c r="N53" s="62"/>
      <c r="O53" s="62"/>
      <c r="P53" s="21" t="s">
        <v>40</v>
      </c>
      <c r="V53" s="17"/>
    </row>
    <row r="54" spans="1:22" ht="45" customHeight="1">
      <c r="A54" s="144" t="s">
        <v>354</v>
      </c>
      <c r="B54" s="144"/>
      <c r="C54" s="144"/>
      <c r="D54" s="68"/>
      <c r="E54" s="68"/>
      <c r="F54" s="68"/>
      <c r="G54" s="68"/>
      <c r="H54" s="68"/>
      <c r="I54" s="68"/>
      <c r="J54" s="68"/>
      <c r="K54" s="68"/>
      <c r="L54"/>
      <c r="M54" s="62"/>
      <c r="N54" s="62"/>
      <c r="P54" s="21" t="s">
        <v>171</v>
      </c>
      <c r="V54" s="17"/>
    </row>
    <row r="55" spans="1:22" ht="15">
      <c r="A55" s="72" t="s">
        <v>355</v>
      </c>
      <c r="B55" s="72"/>
      <c r="C55" s="72"/>
      <c r="D55" s="72"/>
      <c r="E55"/>
      <c r="F55" s="77"/>
      <c r="G55" s="77"/>
      <c r="H55" s="77"/>
      <c r="I55" s="77"/>
      <c r="J55" s="77"/>
      <c r="K55" s="77"/>
      <c r="L55" s="77"/>
      <c r="M55" s="61" t="str">
        <f t="shared" ref="M55:M69" si="4">IF(ISBLANK(B55)," ",100-SUM(F55:L55))</f>
        <v xml:space="preserve"> </v>
      </c>
      <c r="N55" s="62"/>
      <c r="O55" s="62"/>
      <c r="P55" s="21" t="s">
        <v>172</v>
      </c>
      <c r="V55" s="17"/>
    </row>
    <row r="56" spans="1:22" ht="15">
      <c r="A56" s="72" t="s">
        <v>356</v>
      </c>
      <c r="B56" s="72"/>
      <c r="C56" s="72"/>
      <c r="D56" s="72"/>
      <c r="E56"/>
      <c r="F56" s="77"/>
      <c r="G56" s="77"/>
      <c r="H56" s="77"/>
      <c r="I56" s="77"/>
      <c r="J56" s="77"/>
      <c r="K56" s="77"/>
      <c r="L56" s="77"/>
      <c r="M56" s="61" t="str">
        <f t="shared" si="4"/>
        <v xml:space="preserve"> </v>
      </c>
      <c r="N56" s="62"/>
      <c r="O56" s="62"/>
      <c r="P56" s="21" t="s">
        <v>173</v>
      </c>
      <c r="V56" s="17"/>
    </row>
    <row r="57" spans="1:22" ht="15">
      <c r="A57" s="72" t="s">
        <v>357</v>
      </c>
      <c r="B57" s="72"/>
      <c r="C57" s="72"/>
      <c r="D57" s="72"/>
      <c r="E57"/>
      <c r="F57" s="77"/>
      <c r="G57" s="77"/>
      <c r="H57" s="77"/>
      <c r="I57" s="77"/>
      <c r="J57" s="77"/>
      <c r="K57" s="77"/>
      <c r="L57" s="77"/>
      <c r="M57" s="61" t="str">
        <f t="shared" si="4"/>
        <v xml:space="preserve"> </v>
      </c>
      <c r="N57" s="62"/>
      <c r="O57" s="62"/>
      <c r="P57" s="21" t="s">
        <v>174</v>
      </c>
      <c r="V57" s="17"/>
    </row>
    <row r="58" spans="1:22" ht="15">
      <c r="A58" s="72" t="s">
        <v>358</v>
      </c>
      <c r="B58" s="72"/>
      <c r="C58" s="72"/>
      <c r="D58" s="72"/>
      <c r="E58"/>
      <c r="F58" s="77"/>
      <c r="G58" s="77"/>
      <c r="H58" s="77"/>
      <c r="I58" s="77"/>
      <c r="J58" s="77"/>
      <c r="K58" s="77"/>
      <c r="L58" s="77"/>
      <c r="M58" s="61" t="str">
        <f t="shared" si="4"/>
        <v xml:space="preserve"> </v>
      </c>
      <c r="N58" s="62"/>
      <c r="O58" s="62"/>
      <c r="P58" s="21" t="s">
        <v>175</v>
      </c>
      <c r="V58" s="17"/>
    </row>
    <row r="59" spans="1:22" ht="15">
      <c r="A59" s="72" t="s">
        <v>359</v>
      </c>
      <c r="B59" s="72"/>
      <c r="C59" s="72"/>
      <c r="D59" s="72"/>
      <c r="E59"/>
      <c r="F59" s="77"/>
      <c r="G59" s="77"/>
      <c r="H59" s="77"/>
      <c r="I59" s="77"/>
      <c r="J59" s="77"/>
      <c r="K59" s="77"/>
      <c r="L59" s="77"/>
      <c r="M59" s="61" t="str">
        <f t="shared" si="4"/>
        <v xml:space="preserve"> </v>
      </c>
      <c r="N59" s="62"/>
      <c r="O59" s="62"/>
      <c r="P59" s="21" t="s">
        <v>176</v>
      </c>
      <c r="V59" s="17"/>
    </row>
    <row r="60" spans="1:22" ht="15">
      <c r="A60" s="72" t="s">
        <v>360</v>
      </c>
      <c r="B60" s="72"/>
      <c r="C60" s="72"/>
      <c r="D60" s="72"/>
      <c r="E60"/>
      <c r="F60" s="77"/>
      <c r="G60" s="77"/>
      <c r="H60" s="77"/>
      <c r="I60" s="77"/>
      <c r="J60" s="77"/>
      <c r="K60" s="77"/>
      <c r="L60" s="77"/>
      <c r="M60" s="61" t="str">
        <f t="shared" si="4"/>
        <v xml:space="preserve"> </v>
      </c>
      <c r="N60" s="62"/>
      <c r="O60" s="62"/>
      <c r="P60" s="21" t="s">
        <v>177</v>
      </c>
      <c r="V60" s="17"/>
    </row>
    <row r="61" spans="1:22" ht="15">
      <c r="A61" s="72" t="s">
        <v>361</v>
      </c>
      <c r="B61" s="72"/>
      <c r="C61" s="72"/>
      <c r="D61" s="72"/>
      <c r="E61"/>
      <c r="F61" s="77"/>
      <c r="G61" s="77"/>
      <c r="H61" s="77"/>
      <c r="I61" s="77"/>
      <c r="J61" s="77"/>
      <c r="K61" s="77"/>
      <c r="L61" s="77"/>
      <c r="M61" s="61" t="str">
        <f t="shared" si="4"/>
        <v xml:space="preserve"> </v>
      </c>
      <c r="N61" s="62"/>
      <c r="O61" s="62"/>
      <c r="P61" s="21" t="s">
        <v>178</v>
      </c>
      <c r="V61" s="17"/>
    </row>
    <row r="62" spans="1:22" ht="15">
      <c r="A62" s="72" t="s">
        <v>362</v>
      </c>
      <c r="B62" s="72"/>
      <c r="C62" s="72"/>
      <c r="D62" s="72"/>
      <c r="E62"/>
      <c r="F62" s="77"/>
      <c r="G62" s="77"/>
      <c r="H62" s="77"/>
      <c r="I62" s="77"/>
      <c r="J62" s="77"/>
      <c r="K62" s="77"/>
      <c r="L62" s="77"/>
      <c r="M62" s="61" t="str">
        <f t="shared" si="4"/>
        <v xml:space="preserve"> </v>
      </c>
      <c r="N62" s="62"/>
      <c r="O62" s="62"/>
      <c r="P62" s="21" t="s">
        <v>179</v>
      </c>
      <c r="V62" s="17"/>
    </row>
    <row r="63" spans="1:22" ht="15">
      <c r="A63" s="72" t="s">
        <v>363</v>
      </c>
      <c r="B63" s="72"/>
      <c r="C63" s="72"/>
      <c r="D63" s="72"/>
      <c r="E63"/>
      <c r="F63" s="77"/>
      <c r="G63" s="77"/>
      <c r="H63" s="77"/>
      <c r="I63" s="77"/>
      <c r="J63" s="77"/>
      <c r="K63" s="77"/>
      <c r="L63" s="77"/>
      <c r="M63" s="61" t="str">
        <f t="shared" si="4"/>
        <v xml:space="preserve"> </v>
      </c>
      <c r="N63" s="62"/>
      <c r="O63" s="62"/>
      <c r="P63" s="21" t="s">
        <v>180</v>
      </c>
      <c r="V63" s="17"/>
    </row>
    <row r="64" spans="1:22" ht="15">
      <c r="A64" s="72" t="s">
        <v>364</v>
      </c>
      <c r="B64" s="72"/>
      <c r="C64" s="72"/>
      <c r="D64" s="72"/>
      <c r="E64"/>
      <c r="F64" s="77"/>
      <c r="G64" s="77"/>
      <c r="H64" s="77"/>
      <c r="I64" s="77"/>
      <c r="J64" s="77"/>
      <c r="K64" s="77"/>
      <c r="L64" s="77"/>
      <c r="M64" s="61" t="str">
        <f t="shared" si="4"/>
        <v xml:space="preserve"> </v>
      </c>
      <c r="N64" s="62"/>
      <c r="O64" s="62"/>
      <c r="P64" s="21" t="s">
        <v>181</v>
      </c>
      <c r="V64" s="17"/>
    </row>
    <row r="65" spans="1:22" ht="15">
      <c r="A65" s="72" t="s">
        <v>365</v>
      </c>
      <c r="B65" s="72"/>
      <c r="C65" s="72"/>
      <c r="D65" s="72"/>
      <c r="E65"/>
      <c r="F65" s="77"/>
      <c r="G65" s="77"/>
      <c r="H65" s="77"/>
      <c r="I65" s="77"/>
      <c r="J65" s="77"/>
      <c r="K65" s="77"/>
      <c r="L65" s="77"/>
      <c r="M65" s="61" t="str">
        <f t="shared" si="4"/>
        <v xml:space="preserve"> </v>
      </c>
      <c r="N65" s="62"/>
      <c r="O65" s="62"/>
      <c r="P65" s="21" t="s">
        <v>182</v>
      </c>
      <c r="V65" s="17"/>
    </row>
    <row r="66" spans="1:22" ht="15">
      <c r="A66" s="72" t="s">
        <v>366</v>
      </c>
      <c r="B66" s="72"/>
      <c r="C66" s="72"/>
      <c r="D66" s="72"/>
      <c r="E66"/>
      <c r="F66" s="77"/>
      <c r="G66" s="77"/>
      <c r="H66" s="77"/>
      <c r="I66" s="77"/>
      <c r="J66" s="77"/>
      <c r="K66" s="77"/>
      <c r="L66" s="77"/>
      <c r="M66" s="61" t="str">
        <f t="shared" si="4"/>
        <v xml:space="preserve"> </v>
      </c>
      <c r="N66" s="62"/>
      <c r="O66" s="62"/>
      <c r="P66" s="21" t="s">
        <v>183</v>
      </c>
      <c r="V66" s="17"/>
    </row>
    <row r="67" spans="1:22" ht="15">
      <c r="A67" s="72" t="s">
        <v>367</v>
      </c>
      <c r="B67" s="72"/>
      <c r="C67" s="72"/>
      <c r="D67" s="72"/>
      <c r="E67"/>
      <c r="F67" s="77"/>
      <c r="G67" s="77"/>
      <c r="H67" s="77"/>
      <c r="I67" s="77"/>
      <c r="J67" s="77"/>
      <c r="K67" s="77"/>
      <c r="L67" s="77"/>
      <c r="M67" s="61" t="str">
        <f t="shared" si="4"/>
        <v xml:space="preserve"> </v>
      </c>
      <c r="N67" s="62"/>
      <c r="O67" s="62"/>
      <c r="P67" s="21" t="s">
        <v>184</v>
      </c>
      <c r="V67" s="17"/>
    </row>
    <row r="68" spans="1:22" ht="15">
      <c r="A68" s="72" t="s">
        <v>368</v>
      </c>
      <c r="B68" s="72"/>
      <c r="C68" s="72"/>
      <c r="D68" s="72"/>
      <c r="E68"/>
      <c r="F68" s="77"/>
      <c r="G68" s="77"/>
      <c r="H68" s="77"/>
      <c r="I68" s="77"/>
      <c r="J68" s="77"/>
      <c r="K68" s="77"/>
      <c r="L68" s="77"/>
      <c r="M68" s="61" t="str">
        <f t="shared" si="4"/>
        <v xml:space="preserve"> </v>
      </c>
      <c r="N68" s="62"/>
      <c r="O68" s="62"/>
      <c r="P68" s="21" t="s">
        <v>185</v>
      </c>
      <c r="V68" s="17"/>
    </row>
    <row r="69" spans="1:22" ht="15">
      <c r="A69" s="72" t="s">
        <v>369</v>
      </c>
      <c r="B69" s="72"/>
      <c r="C69" s="72"/>
      <c r="D69" s="72"/>
      <c r="E69"/>
      <c r="F69" s="77"/>
      <c r="G69" s="77"/>
      <c r="H69" s="77"/>
      <c r="I69" s="77"/>
      <c r="J69" s="77"/>
      <c r="K69" s="77"/>
      <c r="L69" s="77"/>
      <c r="M69" s="61" t="str">
        <f t="shared" si="4"/>
        <v xml:space="preserve"> </v>
      </c>
      <c r="N69" s="62"/>
      <c r="O69" s="62"/>
      <c r="P69" s="21" t="s">
        <v>186</v>
      </c>
      <c r="V69" s="17"/>
    </row>
    <row r="70" spans="1:22" ht="15">
      <c r="A70" s="70" t="s">
        <v>339</v>
      </c>
      <c r="B70" s="68">
        <f>SUM(B55:B69)</f>
        <v>0</v>
      </c>
      <c r="C70" s="19"/>
      <c r="D70" s="19"/>
      <c r="E70" s="19"/>
      <c r="V70" s="74" t="s">
        <v>222</v>
      </c>
    </row>
    <row r="71" spans="1:22" ht="15">
      <c r="A71" s="19"/>
      <c r="B71" s="19"/>
      <c r="C71" s="19"/>
      <c r="D71" s="19"/>
      <c r="E71" s="19"/>
      <c r="F71" s="19"/>
      <c r="G71" s="19"/>
      <c r="H71" s="19"/>
      <c r="I71" s="19"/>
      <c r="J71" s="19"/>
      <c r="V71" s="74" t="s">
        <v>223</v>
      </c>
    </row>
    <row r="72" spans="1:22" ht="15">
      <c r="F72" s="19"/>
      <c r="G72" s="19"/>
      <c r="H72" s="19"/>
      <c r="I72" s="19"/>
      <c r="J72" s="19"/>
      <c r="K72" s="19"/>
      <c r="V72" s="74" t="s">
        <v>224</v>
      </c>
    </row>
    <row r="73" spans="1:22" ht="15">
      <c r="F73" s="19"/>
      <c r="G73" s="19"/>
      <c r="H73" s="19"/>
      <c r="I73" s="19"/>
      <c r="J73" s="19"/>
      <c r="K73" s="19"/>
      <c r="V73" s="74" t="s">
        <v>225</v>
      </c>
    </row>
    <row r="74" spans="1:22" ht="15">
      <c r="C74" s="19"/>
      <c r="D74" s="19"/>
      <c r="E74" s="19"/>
      <c r="F74" s="19"/>
      <c r="G74" s="19"/>
      <c r="H74" s="19"/>
      <c r="I74" s="19"/>
      <c r="J74" s="19"/>
      <c r="V74" s="74" t="s">
        <v>226</v>
      </c>
    </row>
    <row r="75" spans="1:22" ht="15">
      <c r="V75" s="74" t="s">
        <v>227</v>
      </c>
    </row>
    <row r="76" spans="1:22" ht="15">
      <c r="V76" s="74" t="s">
        <v>228</v>
      </c>
    </row>
    <row r="77" spans="1:22" ht="15">
      <c r="V77" s="74" t="s">
        <v>229</v>
      </c>
    </row>
    <row r="78" spans="1:22" ht="15">
      <c r="V78" s="74" t="s">
        <v>230</v>
      </c>
    </row>
    <row r="79" spans="1:22" ht="15">
      <c r="V79" s="74" t="s">
        <v>231</v>
      </c>
    </row>
    <row r="80" spans="1:22" ht="15">
      <c r="V80" s="74" t="s">
        <v>232</v>
      </c>
    </row>
    <row r="81" spans="22:22" ht="15">
      <c r="V81" s="74" t="s">
        <v>233</v>
      </c>
    </row>
    <row r="82" spans="22:22" ht="15">
      <c r="V82" s="74" t="s">
        <v>234</v>
      </c>
    </row>
    <row r="83" spans="22:22" ht="15">
      <c r="V83" s="74" t="s">
        <v>235</v>
      </c>
    </row>
    <row r="84" spans="22:22" ht="15">
      <c r="V84" s="74" t="s">
        <v>236</v>
      </c>
    </row>
    <row r="85" spans="22:22" ht="15">
      <c r="V85" s="74" t="s">
        <v>237</v>
      </c>
    </row>
    <row r="86" spans="22:22" ht="15">
      <c r="V86" s="74" t="s">
        <v>238</v>
      </c>
    </row>
    <row r="87" spans="22:22" ht="15">
      <c r="V87" s="74" t="s">
        <v>239</v>
      </c>
    </row>
    <row r="88" spans="22:22" ht="15">
      <c r="V88" s="74" t="s">
        <v>240</v>
      </c>
    </row>
    <row r="89" spans="22:22" ht="15">
      <c r="V89" s="74" t="s">
        <v>241</v>
      </c>
    </row>
    <row r="90" spans="22:22" ht="15">
      <c r="V90" s="74" t="s">
        <v>242</v>
      </c>
    </row>
    <row r="91" spans="22:22" ht="15">
      <c r="V91" s="74" t="s">
        <v>243</v>
      </c>
    </row>
    <row r="92" spans="22:22" ht="15">
      <c r="V92" s="74" t="s">
        <v>244</v>
      </c>
    </row>
    <row r="93" spans="22:22" ht="15">
      <c r="V93" s="74" t="s">
        <v>245</v>
      </c>
    </row>
    <row r="94" spans="22:22" ht="15">
      <c r="V94" s="74" t="s">
        <v>246</v>
      </c>
    </row>
    <row r="95" spans="22:22" ht="15">
      <c r="V95" s="74" t="s">
        <v>247</v>
      </c>
    </row>
    <row r="96" spans="22:22" ht="15">
      <c r="V96" s="74" t="s">
        <v>248</v>
      </c>
    </row>
    <row r="97" spans="22:22" ht="15">
      <c r="V97" s="74" t="s">
        <v>249</v>
      </c>
    </row>
    <row r="98" spans="22:22" ht="15">
      <c r="V98" s="74" t="s">
        <v>250</v>
      </c>
    </row>
    <row r="99" spans="22:22" ht="15">
      <c r="V99" s="74" t="s">
        <v>251</v>
      </c>
    </row>
  </sheetData>
  <sheetProtection algorithmName="SHA-512" hashValue="woE9Iafsz3Kk27VY48EYdeDQvrYJFGf0K9zwe9axfUUNr0EfHXlby5FbqtxR+bH2eip+TfxeKt5YrvPu/r6Zuw==" saltValue="Zh7YoXK8E4bODsrwXdYl0Q==" spinCount="100000" sheet="1" objects="1" scenarios="1"/>
  <mergeCells count="3">
    <mergeCell ref="A8:J8"/>
    <mergeCell ref="A4:J6"/>
    <mergeCell ref="A54:C54"/>
  </mergeCells>
  <phoneticPr fontId="43" type="noConversion"/>
  <conditionalFormatting sqref="A12:C53">
    <cfRule type="expression" dxfId="25" priority="1">
      <formula>OR(#REF!="No", #REF!="")</formula>
    </cfRule>
  </conditionalFormatting>
  <conditionalFormatting sqref="A70:O71">
    <cfRule type="expression" dxfId="24" priority="5">
      <formula>OR(#REF!="No", #REF!="")</formula>
    </cfRule>
  </conditionalFormatting>
  <conditionalFormatting sqref="D12:M13 D15:N69 A54 A55:C69 O55:O69">
    <cfRule type="expression" dxfId="23" priority="18">
      <formula>OR(#REF!="No", #REF!="")</formula>
    </cfRule>
  </conditionalFormatting>
  <conditionalFormatting sqref="D14:O14">
    <cfRule type="expression" dxfId="22" priority="3">
      <formula>OR(#REF!="No", #REF!="")</formula>
    </cfRule>
  </conditionalFormatting>
  <conditionalFormatting sqref="M54">
    <cfRule type="expression" dxfId="21" priority="29">
      <formula>OR($F$57="No",$F$57="")</formula>
    </cfRule>
  </conditionalFormatting>
  <conditionalFormatting sqref="O15:O53">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M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N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K54 F55:L69 F15:L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topLeftCell="A9" zoomScaleNormal="100" workbookViewId="0">
      <selection activeCell="A13" sqref="A13:A42"/>
    </sheetView>
  </sheetViews>
  <sheetFormatPr defaultColWidth="9.140625" defaultRowHeight="14.25"/>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c r="J1"/>
      <c r="K1"/>
      <c r="L1"/>
    </row>
    <row r="2" spans="1:26" ht="15">
      <c r="J2"/>
      <c r="K2"/>
      <c r="L2"/>
    </row>
    <row r="3" spans="1:26" ht="25.5">
      <c r="A3" s="83" t="str">
        <f>GPA!A3</f>
        <v xml:space="preserve">              Pre-Mapping for the MSc programme in Design and Innovation</v>
      </c>
      <c r="B3" s="83"/>
      <c r="C3" s="83"/>
      <c r="D3" s="83"/>
      <c r="E3" s="83"/>
      <c r="F3" s="83"/>
      <c r="G3" s="83"/>
      <c r="I3" s="83"/>
      <c r="J3"/>
      <c r="K3"/>
      <c r="L3"/>
      <c r="M3" s="19"/>
      <c r="N3" s="19"/>
    </row>
    <row r="4" spans="1:26" ht="15" customHeight="1">
      <c r="A4" s="20"/>
      <c r="B4" s="20"/>
      <c r="C4" s="20"/>
      <c r="D4" s="20"/>
      <c r="E4" s="20"/>
      <c r="F4" s="20"/>
      <c r="G4" s="20"/>
      <c r="H4" s="20"/>
      <c r="I4" s="20"/>
      <c r="J4"/>
      <c r="K4"/>
      <c r="L4"/>
      <c r="M4" s="19"/>
      <c r="N4" s="19"/>
    </row>
    <row r="5" spans="1:26" ht="15" customHeight="1">
      <c r="A5" s="20"/>
      <c r="B5" s="20"/>
      <c r="C5" s="20"/>
      <c r="D5" s="20"/>
      <c r="E5" s="20"/>
      <c r="F5" s="20"/>
      <c r="G5" s="20"/>
      <c r="H5" s="20"/>
      <c r="I5" s="20"/>
      <c r="J5"/>
      <c r="K5"/>
      <c r="L5"/>
      <c r="M5" s="19"/>
      <c r="N5" s="19"/>
    </row>
    <row r="6" spans="1:26" ht="15" customHeight="1">
      <c r="A6" s="20"/>
      <c r="B6" s="20"/>
      <c r="C6" s="20"/>
      <c r="D6" s="20"/>
      <c r="E6" s="20"/>
      <c r="F6" s="20"/>
      <c r="G6" s="20"/>
      <c r="H6" s="20"/>
      <c r="I6" s="20"/>
      <c r="J6"/>
      <c r="K6"/>
      <c r="L6"/>
      <c r="M6" s="19"/>
      <c r="N6" s="19"/>
    </row>
    <row r="7" spans="1:26" ht="87.75" customHeight="1">
      <c r="A7" s="139" t="s">
        <v>559</v>
      </c>
      <c r="B7" s="139"/>
      <c r="C7" s="139"/>
      <c r="D7" s="139"/>
      <c r="E7" s="139"/>
      <c r="F7" s="139"/>
      <c r="G7" s="139"/>
      <c r="H7"/>
      <c r="I7"/>
      <c r="J7"/>
      <c r="K7"/>
      <c r="L7"/>
      <c r="M7"/>
      <c r="N7"/>
      <c r="O7"/>
      <c r="P7"/>
    </row>
    <row r="8" spans="1:26" customFormat="1" ht="15" customHeight="1">
      <c r="Z8" s="21"/>
    </row>
    <row r="9" spans="1:26" s="19" customFormat="1" ht="15">
      <c r="A9" s="17"/>
      <c r="J9"/>
      <c r="K9"/>
      <c r="L9"/>
      <c r="Z9" s="74" t="s">
        <v>16</v>
      </c>
    </row>
    <row r="10" spans="1:26" ht="16.5" customHeight="1">
      <c r="A10" s="47" t="s">
        <v>542</v>
      </c>
      <c r="C10" s="24"/>
      <c r="F10" s="41"/>
      <c r="G10" s="41"/>
      <c r="H10" s="48"/>
      <c r="J10"/>
      <c r="K10"/>
      <c r="L10"/>
      <c r="Z10" s="74" t="s">
        <v>17</v>
      </c>
    </row>
    <row r="11" spans="1:26" ht="15" customHeight="1">
      <c r="A11"/>
      <c r="B11"/>
      <c r="C11"/>
      <c r="D11"/>
      <c r="E11"/>
      <c r="F11"/>
      <c r="G11"/>
      <c r="J11"/>
      <c r="K11"/>
      <c r="L11"/>
      <c r="N11" s="74" t="s">
        <v>18</v>
      </c>
      <c r="S11" s="21" t="s">
        <v>18</v>
      </c>
      <c r="Z11" s="17"/>
    </row>
    <row r="12" spans="1:26" ht="27.75" customHeight="1">
      <c r="A12" s="86" t="s">
        <v>537</v>
      </c>
      <c r="B12" s="86" t="s">
        <v>538</v>
      </c>
      <c r="C12" s="86"/>
      <c r="D12" s="86"/>
      <c r="E12" s="135" t="s">
        <v>557</v>
      </c>
      <c r="F12" s="135" t="s">
        <v>558</v>
      </c>
      <c r="G12" s="86" t="s">
        <v>539</v>
      </c>
      <c r="H12" s="19"/>
      <c r="I12" s="19"/>
      <c r="J12"/>
      <c r="K12"/>
      <c r="L12"/>
      <c r="M12" s="21" t="s">
        <v>19</v>
      </c>
      <c r="Z12" s="17"/>
    </row>
    <row r="13" spans="1:26" ht="15">
      <c r="A13" s="147" t="s">
        <v>563</v>
      </c>
      <c r="B13" s="150"/>
      <c r="C13" s="151"/>
      <c r="D13" s="152"/>
      <c r="E13" s="96"/>
      <c r="F13" s="96"/>
      <c r="G13" s="98"/>
      <c r="J13"/>
      <c r="K13"/>
      <c r="L13"/>
      <c r="M13" s="19"/>
      <c r="N13" s="21" t="s">
        <v>20</v>
      </c>
      <c r="Z13" s="17"/>
    </row>
    <row r="14" spans="1:26" ht="15">
      <c r="A14" s="148"/>
      <c r="B14" s="141"/>
      <c r="C14" s="142"/>
      <c r="D14" s="143"/>
      <c r="E14" s="72"/>
      <c r="F14" s="72"/>
      <c r="G14" s="99"/>
      <c r="K14" s="19"/>
      <c r="L14" s="19"/>
      <c r="M14" s="21" t="s">
        <v>21</v>
      </c>
      <c r="Z14" s="17"/>
    </row>
    <row r="15" spans="1:26" ht="14.45" customHeight="1">
      <c r="A15" s="148"/>
      <c r="B15" s="141"/>
      <c r="C15" s="142"/>
      <c r="D15" s="143"/>
      <c r="E15" s="72"/>
      <c r="F15" s="72"/>
      <c r="G15" s="99"/>
      <c r="K15" s="19"/>
      <c r="L15" s="19"/>
      <c r="M15" s="21" t="s">
        <v>22</v>
      </c>
      <c r="Z15" s="17"/>
    </row>
    <row r="16" spans="1:26" ht="15">
      <c r="A16" s="148"/>
      <c r="B16" s="141"/>
      <c r="C16" s="142"/>
      <c r="D16" s="143"/>
      <c r="E16" s="72"/>
      <c r="F16" s="72"/>
      <c r="G16" s="99"/>
      <c r="K16" s="19"/>
      <c r="L16" s="19"/>
      <c r="M16" s="21" t="s">
        <v>23</v>
      </c>
      <c r="Z16" s="17"/>
    </row>
    <row r="17" spans="1:26" ht="15">
      <c r="A17" s="148"/>
      <c r="B17" s="141"/>
      <c r="C17" s="142"/>
      <c r="D17" s="143"/>
      <c r="E17" s="72"/>
      <c r="F17" s="72"/>
      <c r="G17" s="99"/>
      <c r="K17" s="19"/>
      <c r="L17" s="19"/>
      <c r="M17" s="21" t="s">
        <v>24</v>
      </c>
      <c r="Z17" s="17"/>
    </row>
    <row r="18" spans="1:26" ht="15">
      <c r="A18" s="148"/>
      <c r="B18" s="141"/>
      <c r="C18" s="142"/>
      <c r="D18" s="143"/>
      <c r="E18" s="72"/>
      <c r="F18" s="72"/>
      <c r="G18" s="99"/>
      <c r="K18" s="19"/>
      <c r="L18" s="19"/>
      <c r="M18" s="21" t="s">
        <v>25</v>
      </c>
      <c r="Z18" s="17"/>
    </row>
    <row r="19" spans="1:26" ht="15">
      <c r="A19" s="148"/>
      <c r="B19" s="141"/>
      <c r="C19" s="142"/>
      <c r="D19" s="143"/>
      <c r="E19" s="72"/>
      <c r="F19" s="72"/>
      <c r="G19" s="99"/>
      <c r="K19" s="19"/>
      <c r="L19" s="19"/>
      <c r="M19" s="21" t="s">
        <v>26</v>
      </c>
      <c r="Z19" s="17"/>
    </row>
    <row r="20" spans="1:26" ht="15">
      <c r="A20" s="148"/>
      <c r="B20" s="141"/>
      <c r="C20" s="142"/>
      <c r="D20" s="143"/>
      <c r="E20" s="72"/>
      <c r="F20" s="72"/>
      <c r="G20" s="99"/>
      <c r="K20" s="19"/>
      <c r="L20" s="19"/>
      <c r="M20" s="21" t="s">
        <v>27</v>
      </c>
      <c r="Z20" s="17"/>
    </row>
    <row r="21" spans="1:26" ht="15">
      <c r="A21" s="148"/>
      <c r="B21" s="141"/>
      <c r="C21" s="142"/>
      <c r="D21" s="143"/>
      <c r="E21" s="72"/>
      <c r="F21" s="72"/>
      <c r="G21" s="99"/>
      <c r="K21" s="19"/>
      <c r="L21" s="19"/>
      <c r="M21" s="21" t="s">
        <v>28</v>
      </c>
      <c r="Z21" s="17"/>
    </row>
    <row r="22" spans="1:26" ht="15">
      <c r="A22" s="149"/>
      <c r="B22" s="154"/>
      <c r="C22" s="155"/>
      <c r="D22" s="156"/>
      <c r="E22" s="97"/>
      <c r="F22" s="97"/>
      <c r="G22" s="100"/>
      <c r="K22" s="19"/>
      <c r="L22" s="19"/>
      <c r="M22" s="21" t="s">
        <v>29</v>
      </c>
      <c r="Z22" s="17"/>
    </row>
    <row r="23" spans="1:26" ht="15">
      <c r="A23" s="153" t="s">
        <v>562</v>
      </c>
      <c r="B23" s="150"/>
      <c r="C23" s="151"/>
      <c r="D23" s="152"/>
      <c r="E23" s="95"/>
      <c r="F23" s="95"/>
      <c r="G23" s="101"/>
      <c r="K23" s="19"/>
      <c r="L23" s="19"/>
      <c r="M23" s="21" t="s">
        <v>30</v>
      </c>
      <c r="Z23" s="17"/>
    </row>
    <row r="24" spans="1:26" ht="15">
      <c r="A24" s="146"/>
      <c r="B24" s="141"/>
      <c r="C24" s="142"/>
      <c r="D24" s="143"/>
      <c r="E24" s="72"/>
      <c r="F24" s="72"/>
      <c r="G24" s="99"/>
      <c r="K24" s="19"/>
      <c r="L24" s="19"/>
      <c r="M24" s="21" t="s">
        <v>31</v>
      </c>
      <c r="Z24" s="17"/>
    </row>
    <row r="25" spans="1:26" ht="15">
      <c r="A25" s="146"/>
      <c r="B25" s="141"/>
      <c r="C25" s="142"/>
      <c r="D25" s="143"/>
      <c r="E25" s="72"/>
      <c r="F25" s="72"/>
      <c r="G25" s="99"/>
      <c r="K25" s="19"/>
      <c r="L25" s="19"/>
      <c r="M25" s="21" t="s">
        <v>32</v>
      </c>
      <c r="Z25" s="17"/>
    </row>
    <row r="26" spans="1:26" ht="15">
      <c r="A26" s="146"/>
      <c r="B26" s="141"/>
      <c r="C26" s="142"/>
      <c r="D26" s="143"/>
      <c r="E26" s="72"/>
      <c r="F26" s="72"/>
      <c r="G26" s="99"/>
      <c r="K26" s="19"/>
      <c r="L26" s="19"/>
      <c r="M26" s="21" t="s">
        <v>33</v>
      </c>
      <c r="Z26" s="17"/>
    </row>
    <row r="27" spans="1:26" ht="15">
      <c r="A27" s="146"/>
      <c r="B27" s="141"/>
      <c r="C27" s="142"/>
      <c r="D27" s="143"/>
      <c r="E27" s="72"/>
      <c r="F27" s="72"/>
      <c r="G27" s="99"/>
      <c r="K27" s="19"/>
      <c r="L27" s="19"/>
      <c r="M27" s="21" t="s">
        <v>34</v>
      </c>
      <c r="Z27" s="17"/>
    </row>
    <row r="28" spans="1:26" ht="15">
      <c r="A28" s="146"/>
      <c r="B28" s="141"/>
      <c r="C28" s="142"/>
      <c r="D28" s="143"/>
      <c r="E28" s="72"/>
      <c r="F28" s="72"/>
      <c r="G28" s="99"/>
      <c r="K28" s="19"/>
      <c r="L28" s="19"/>
      <c r="M28" s="21" t="s">
        <v>35</v>
      </c>
      <c r="Z28" s="17"/>
    </row>
    <row r="29" spans="1:26" ht="15">
      <c r="A29" s="146"/>
      <c r="B29" s="141"/>
      <c r="C29" s="142"/>
      <c r="D29" s="143"/>
      <c r="E29" s="72"/>
      <c r="F29" s="72"/>
      <c r="G29" s="99"/>
      <c r="K29" s="19"/>
      <c r="L29" s="19"/>
      <c r="M29" s="21" t="s">
        <v>36</v>
      </c>
      <c r="Z29" s="17"/>
    </row>
    <row r="30" spans="1:26" ht="15">
      <c r="A30" s="146"/>
      <c r="B30" s="141"/>
      <c r="C30" s="142"/>
      <c r="D30" s="143"/>
      <c r="E30" s="72"/>
      <c r="F30" s="72"/>
      <c r="G30" s="99"/>
      <c r="K30" s="19"/>
      <c r="L30" s="19"/>
      <c r="M30" s="21" t="s">
        <v>37</v>
      </c>
      <c r="Z30" s="17"/>
    </row>
    <row r="31" spans="1:26" ht="15">
      <c r="A31" s="146"/>
      <c r="B31" s="141"/>
      <c r="C31" s="142"/>
      <c r="D31" s="143"/>
      <c r="E31" s="72"/>
      <c r="F31" s="72"/>
      <c r="G31" s="99"/>
      <c r="K31" s="19"/>
      <c r="L31" s="19"/>
      <c r="M31" s="21" t="s">
        <v>38</v>
      </c>
      <c r="Z31" s="17"/>
    </row>
    <row r="32" spans="1:26" ht="15">
      <c r="A32" s="146"/>
      <c r="B32" s="154"/>
      <c r="C32" s="155"/>
      <c r="D32" s="156"/>
      <c r="E32" s="94"/>
      <c r="F32" s="94"/>
      <c r="G32" s="102"/>
      <c r="K32" s="19"/>
      <c r="L32" s="19"/>
      <c r="M32" s="21" t="s">
        <v>39</v>
      </c>
      <c r="Z32" s="17"/>
    </row>
    <row r="33" spans="1:26" ht="15">
      <c r="A33" s="145" t="s">
        <v>561</v>
      </c>
      <c r="B33" s="150"/>
      <c r="C33" s="151"/>
      <c r="D33" s="152"/>
      <c r="E33" s="96"/>
      <c r="F33" s="96"/>
      <c r="G33" s="98"/>
      <c r="K33" s="19"/>
      <c r="L33" s="19"/>
      <c r="M33" s="21" t="s">
        <v>40</v>
      </c>
      <c r="Z33" s="17"/>
    </row>
    <row r="34" spans="1:26" ht="15">
      <c r="A34" s="146"/>
      <c r="B34" s="141"/>
      <c r="C34" s="142"/>
      <c r="D34" s="143"/>
      <c r="E34" s="72"/>
      <c r="F34" s="72"/>
      <c r="G34" s="99"/>
      <c r="K34" s="19"/>
      <c r="L34" s="19"/>
      <c r="M34" s="21" t="s">
        <v>41</v>
      </c>
      <c r="Z34" s="17"/>
    </row>
    <row r="35" spans="1:26" ht="15">
      <c r="A35" s="146"/>
      <c r="B35" s="141"/>
      <c r="C35" s="142"/>
      <c r="D35" s="143"/>
      <c r="E35" s="72"/>
      <c r="F35" s="72"/>
      <c r="G35" s="99"/>
      <c r="K35" s="19"/>
      <c r="L35" s="19"/>
      <c r="M35" s="21" t="s">
        <v>42</v>
      </c>
      <c r="Z35" s="17"/>
    </row>
    <row r="36" spans="1:26" ht="15">
      <c r="A36" s="146"/>
      <c r="B36" s="141"/>
      <c r="C36" s="142"/>
      <c r="D36" s="143"/>
      <c r="E36" s="72"/>
      <c r="F36" s="72"/>
      <c r="G36" s="99"/>
      <c r="M36" s="21" t="s">
        <v>43</v>
      </c>
      <c r="Z36" s="17"/>
    </row>
    <row r="37" spans="1:26" ht="15">
      <c r="A37" s="146"/>
      <c r="B37" s="141"/>
      <c r="C37" s="142"/>
      <c r="D37" s="143"/>
      <c r="E37" s="72"/>
      <c r="F37" s="72"/>
      <c r="G37" s="99"/>
      <c r="M37" s="21" t="s">
        <v>44</v>
      </c>
      <c r="Z37" s="17"/>
    </row>
    <row r="38" spans="1:26" ht="15">
      <c r="A38" s="146"/>
      <c r="B38" s="141"/>
      <c r="C38" s="142"/>
      <c r="D38" s="143"/>
      <c r="E38" s="72"/>
      <c r="F38" s="72"/>
      <c r="G38" s="99"/>
      <c r="M38" s="21" t="s">
        <v>45</v>
      </c>
      <c r="Z38" s="17"/>
    </row>
    <row r="39" spans="1:26" ht="15">
      <c r="A39" s="146"/>
      <c r="B39" s="141"/>
      <c r="C39" s="142"/>
      <c r="D39" s="143"/>
      <c r="E39" s="72"/>
      <c r="F39" s="72"/>
      <c r="G39" s="99"/>
      <c r="M39" s="21" t="s">
        <v>46</v>
      </c>
      <c r="Z39" s="17"/>
    </row>
    <row r="40" spans="1:26" ht="15">
      <c r="A40" s="146"/>
      <c r="B40" s="141"/>
      <c r="C40" s="142"/>
      <c r="D40" s="143"/>
      <c r="E40" s="72"/>
      <c r="F40" s="72"/>
      <c r="G40" s="99"/>
      <c r="M40" s="21" t="s">
        <v>47</v>
      </c>
      <c r="Z40" s="17"/>
    </row>
    <row r="41" spans="1:26" ht="15">
      <c r="A41" s="146"/>
      <c r="B41" s="141"/>
      <c r="C41" s="142"/>
      <c r="D41" s="143"/>
      <c r="E41" s="72"/>
      <c r="F41" s="72"/>
      <c r="G41" s="99"/>
      <c r="M41" s="21" t="s">
        <v>48</v>
      </c>
      <c r="Z41" s="17"/>
    </row>
    <row r="42" spans="1:26" ht="15">
      <c r="A42" s="146"/>
      <c r="B42" s="154"/>
      <c r="C42" s="155"/>
      <c r="D42" s="156"/>
      <c r="E42" s="94"/>
      <c r="F42" s="94"/>
      <c r="G42" s="102"/>
      <c r="M42" s="21" t="s">
        <v>49</v>
      </c>
      <c r="Z42" s="17"/>
    </row>
    <row r="43" spans="1:26" ht="15">
      <c r="A43"/>
      <c r="B43"/>
      <c r="C43"/>
      <c r="D43"/>
      <c r="E43"/>
      <c r="F43"/>
      <c r="G43"/>
      <c r="N43" s="21" t="s">
        <v>50</v>
      </c>
      <c r="Z43" s="17"/>
    </row>
    <row r="44" spans="1:26" ht="15">
      <c r="A44"/>
      <c r="B44"/>
      <c r="C44"/>
      <c r="D44"/>
      <c r="E44"/>
      <c r="F44"/>
      <c r="G44"/>
      <c r="M44" s="21" t="s">
        <v>171</v>
      </c>
      <c r="Z44" s="17"/>
    </row>
    <row r="45" spans="1:26" ht="15">
      <c r="A45"/>
      <c r="B45"/>
      <c r="C45"/>
      <c r="D45"/>
      <c r="E45"/>
      <c r="F45"/>
      <c r="G45"/>
      <c r="N45" s="74" t="s">
        <v>172</v>
      </c>
      <c r="S45" s="21" t="s">
        <v>172</v>
      </c>
      <c r="Z45" s="17"/>
    </row>
    <row r="46" spans="1:26" ht="15">
      <c r="A46"/>
      <c r="B46"/>
      <c r="C46"/>
      <c r="D46"/>
      <c r="E46"/>
      <c r="F46"/>
      <c r="G46"/>
      <c r="N46" s="74" t="s">
        <v>173</v>
      </c>
      <c r="S46" s="21" t="s">
        <v>173</v>
      </c>
      <c r="Z46" s="17"/>
    </row>
    <row r="47" spans="1:26" ht="15">
      <c r="A47"/>
      <c r="B47"/>
      <c r="C47"/>
      <c r="D47"/>
      <c r="E47"/>
      <c r="F47"/>
      <c r="G47"/>
      <c r="N47" s="74" t="s">
        <v>174</v>
      </c>
      <c r="S47" s="21" t="s">
        <v>174</v>
      </c>
      <c r="Z47" s="17"/>
    </row>
    <row r="48" spans="1:26" ht="15">
      <c r="A48"/>
      <c r="B48"/>
      <c r="C48"/>
      <c r="D48"/>
      <c r="E48"/>
      <c r="F48"/>
      <c r="G48"/>
      <c r="N48" s="74" t="s">
        <v>175</v>
      </c>
      <c r="S48" s="21" t="s">
        <v>175</v>
      </c>
      <c r="Z48" s="17"/>
    </row>
    <row r="49" spans="1:26" ht="15">
      <c r="A49"/>
      <c r="B49"/>
      <c r="C49"/>
      <c r="D49"/>
      <c r="E49"/>
      <c r="F49"/>
      <c r="G49"/>
      <c r="N49" s="74" t="s">
        <v>176</v>
      </c>
      <c r="S49" s="21" t="s">
        <v>176</v>
      </c>
      <c r="Z49" s="17"/>
    </row>
    <row r="50" spans="1:26" ht="15">
      <c r="A50"/>
      <c r="B50"/>
      <c r="C50"/>
      <c r="D50"/>
      <c r="E50"/>
      <c r="F50"/>
      <c r="G50"/>
      <c r="N50" s="74" t="s">
        <v>177</v>
      </c>
      <c r="S50" s="21" t="s">
        <v>177</v>
      </c>
      <c r="Z50" s="17"/>
    </row>
    <row r="51" spans="1:26" ht="15">
      <c r="A51"/>
      <c r="B51"/>
      <c r="C51"/>
      <c r="D51"/>
      <c r="E51"/>
      <c r="F51"/>
      <c r="G51"/>
      <c r="N51" s="74" t="s">
        <v>178</v>
      </c>
      <c r="S51" s="21" t="s">
        <v>178</v>
      </c>
      <c r="Z51" s="17"/>
    </row>
    <row r="52" spans="1:26" ht="15">
      <c r="A52"/>
      <c r="B52"/>
      <c r="C52"/>
      <c r="D52"/>
      <c r="E52"/>
      <c r="F52"/>
      <c r="G52"/>
      <c r="N52" s="74" t="s">
        <v>179</v>
      </c>
      <c r="S52" s="21" t="s">
        <v>179</v>
      </c>
      <c r="Z52" s="17"/>
    </row>
    <row r="53" spans="1:26" ht="15">
      <c r="A53"/>
      <c r="B53"/>
      <c r="C53"/>
      <c r="D53"/>
      <c r="E53"/>
      <c r="F53"/>
      <c r="G53"/>
      <c r="N53" s="74" t="s">
        <v>180</v>
      </c>
      <c r="S53" s="21" t="s">
        <v>180</v>
      </c>
      <c r="Z53" s="17"/>
    </row>
    <row r="54" spans="1:26" ht="15">
      <c r="A54"/>
      <c r="B54"/>
      <c r="C54"/>
      <c r="D54"/>
      <c r="E54"/>
      <c r="F54"/>
      <c r="G54"/>
      <c r="N54" s="74" t="s">
        <v>181</v>
      </c>
      <c r="S54" s="21" t="s">
        <v>181</v>
      </c>
      <c r="Z54" s="17"/>
    </row>
    <row r="55" spans="1:26" ht="15">
      <c r="A55"/>
      <c r="B55"/>
      <c r="C55"/>
      <c r="D55"/>
      <c r="E55"/>
      <c r="F55"/>
      <c r="G55"/>
      <c r="N55" s="74" t="s">
        <v>182</v>
      </c>
      <c r="S55" s="21" t="s">
        <v>182</v>
      </c>
      <c r="Z55" s="17"/>
    </row>
    <row r="56" spans="1:26" ht="15">
      <c r="A56"/>
      <c r="B56"/>
      <c r="C56"/>
      <c r="D56"/>
      <c r="E56"/>
      <c r="F56"/>
      <c r="G56"/>
      <c r="N56" s="74" t="s">
        <v>183</v>
      </c>
      <c r="S56" s="21" t="s">
        <v>183</v>
      </c>
      <c r="Z56" s="17"/>
    </row>
    <row r="57" spans="1:26" ht="15">
      <c r="A57"/>
      <c r="B57"/>
      <c r="C57"/>
      <c r="D57"/>
      <c r="E57"/>
      <c r="F57"/>
      <c r="G57"/>
      <c r="N57" s="74" t="s">
        <v>184</v>
      </c>
      <c r="S57" s="21" t="s">
        <v>184</v>
      </c>
      <c r="Z57" s="17"/>
    </row>
    <row r="58" spans="1:26" ht="15">
      <c r="A58"/>
      <c r="B58"/>
      <c r="C58"/>
      <c r="D58"/>
      <c r="E58"/>
      <c r="F58"/>
      <c r="G58"/>
      <c r="N58" s="74" t="s">
        <v>185</v>
      </c>
      <c r="S58" s="21" t="s">
        <v>185</v>
      </c>
      <c r="Z58" s="17"/>
    </row>
    <row r="59" spans="1:26" ht="15">
      <c r="A59"/>
      <c r="B59"/>
      <c r="C59"/>
      <c r="D59"/>
      <c r="E59"/>
      <c r="F59"/>
      <c r="G59"/>
      <c r="N59" s="74" t="s">
        <v>186</v>
      </c>
      <c r="S59" s="21" t="s">
        <v>186</v>
      </c>
      <c r="Z59" s="17"/>
    </row>
    <row r="60" spans="1:26" ht="15">
      <c r="A60"/>
      <c r="B60"/>
      <c r="C60"/>
      <c r="D60"/>
      <c r="E60"/>
      <c r="F60"/>
      <c r="G60"/>
      <c r="N60" s="74" t="s">
        <v>187</v>
      </c>
      <c r="S60" s="21" t="s">
        <v>187</v>
      </c>
      <c r="Z60" s="17"/>
    </row>
    <row r="61" spans="1:26" ht="15">
      <c r="A61"/>
      <c r="B61"/>
      <c r="C61"/>
      <c r="D61"/>
      <c r="E61"/>
      <c r="F61"/>
      <c r="G61"/>
      <c r="N61" s="74" t="s">
        <v>188</v>
      </c>
      <c r="S61" s="21" t="s">
        <v>188</v>
      </c>
      <c r="Z61" s="17"/>
    </row>
    <row r="62" spans="1:26" ht="15">
      <c r="A62"/>
      <c r="B62"/>
      <c r="C62"/>
      <c r="D62"/>
      <c r="E62"/>
      <c r="F62"/>
      <c r="G62"/>
      <c r="N62" s="74" t="s">
        <v>189</v>
      </c>
      <c r="S62" s="21" t="s">
        <v>189</v>
      </c>
      <c r="Z62" s="17"/>
    </row>
    <row r="63" spans="1:26" ht="15">
      <c r="A63"/>
      <c r="B63"/>
      <c r="C63"/>
      <c r="D63"/>
      <c r="E63"/>
      <c r="F63"/>
      <c r="G63"/>
      <c r="N63" s="74" t="s">
        <v>190</v>
      </c>
      <c r="S63" s="21" t="s">
        <v>190</v>
      </c>
      <c r="Z63" s="17"/>
    </row>
    <row r="64" spans="1:26" ht="15">
      <c r="A64"/>
      <c r="B64"/>
      <c r="C64"/>
      <c r="D64"/>
      <c r="E64"/>
      <c r="F64"/>
      <c r="G64"/>
      <c r="N64" s="74" t="s">
        <v>191</v>
      </c>
      <c r="S64" s="21" t="s">
        <v>191</v>
      </c>
      <c r="Z64" s="17"/>
    </row>
    <row r="65" spans="1:26" ht="15">
      <c r="A65"/>
      <c r="B65"/>
      <c r="C65"/>
      <c r="D65"/>
      <c r="E65"/>
      <c r="F65"/>
      <c r="G65"/>
      <c r="Z65" s="74" t="s">
        <v>222</v>
      </c>
    </row>
    <row r="66" spans="1:26" ht="15">
      <c r="A66"/>
      <c r="B66"/>
      <c r="C66"/>
      <c r="D66"/>
      <c r="E66"/>
      <c r="F66"/>
      <c r="G66"/>
      <c r="H66" s="19"/>
      <c r="I66" s="19"/>
      <c r="J66" s="19"/>
      <c r="Z66" s="74" t="s">
        <v>223</v>
      </c>
    </row>
    <row r="67" spans="1:26" ht="15">
      <c r="A67"/>
      <c r="B67"/>
      <c r="C67"/>
      <c r="D67"/>
      <c r="E67"/>
      <c r="F67"/>
      <c r="G67" s="19"/>
      <c r="H67" s="19"/>
      <c r="I67" s="19"/>
      <c r="J67" s="19"/>
      <c r="K67" s="19"/>
      <c r="Z67" s="74" t="s">
        <v>224</v>
      </c>
    </row>
    <row r="68" spans="1:26" ht="15">
      <c r="A68"/>
      <c r="B68"/>
      <c r="C68"/>
      <c r="D68"/>
      <c r="E68"/>
      <c r="F68"/>
      <c r="G68" s="19"/>
      <c r="H68" s="19"/>
      <c r="I68" s="19"/>
      <c r="J68" s="19"/>
      <c r="K68" s="19"/>
      <c r="Z68" s="74" t="s">
        <v>225</v>
      </c>
    </row>
    <row r="69" spans="1:26" ht="15">
      <c r="A69"/>
      <c r="B69"/>
      <c r="C69"/>
      <c r="D69"/>
      <c r="E69"/>
      <c r="F69"/>
      <c r="G69" s="19"/>
      <c r="H69" s="19"/>
      <c r="I69" s="19"/>
      <c r="J69" s="19"/>
      <c r="Z69" s="74" t="s">
        <v>226</v>
      </c>
    </row>
    <row r="70" spans="1:26" ht="15">
      <c r="A70"/>
      <c r="B70"/>
      <c r="C70"/>
      <c r="D70"/>
      <c r="E70"/>
      <c r="F70"/>
      <c r="Z70" s="74" t="s">
        <v>227</v>
      </c>
    </row>
    <row r="71" spans="1:26" ht="15">
      <c r="A71"/>
      <c r="B71"/>
      <c r="C71"/>
      <c r="D71"/>
      <c r="E71"/>
      <c r="F71"/>
      <c r="Z71" s="74" t="s">
        <v>228</v>
      </c>
    </row>
    <row r="72" spans="1:26" ht="15">
      <c r="A72"/>
      <c r="B72"/>
      <c r="C72"/>
      <c r="D72"/>
      <c r="E72"/>
      <c r="F72"/>
      <c r="Z72" s="74" t="s">
        <v>229</v>
      </c>
    </row>
    <row r="73" spans="1:26" ht="15">
      <c r="A73"/>
      <c r="B73"/>
      <c r="C73"/>
      <c r="D73"/>
      <c r="E73"/>
      <c r="F73"/>
      <c r="Z73" s="74" t="s">
        <v>230</v>
      </c>
    </row>
    <row r="74" spans="1:26" ht="15">
      <c r="A74"/>
      <c r="B74"/>
      <c r="C74"/>
      <c r="D74"/>
      <c r="E74"/>
      <c r="F74"/>
      <c r="Z74" s="74" t="s">
        <v>231</v>
      </c>
    </row>
    <row r="75" spans="1:26" ht="15">
      <c r="A75"/>
      <c r="B75"/>
      <c r="C75"/>
      <c r="D75"/>
      <c r="E75"/>
      <c r="F75"/>
      <c r="Z75" s="74" t="s">
        <v>232</v>
      </c>
    </row>
    <row r="76" spans="1:26" ht="15">
      <c r="A76"/>
      <c r="B76"/>
      <c r="C76"/>
      <c r="D76"/>
      <c r="E76"/>
      <c r="F76"/>
      <c r="Z76" s="74" t="s">
        <v>233</v>
      </c>
    </row>
    <row r="77" spans="1:26" ht="15">
      <c r="A77"/>
      <c r="B77"/>
      <c r="C77"/>
      <c r="D77"/>
      <c r="E77"/>
      <c r="F77"/>
      <c r="Z77" s="74" t="s">
        <v>234</v>
      </c>
    </row>
    <row r="78" spans="1:26" ht="15">
      <c r="A78"/>
      <c r="B78"/>
      <c r="C78"/>
      <c r="D78"/>
      <c r="E78"/>
      <c r="F78"/>
      <c r="Z78" s="74" t="s">
        <v>235</v>
      </c>
    </row>
    <row r="79" spans="1:26" ht="15">
      <c r="A79"/>
      <c r="B79"/>
      <c r="C79"/>
      <c r="D79"/>
      <c r="E79"/>
      <c r="F79"/>
      <c r="Z79" s="74" t="s">
        <v>236</v>
      </c>
    </row>
    <row r="80" spans="1:26" ht="15">
      <c r="A80"/>
      <c r="B80"/>
      <c r="C80"/>
      <c r="D80"/>
      <c r="E80"/>
      <c r="F80"/>
      <c r="Z80" s="74" t="s">
        <v>237</v>
      </c>
    </row>
    <row r="81" spans="1:26" ht="15">
      <c r="A81"/>
      <c r="B81"/>
      <c r="C81"/>
      <c r="D81"/>
      <c r="E81"/>
      <c r="F81"/>
      <c r="Z81" s="74" t="s">
        <v>238</v>
      </c>
    </row>
    <row r="82" spans="1:26" ht="15">
      <c r="A82"/>
      <c r="B82"/>
      <c r="C82"/>
      <c r="D82"/>
      <c r="E82"/>
      <c r="F82"/>
      <c r="Z82" s="74" t="s">
        <v>239</v>
      </c>
    </row>
    <row r="83" spans="1:26" ht="15">
      <c r="A83"/>
      <c r="B83"/>
      <c r="C83"/>
      <c r="D83"/>
      <c r="E83"/>
      <c r="F83"/>
      <c r="Z83" s="74" t="s">
        <v>240</v>
      </c>
    </row>
    <row r="84" spans="1:26" ht="15">
      <c r="A84"/>
      <c r="B84"/>
      <c r="C84"/>
      <c r="D84"/>
      <c r="E84"/>
      <c r="F84"/>
      <c r="Z84" s="74" t="s">
        <v>241</v>
      </c>
    </row>
    <row r="85" spans="1:26" ht="15">
      <c r="A85"/>
      <c r="B85"/>
      <c r="C85"/>
      <c r="D85"/>
      <c r="E85"/>
      <c r="F85"/>
      <c r="Z85" s="74" t="s">
        <v>242</v>
      </c>
    </row>
    <row r="86" spans="1:26" ht="15">
      <c r="A86"/>
      <c r="B86"/>
      <c r="C86"/>
      <c r="D86"/>
      <c r="E86"/>
      <c r="F86"/>
      <c r="Z86" s="74" t="s">
        <v>243</v>
      </c>
    </row>
    <row r="87" spans="1:26" ht="15">
      <c r="A87"/>
      <c r="B87"/>
      <c r="C87"/>
      <c r="D87"/>
      <c r="E87"/>
      <c r="F87"/>
      <c r="Z87" s="74" t="s">
        <v>244</v>
      </c>
    </row>
    <row r="88" spans="1:26" ht="15">
      <c r="A88"/>
      <c r="B88"/>
      <c r="C88"/>
      <c r="D88"/>
      <c r="E88"/>
      <c r="F88"/>
      <c r="Z88" s="74" t="s">
        <v>245</v>
      </c>
    </row>
    <row r="89" spans="1:26" ht="15">
      <c r="A89"/>
      <c r="B89"/>
      <c r="C89"/>
      <c r="D89"/>
      <c r="E89"/>
      <c r="F89"/>
      <c r="Z89" s="74" t="s">
        <v>246</v>
      </c>
    </row>
    <row r="90" spans="1:26" ht="15">
      <c r="A90"/>
      <c r="B90"/>
      <c r="C90"/>
      <c r="D90"/>
      <c r="E90"/>
      <c r="F90"/>
      <c r="Z90" s="74" t="s">
        <v>247</v>
      </c>
    </row>
    <row r="91" spans="1:26" ht="15">
      <c r="A91"/>
      <c r="B91"/>
      <c r="C91"/>
      <c r="D91"/>
      <c r="E91"/>
      <c r="F91"/>
      <c r="Z91" s="74" t="s">
        <v>248</v>
      </c>
    </row>
    <row r="92" spans="1:26" ht="15">
      <c r="A92"/>
      <c r="B92"/>
      <c r="C92"/>
      <c r="D92"/>
      <c r="E92"/>
      <c r="F92"/>
      <c r="Z92" s="74" t="s">
        <v>249</v>
      </c>
    </row>
    <row r="93" spans="1:26" ht="15">
      <c r="Z93" s="74" t="s">
        <v>250</v>
      </c>
    </row>
    <row r="94" spans="1:26" ht="15">
      <c r="Z94" s="74" t="s">
        <v>251</v>
      </c>
    </row>
  </sheetData>
  <sheetProtection algorithmName="SHA-512" hashValue="fppNE1UoFseJO1GZDWHsfj39Ggtcmrg4i0+QzhpnwTYpj/AUbZ0YOYx17NmxZuZD/P8PUMDTFER9dStPOLLzpA==" saltValue="2YlT/WGzQQPooUdhmQoT0g==" spinCount="100000" sheet="1" objects="1" scenarios="1"/>
  <mergeCells count="34">
    <mergeCell ref="B40:D40"/>
    <mergeCell ref="B41:D41"/>
    <mergeCell ref="B42:D42"/>
    <mergeCell ref="B35:D35"/>
    <mergeCell ref="B36:D36"/>
    <mergeCell ref="B37:D37"/>
    <mergeCell ref="B38:D38"/>
    <mergeCell ref="B39:D39"/>
    <mergeCell ref="B30:D30"/>
    <mergeCell ref="B31:D31"/>
    <mergeCell ref="B32:D32"/>
    <mergeCell ref="B33:D33"/>
    <mergeCell ref="B34:D34"/>
    <mergeCell ref="B16:D16"/>
    <mergeCell ref="B17:D17"/>
    <mergeCell ref="B27:D27"/>
    <mergeCell ref="B28:D28"/>
    <mergeCell ref="B29:D29"/>
    <mergeCell ref="A33:A4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cols>
    <col min="1" max="1" width="46.42578125" bestFit="1" customWidth="1"/>
    <col min="11" max="11" width="54.140625" customWidth="1"/>
  </cols>
  <sheetData>
    <row r="1" spans="1:14">
      <c r="A1" s="157" t="s">
        <v>527</v>
      </c>
      <c r="B1" s="158"/>
      <c r="C1" s="158"/>
      <c r="D1" s="158"/>
      <c r="E1" s="158"/>
      <c r="F1" s="158"/>
      <c r="G1" s="158"/>
      <c r="H1" s="158"/>
      <c r="I1" s="158"/>
      <c r="J1" s="158"/>
      <c r="K1" s="159"/>
    </row>
    <row r="2" spans="1:14">
      <c r="A2" s="160"/>
      <c r="B2" s="161"/>
      <c r="C2" s="161"/>
      <c r="D2" s="161"/>
      <c r="E2" s="161"/>
      <c r="F2" s="161"/>
      <c r="G2" s="161"/>
      <c r="H2" s="161"/>
      <c r="I2" s="161"/>
      <c r="J2" s="161"/>
      <c r="K2" s="162"/>
    </row>
    <row r="3" spans="1:14" ht="26.25" customHeight="1">
      <c r="A3" s="171" t="s">
        <v>560</v>
      </c>
      <c r="B3" s="172"/>
      <c r="C3" s="172"/>
      <c r="D3" s="172"/>
      <c r="E3" s="172"/>
      <c r="F3" s="172"/>
      <c r="G3" s="172"/>
      <c r="H3" s="172"/>
      <c r="I3" s="172"/>
      <c r="J3" s="172"/>
      <c r="K3" s="173"/>
      <c r="L3" s="86"/>
      <c r="M3" s="86"/>
      <c r="N3" s="86"/>
    </row>
    <row r="4" spans="1:14" ht="36" customHeight="1" thickBot="1">
      <c r="A4" s="174"/>
      <c r="B4" s="175"/>
      <c r="C4" s="175"/>
      <c r="D4" s="175"/>
      <c r="E4" s="175"/>
      <c r="F4" s="175"/>
      <c r="G4" s="175"/>
      <c r="H4" s="175"/>
      <c r="I4" s="175"/>
      <c r="J4" s="175"/>
      <c r="K4" s="176"/>
      <c r="L4" s="86"/>
      <c r="M4" s="86"/>
      <c r="N4" s="86"/>
    </row>
    <row r="5" spans="1:14" ht="18.75" customHeight="1">
      <c r="A5" s="85" t="s">
        <v>528</v>
      </c>
      <c r="B5" s="92" t="s">
        <v>525</v>
      </c>
      <c r="L5" s="86"/>
      <c r="M5" s="86"/>
      <c r="N5" s="86"/>
    </row>
    <row r="6" spans="1:14" ht="49.5" customHeight="1">
      <c r="A6" s="166" t="s">
        <v>529</v>
      </c>
      <c r="B6" s="91"/>
      <c r="C6" s="168" t="s">
        <v>534</v>
      </c>
      <c r="D6" s="169"/>
      <c r="E6" s="169"/>
      <c r="F6" s="169"/>
      <c r="G6" s="169"/>
      <c r="H6" s="169"/>
      <c r="I6" s="169"/>
      <c r="J6" s="169"/>
      <c r="K6" s="170"/>
      <c r="L6" s="86"/>
      <c r="M6" s="86"/>
      <c r="N6" s="86"/>
    </row>
    <row r="7" spans="1:14" ht="111.75" customHeight="1">
      <c r="A7" s="167"/>
      <c r="B7" s="163"/>
      <c r="C7" s="164"/>
      <c r="D7" s="164"/>
      <c r="E7" s="164"/>
      <c r="F7" s="164"/>
      <c r="G7" s="164"/>
      <c r="H7" s="164"/>
      <c r="I7" s="164"/>
      <c r="J7" s="164"/>
      <c r="K7" s="165"/>
      <c r="L7" s="86"/>
      <c r="M7" s="86"/>
      <c r="N7" s="86"/>
    </row>
    <row r="8" spans="1:14" ht="15.75">
      <c r="A8" s="87"/>
      <c r="B8" s="86"/>
      <c r="C8" s="86"/>
      <c r="D8" s="86"/>
      <c r="E8" s="86"/>
      <c r="F8" s="86"/>
      <c r="G8" s="86"/>
      <c r="H8" s="86"/>
      <c r="I8" s="86"/>
      <c r="J8" s="86"/>
      <c r="M8" s="86"/>
      <c r="N8" s="86"/>
    </row>
    <row r="9" spans="1:14" ht="15.75">
      <c r="A9" s="85" t="s">
        <v>530</v>
      </c>
      <c r="B9" s="92" t="s">
        <v>525</v>
      </c>
      <c r="L9" s="86"/>
      <c r="M9" s="86"/>
      <c r="N9" s="86"/>
    </row>
    <row r="10" spans="1:14" ht="38.25" customHeight="1">
      <c r="A10" s="166" t="s">
        <v>531</v>
      </c>
      <c r="B10" s="91"/>
      <c r="C10" s="168" t="s">
        <v>543</v>
      </c>
      <c r="D10" s="169"/>
      <c r="E10" s="169"/>
      <c r="F10" s="169"/>
      <c r="G10" s="169"/>
      <c r="H10" s="169"/>
      <c r="I10" s="169"/>
      <c r="J10" s="169"/>
      <c r="K10" s="170"/>
      <c r="L10" s="86"/>
      <c r="M10" s="86"/>
      <c r="N10" s="86"/>
    </row>
    <row r="11" spans="1:14" ht="87" customHeight="1">
      <c r="A11" s="167"/>
      <c r="B11" s="163"/>
      <c r="C11" s="164"/>
      <c r="D11" s="164"/>
      <c r="E11" s="164"/>
      <c r="F11" s="164"/>
      <c r="G11" s="164"/>
      <c r="H11" s="164"/>
      <c r="I11" s="164"/>
      <c r="J11" s="164"/>
      <c r="K11" s="165"/>
      <c r="L11" s="86"/>
      <c r="M11" s="86"/>
      <c r="N11" s="86"/>
    </row>
    <row r="12" spans="1:14" ht="15.75">
      <c r="L12" s="86"/>
      <c r="M12" s="86"/>
      <c r="N12" s="86"/>
    </row>
    <row r="13" spans="1:14" ht="15.75">
      <c r="A13" s="85" t="s">
        <v>532</v>
      </c>
      <c r="B13" s="92" t="s">
        <v>525</v>
      </c>
      <c r="L13" s="86"/>
      <c r="M13" s="86"/>
      <c r="N13" s="86"/>
    </row>
    <row r="14" spans="1:14" ht="32.25" customHeight="1">
      <c r="A14" s="166" t="s">
        <v>533</v>
      </c>
      <c r="B14" s="91"/>
      <c r="C14" s="168" t="s">
        <v>540</v>
      </c>
      <c r="D14" s="169"/>
      <c r="E14" s="169"/>
      <c r="F14" s="169"/>
      <c r="G14" s="169"/>
      <c r="H14" s="169"/>
      <c r="I14" s="169"/>
      <c r="J14" s="169"/>
      <c r="K14" s="170"/>
      <c r="L14" s="86"/>
      <c r="M14" s="86"/>
      <c r="N14" s="86"/>
    </row>
    <row r="15" spans="1:14" ht="28.5" customHeight="1">
      <c r="A15" s="167"/>
      <c r="B15" s="163"/>
      <c r="C15" s="164"/>
      <c r="D15" s="164"/>
      <c r="E15" s="164"/>
      <c r="F15" s="164"/>
      <c r="G15" s="164"/>
      <c r="H15" s="164"/>
      <c r="I15" s="164"/>
      <c r="J15" s="164"/>
      <c r="K15" s="165"/>
      <c r="L15" s="86"/>
      <c r="M15" s="86"/>
      <c r="N15" s="86"/>
    </row>
    <row r="16" spans="1:14" ht="16.5" thickBot="1">
      <c r="A16" s="88"/>
      <c r="B16" s="89"/>
      <c r="C16" s="89"/>
      <c r="D16" s="89"/>
      <c r="E16" s="89"/>
      <c r="F16" s="89"/>
      <c r="G16" s="89"/>
      <c r="H16" s="89"/>
      <c r="I16" s="89"/>
      <c r="J16" s="89"/>
      <c r="K16" s="90"/>
      <c r="L16" s="86"/>
      <c r="M16" s="86"/>
      <c r="N16" s="86"/>
    </row>
    <row r="17" spans="1:14" ht="18" customHeight="1">
      <c r="L17" s="86"/>
      <c r="M17" s="86"/>
      <c r="N17" s="86"/>
    </row>
    <row r="18" spans="1:14" ht="57.75" customHeight="1">
      <c r="L18" s="86"/>
      <c r="M18" s="86"/>
      <c r="N18" s="86"/>
    </row>
    <row r="19" spans="1:14" ht="15.75">
      <c r="L19" s="86"/>
      <c r="M19" s="86"/>
      <c r="N19" s="86"/>
    </row>
    <row r="20" spans="1:14" ht="15.75">
      <c r="L20" s="86"/>
      <c r="M20" s="86"/>
      <c r="N20" s="86"/>
    </row>
    <row r="21" spans="1:14" ht="15.75">
      <c r="A21" s="86"/>
      <c r="B21" s="86"/>
      <c r="C21" s="86"/>
      <c r="D21" s="86"/>
      <c r="E21" s="86"/>
      <c r="F21" s="86"/>
      <c r="G21" s="86"/>
      <c r="H21" s="86"/>
      <c r="I21" s="86"/>
      <c r="J21" s="86"/>
      <c r="K21" s="86"/>
      <c r="L21" s="86"/>
      <c r="M21" s="86"/>
      <c r="N21" s="86"/>
    </row>
    <row r="22" spans="1:14" ht="15.75">
      <c r="A22" s="86"/>
      <c r="B22" s="86"/>
      <c r="C22" s="86"/>
      <c r="D22" s="86"/>
      <c r="E22" s="86"/>
      <c r="F22" s="86"/>
      <c r="G22" s="86"/>
      <c r="H22" s="86"/>
      <c r="I22" s="86"/>
      <c r="J22" s="86"/>
      <c r="K22" s="86"/>
      <c r="L22" s="86"/>
      <c r="M22" s="86"/>
      <c r="N22" s="86"/>
    </row>
    <row r="23" spans="1:14" ht="15.75">
      <c r="A23" s="86"/>
      <c r="B23" s="86"/>
      <c r="C23" s="86"/>
      <c r="D23" s="86"/>
      <c r="E23" s="86"/>
      <c r="F23" s="86"/>
      <c r="G23" s="86"/>
      <c r="H23" s="86"/>
      <c r="I23" s="86"/>
      <c r="J23" s="86"/>
      <c r="K23" s="86"/>
      <c r="L23" s="86"/>
      <c r="M23" s="86"/>
      <c r="N23" s="86"/>
    </row>
    <row r="24" spans="1:14" ht="15.75">
      <c r="A24" s="86"/>
      <c r="B24" s="86"/>
      <c r="C24" s="86"/>
      <c r="D24" s="86"/>
      <c r="E24" s="86"/>
      <c r="F24" s="86"/>
      <c r="G24" s="86"/>
      <c r="H24" s="86"/>
      <c r="I24" s="86"/>
      <c r="J24" s="86"/>
      <c r="K24" s="86"/>
      <c r="L24" s="86"/>
      <c r="M24" s="86"/>
      <c r="N24" s="86"/>
    </row>
    <row r="25" spans="1:14" ht="15.75">
      <c r="A25" s="86"/>
      <c r="B25" s="86"/>
      <c r="C25" s="86"/>
      <c r="D25" s="86"/>
      <c r="E25" s="86"/>
      <c r="F25" s="86"/>
      <c r="G25" s="86"/>
      <c r="H25" s="86"/>
      <c r="I25" s="86"/>
      <c r="J25" s="86"/>
      <c r="K25" s="86"/>
      <c r="L25" s="86"/>
      <c r="M25" s="86"/>
      <c r="N25" s="86"/>
    </row>
    <row r="26" spans="1:14" ht="15.75">
      <c r="A26" s="86"/>
      <c r="B26" s="86"/>
      <c r="C26" s="86"/>
      <c r="D26" s="86"/>
      <c r="E26" s="86"/>
      <c r="F26" s="86"/>
      <c r="G26" s="86"/>
      <c r="H26" s="86"/>
      <c r="I26" s="86"/>
      <c r="J26" s="86"/>
      <c r="K26" s="86"/>
      <c r="L26" s="86"/>
      <c r="M26" s="86"/>
      <c r="N26" s="86"/>
    </row>
    <row r="27" spans="1:14" ht="15.75">
      <c r="A27" s="86"/>
      <c r="B27" s="86"/>
      <c r="C27" s="86"/>
      <c r="D27" s="86"/>
      <c r="E27" s="86"/>
      <c r="F27" s="86"/>
      <c r="G27" s="86"/>
      <c r="H27" s="86"/>
      <c r="I27" s="86"/>
      <c r="J27" s="86"/>
      <c r="K27" s="86"/>
      <c r="L27" s="86"/>
      <c r="M27" s="86"/>
      <c r="N27" s="86"/>
    </row>
  </sheetData>
  <sheetProtection algorithmName="SHA-512" hashValue="dTMbxwAcBXtsRfKiGJyzrbkhuwc3lqnFGA8JTwKGU4oXfHngdWccz3+G0h6+R/Udeh40OKVXda+riswJcLhJtw==" saltValue="C/6gvMH2U1V6vavCTFPAS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N80"/>
  <sheetViews>
    <sheetView showGridLines="0" zoomScaleNormal="100" workbookViewId="0">
      <selection activeCell="A52" sqref="A52:J53"/>
    </sheetView>
  </sheetViews>
  <sheetFormatPr defaultColWidth="9.140625" defaultRowHeight="15"/>
  <cols>
    <col min="1" max="1" width="28.85546875" style="3" customWidth="1"/>
    <col min="2" max="2" width="43.42578125" style="3" customWidth="1"/>
    <col min="3" max="16384" width="9.140625" style="3"/>
  </cols>
  <sheetData>
    <row r="1" spans="1:13" ht="33">
      <c r="A1" s="183" t="s">
        <v>544</v>
      </c>
      <c r="B1" s="183"/>
      <c r="C1" s="183"/>
      <c r="D1" s="183"/>
      <c r="E1" s="183"/>
      <c r="F1" s="183"/>
      <c r="G1" s="183"/>
      <c r="H1" s="183"/>
      <c r="I1" s="183"/>
      <c r="J1" s="183"/>
      <c r="K1" s="17"/>
      <c r="L1" s="17"/>
      <c r="M1" s="17"/>
    </row>
    <row r="2" spans="1:13" ht="22.5">
      <c r="A2" s="184"/>
      <c r="B2" s="184"/>
      <c r="C2" s="184"/>
      <c r="D2" s="184"/>
      <c r="E2" s="184"/>
      <c r="F2" s="184"/>
      <c r="G2" s="184"/>
      <c r="H2" s="184"/>
      <c r="I2" s="184"/>
      <c r="J2" s="184"/>
      <c r="K2" s="17"/>
      <c r="L2" s="17"/>
      <c r="M2" s="17"/>
    </row>
    <row r="3" spans="1:13" s="1" customFormat="1" ht="15" customHeight="1">
      <c r="A3" s="177" t="s">
        <v>545</v>
      </c>
      <c r="B3" s="178"/>
      <c r="C3" s="178"/>
      <c r="D3" s="178"/>
      <c r="E3" s="178"/>
      <c r="F3" s="178"/>
      <c r="G3" s="178"/>
      <c r="H3" s="178"/>
      <c r="I3" s="178"/>
      <c r="J3" s="178"/>
      <c r="K3" s="41"/>
      <c r="L3" s="41"/>
      <c r="M3" s="41"/>
    </row>
    <row r="4" spans="1:13" ht="15.75" customHeight="1">
      <c r="A4" s="177"/>
      <c r="B4" s="178"/>
      <c r="C4" s="178"/>
      <c r="D4" s="178"/>
      <c r="E4" s="178"/>
      <c r="F4" s="178"/>
      <c r="G4" s="178"/>
      <c r="H4" s="178"/>
      <c r="I4" s="178"/>
      <c r="J4" s="178"/>
      <c r="K4" s="17"/>
      <c r="L4" s="17"/>
      <c r="M4" s="17"/>
    </row>
    <row r="5" spans="1:13" ht="15" customHeight="1">
      <c r="A5" s="177"/>
      <c r="B5" s="178"/>
      <c r="C5" s="178"/>
      <c r="D5" s="178"/>
      <c r="E5" s="178"/>
      <c r="F5" s="178"/>
      <c r="G5" s="178"/>
      <c r="H5" s="178"/>
      <c r="I5" s="178"/>
      <c r="J5" s="178"/>
      <c r="K5" s="17"/>
      <c r="L5" s="17"/>
      <c r="M5" s="17"/>
    </row>
    <row r="6" spans="1:13" ht="58.5" customHeight="1" thickBot="1">
      <c r="A6" s="179"/>
      <c r="B6" s="180"/>
      <c r="C6" s="180"/>
      <c r="D6" s="180"/>
      <c r="E6" s="180"/>
      <c r="F6" s="180"/>
      <c r="G6" s="180"/>
      <c r="H6" s="180"/>
      <c r="I6" s="180"/>
      <c r="J6" s="180"/>
      <c r="K6" s="17"/>
      <c r="L6" s="17"/>
      <c r="M6" s="17"/>
    </row>
    <row r="7" spans="1:13" ht="15.75" thickBot="1">
      <c r="A7" s="27"/>
      <c r="B7" s="17"/>
      <c r="C7" s="17"/>
      <c r="D7" s="17"/>
      <c r="E7" s="17"/>
      <c r="F7" s="17"/>
      <c r="G7" s="17"/>
      <c r="H7" s="17"/>
      <c r="I7" s="17"/>
      <c r="J7" s="103"/>
      <c r="K7" s="17"/>
      <c r="L7" s="17"/>
      <c r="M7" s="17"/>
    </row>
    <row r="8" spans="1:13">
      <c r="A8" s="104" t="s">
        <v>252</v>
      </c>
      <c r="B8" s="185">
        <f>GPA!B10</f>
        <v>0</v>
      </c>
      <c r="C8" s="186"/>
      <c r="D8" s="186"/>
      <c r="E8" s="186"/>
      <c r="F8" s="186"/>
      <c r="G8" s="186"/>
      <c r="H8" s="186"/>
      <c r="I8" s="186"/>
      <c r="J8" s="187"/>
      <c r="K8" s="17"/>
      <c r="L8" s="17"/>
      <c r="M8" s="17"/>
    </row>
    <row r="9" spans="1:13">
      <c r="A9" s="105" t="s">
        <v>1</v>
      </c>
      <c r="B9" s="188">
        <f>GPA!B11</f>
        <v>0</v>
      </c>
      <c r="C9" s="189"/>
      <c r="D9" s="189"/>
      <c r="E9" s="189"/>
      <c r="F9" s="189"/>
      <c r="G9" s="189"/>
      <c r="H9" s="189"/>
      <c r="I9" s="189"/>
      <c r="J9" s="190"/>
      <c r="K9" s="17"/>
      <c r="L9" s="17"/>
      <c r="M9" s="17"/>
    </row>
    <row r="10" spans="1:13">
      <c r="A10" s="105" t="s">
        <v>0</v>
      </c>
      <c r="B10" s="188">
        <f>GPA!B12</f>
        <v>0</v>
      </c>
      <c r="C10" s="189"/>
      <c r="D10" s="189"/>
      <c r="E10" s="189"/>
      <c r="F10" s="189"/>
      <c r="G10" s="189"/>
      <c r="H10" s="189"/>
      <c r="I10" s="189"/>
      <c r="J10" s="190"/>
      <c r="K10" s="17"/>
      <c r="L10" s="17"/>
      <c r="M10" s="17"/>
    </row>
    <row r="11" spans="1:13" ht="15.75" thickBot="1">
      <c r="A11" s="106" t="s">
        <v>2</v>
      </c>
      <c r="B11" s="191">
        <f>GPA!B15</f>
        <v>0</v>
      </c>
      <c r="C11" s="192"/>
      <c r="D11" s="192"/>
      <c r="E11" s="192"/>
      <c r="F11" s="192"/>
      <c r="G11" s="192"/>
      <c r="H11" s="192"/>
      <c r="I11" s="192"/>
      <c r="J11" s="193"/>
      <c r="K11" s="17"/>
      <c r="L11" s="17"/>
      <c r="M11" s="17"/>
    </row>
    <row r="12" spans="1:13">
      <c r="A12" s="107"/>
      <c r="B12" s="17"/>
      <c r="C12" s="17"/>
      <c r="D12" s="17"/>
      <c r="E12" s="17"/>
      <c r="F12" s="17"/>
      <c r="G12" s="17"/>
      <c r="H12" s="17"/>
      <c r="I12" s="17"/>
      <c r="J12" s="103"/>
      <c r="K12" s="17"/>
      <c r="L12" s="17"/>
      <c r="M12" s="17"/>
    </row>
    <row r="13" spans="1:13" ht="15.75" thickBot="1">
      <c r="A13" s="107"/>
      <c r="B13" s="17"/>
      <c r="C13" s="17"/>
      <c r="D13" s="17"/>
      <c r="E13" s="17"/>
      <c r="F13" s="17"/>
      <c r="G13" s="17"/>
      <c r="H13" s="213"/>
      <c r="I13" s="213"/>
      <c r="J13" s="103"/>
      <c r="K13" s="17"/>
      <c r="L13" s="17"/>
      <c r="M13" s="17"/>
    </row>
    <row r="14" spans="1:13" ht="22.5">
      <c r="A14" s="108" t="s">
        <v>253</v>
      </c>
      <c r="B14" s="109"/>
      <c r="C14" s="110"/>
      <c r="D14" s="110"/>
      <c r="E14" s="194" t="str">
        <f>IF(ISBLANK(A17)=TRUE,"THIS AREA IS MANDATORY; you must fill it out.","")</f>
        <v/>
      </c>
      <c r="F14" s="194"/>
      <c r="G14" s="194"/>
      <c r="H14" s="194"/>
      <c r="I14" s="194"/>
      <c r="J14" s="195"/>
      <c r="K14" s="17"/>
      <c r="L14" s="17"/>
      <c r="M14" s="17"/>
    </row>
    <row r="15" spans="1:13">
      <c r="A15" s="27"/>
      <c r="B15" s="17"/>
      <c r="C15" s="17"/>
      <c r="D15" s="17"/>
      <c r="E15" s="17"/>
      <c r="F15" s="17"/>
      <c r="G15" s="17"/>
      <c r="H15" s="17"/>
      <c r="I15" s="17"/>
      <c r="J15" s="103"/>
      <c r="K15" s="17"/>
      <c r="L15" s="17"/>
      <c r="M15" s="17"/>
    </row>
    <row r="16" spans="1:13">
      <c r="A16" s="202" t="s">
        <v>298</v>
      </c>
      <c r="B16" s="203"/>
      <c r="C16" s="203"/>
      <c r="D16" s="203"/>
      <c r="E16" s="203"/>
      <c r="F16" s="203"/>
      <c r="G16" s="203"/>
      <c r="H16" s="203"/>
      <c r="I16" s="203"/>
      <c r="J16" s="204"/>
      <c r="K16" s="17"/>
      <c r="L16" s="17"/>
      <c r="M16" s="17"/>
    </row>
    <row r="17" spans="1:13">
      <c r="A17" s="205" t="s">
        <v>298</v>
      </c>
      <c r="B17" s="206"/>
      <c r="C17" s="206"/>
      <c r="D17" s="206"/>
      <c r="E17" s="206"/>
      <c r="F17" s="206"/>
      <c r="G17" s="206"/>
      <c r="H17" s="206"/>
      <c r="I17" s="206"/>
      <c r="J17" s="207"/>
      <c r="K17" s="17"/>
      <c r="L17" s="17"/>
      <c r="M17" s="17"/>
    </row>
    <row r="18" spans="1:13">
      <c r="A18" s="205"/>
      <c r="B18" s="206"/>
      <c r="C18" s="206"/>
      <c r="D18" s="206"/>
      <c r="E18" s="206"/>
      <c r="F18" s="206"/>
      <c r="G18" s="206"/>
      <c r="H18" s="206"/>
      <c r="I18" s="206"/>
      <c r="J18" s="207"/>
      <c r="K18" s="17"/>
      <c r="L18" s="17"/>
      <c r="M18" s="17"/>
    </row>
    <row r="19" spans="1:13">
      <c r="A19" s="205"/>
      <c r="B19" s="206"/>
      <c r="C19" s="206"/>
      <c r="D19" s="206"/>
      <c r="E19" s="206"/>
      <c r="F19" s="206"/>
      <c r="G19" s="206"/>
      <c r="H19" s="206"/>
      <c r="I19" s="206"/>
      <c r="J19" s="207"/>
      <c r="K19" s="17"/>
      <c r="L19" s="17"/>
      <c r="M19" s="17"/>
    </row>
    <row r="20" spans="1:13">
      <c r="A20" s="205"/>
      <c r="B20" s="206"/>
      <c r="C20" s="206"/>
      <c r="D20" s="206"/>
      <c r="E20" s="206"/>
      <c r="F20" s="206"/>
      <c r="G20" s="206"/>
      <c r="H20" s="206"/>
      <c r="I20" s="206"/>
      <c r="J20" s="207"/>
      <c r="K20" s="17"/>
      <c r="L20" s="17"/>
      <c r="M20" s="17"/>
    </row>
    <row r="21" spans="1:13">
      <c r="A21" s="205"/>
      <c r="B21" s="206"/>
      <c r="C21" s="206"/>
      <c r="D21" s="206"/>
      <c r="E21" s="206"/>
      <c r="F21" s="206"/>
      <c r="G21" s="206"/>
      <c r="H21" s="206"/>
      <c r="I21" s="206"/>
      <c r="J21" s="207"/>
      <c r="K21" s="17"/>
      <c r="L21" s="17"/>
      <c r="M21" s="17"/>
    </row>
    <row r="22" spans="1:13">
      <c r="A22" s="205"/>
      <c r="B22" s="206"/>
      <c r="C22" s="206"/>
      <c r="D22" s="206"/>
      <c r="E22" s="206"/>
      <c r="F22" s="206"/>
      <c r="G22" s="206"/>
      <c r="H22" s="206"/>
      <c r="I22" s="206"/>
      <c r="J22" s="207"/>
      <c r="K22" s="17"/>
      <c r="L22" s="17"/>
      <c r="M22" s="17"/>
    </row>
    <row r="23" spans="1:13">
      <c r="A23" s="205"/>
      <c r="B23" s="206"/>
      <c r="C23" s="206"/>
      <c r="D23" s="206"/>
      <c r="E23" s="206"/>
      <c r="F23" s="206"/>
      <c r="G23" s="206"/>
      <c r="H23" s="206"/>
      <c r="I23" s="206"/>
      <c r="J23" s="207"/>
      <c r="K23" s="17"/>
      <c r="L23" s="17"/>
      <c r="M23" s="17"/>
    </row>
    <row r="24" spans="1:13">
      <c r="A24" s="205"/>
      <c r="B24" s="206"/>
      <c r="C24" s="206"/>
      <c r="D24" s="206"/>
      <c r="E24" s="206"/>
      <c r="F24" s="206"/>
      <c r="G24" s="206"/>
      <c r="H24" s="206"/>
      <c r="I24" s="206"/>
      <c r="J24" s="207"/>
      <c r="K24" s="17"/>
      <c r="L24" s="17"/>
      <c r="M24" s="17"/>
    </row>
    <row r="25" spans="1:13">
      <c r="A25" s="205"/>
      <c r="B25" s="206"/>
      <c r="C25" s="206"/>
      <c r="D25" s="206"/>
      <c r="E25" s="206"/>
      <c r="F25" s="206"/>
      <c r="G25" s="206"/>
      <c r="H25" s="206"/>
      <c r="I25" s="206"/>
      <c r="J25" s="207"/>
      <c r="K25" s="17"/>
      <c r="L25" s="17"/>
      <c r="M25" s="17"/>
    </row>
    <row r="26" spans="1:13">
      <c r="A26" s="205"/>
      <c r="B26" s="206"/>
      <c r="C26" s="206"/>
      <c r="D26" s="206"/>
      <c r="E26" s="206"/>
      <c r="F26" s="206"/>
      <c r="G26" s="206"/>
      <c r="H26" s="206"/>
      <c r="I26" s="206"/>
      <c r="J26" s="207"/>
      <c r="K26" s="17"/>
      <c r="L26" s="17"/>
      <c r="M26" s="17"/>
    </row>
    <row r="27" spans="1:13">
      <c r="A27" s="205"/>
      <c r="B27" s="206"/>
      <c r="C27" s="206"/>
      <c r="D27" s="206"/>
      <c r="E27" s="206"/>
      <c r="F27" s="206"/>
      <c r="G27" s="206"/>
      <c r="H27" s="206"/>
      <c r="I27" s="206"/>
      <c r="J27" s="207"/>
      <c r="K27" s="17"/>
      <c r="L27" s="17"/>
      <c r="M27" s="17"/>
    </row>
    <row r="28" spans="1:13">
      <c r="A28" s="205"/>
      <c r="B28" s="206"/>
      <c r="C28" s="206"/>
      <c r="D28" s="206"/>
      <c r="E28" s="206"/>
      <c r="F28" s="206"/>
      <c r="G28" s="206"/>
      <c r="H28" s="206"/>
      <c r="I28" s="206"/>
      <c r="J28" s="207"/>
      <c r="K28" s="17"/>
      <c r="L28" s="17"/>
      <c r="M28" s="17"/>
    </row>
    <row r="29" spans="1:13">
      <c r="A29" s="205"/>
      <c r="B29" s="206"/>
      <c r="C29" s="206"/>
      <c r="D29" s="206"/>
      <c r="E29" s="206"/>
      <c r="F29" s="206"/>
      <c r="G29" s="206"/>
      <c r="H29" s="206"/>
      <c r="I29" s="206"/>
      <c r="J29" s="207"/>
      <c r="K29" s="17"/>
      <c r="L29" s="17"/>
      <c r="M29" s="17"/>
    </row>
    <row r="30" spans="1:13">
      <c r="A30" s="27"/>
      <c r="B30" s="17"/>
      <c r="C30" s="17"/>
      <c r="D30" s="17"/>
      <c r="E30" s="17"/>
      <c r="F30" s="17"/>
      <c r="G30" s="17"/>
      <c r="H30" s="17"/>
      <c r="I30" s="17"/>
      <c r="J30" s="103"/>
      <c r="K30" s="17"/>
      <c r="L30" s="17"/>
      <c r="M30" s="17"/>
    </row>
    <row r="31" spans="1:13">
      <c r="A31" s="208" t="s">
        <v>312</v>
      </c>
      <c r="B31" s="209"/>
      <c r="C31" s="209"/>
      <c r="D31" s="209"/>
      <c r="E31" s="209"/>
      <c r="F31" s="209"/>
      <c r="G31" s="209"/>
      <c r="H31" s="209"/>
      <c r="I31" s="209"/>
      <c r="J31" s="210"/>
      <c r="K31" s="17"/>
      <c r="L31" s="17"/>
      <c r="M31" s="17"/>
    </row>
    <row r="32" spans="1:13" ht="18.600000000000001" customHeight="1">
      <c r="A32" s="224" t="s">
        <v>303</v>
      </c>
      <c r="B32" s="211" t="s">
        <v>304</v>
      </c>
      <c r="C32" s="200"/>
      <c r="D32" s="200"/>
      <c r="E32" s="196" t="str">
        <f>IF(OR(ISBLANK(A34)=TRUE,ISBLANK(B34)=TRUE,ISBLANK(A35)=TRUE,ISBLANK(B35)=TRUE),"THIS AREA IS MANDATORY; you must fill it out.","")</f>
        <v>THIS AREA IS MANDATORY; you must fill it out.</v>
      </c>
      <c r="F32" s="196"/>
      <c r="G32" s="196"/>
      <c r="H32" s="196"/>
      <c r="I32" s="196"/>
      <c r="J32" s="197"/>
      <c r="K32" s="17"/>
      <c r="L32" s="17"/>
      <c r="M32" s="17"/>
    </row>
    <row r="33" spans="1:14" ht="15" customHeight="1">
      <c r="A33" s="225"/>
      <c r="B33" s="212"/>
      <c r="C33" s="201"/>
      <c r="D33" s="201"/>
      <c r="E33" s="198"/>
      <c r="F33" s="198"/>
      <c r="G33" s="198"/>
      <c r="H33" s="198"/>
      <c r="I33" s="198"/>
      <c r="J33" s="199"/>
      <c r="K33" s="17"/>
      <c r="L33" s="17"/>
      <c r="M33" s="17"/>
    </row>
    <row r="34" spans="1:14">
      <c r="A34" s="111"/>
      <c r="B34" s="181"/>
      <c r="C34" s="181"/>
      <c r="D34" s="181"/>
      <c r="E34" s="181"/>
      <c r="F34" s="181"/>
      <c r="G34" s="181"/>
      <c r="H34" s="181"/>
      <c r="I34" s="181"/>
      <c r="J34" s="182"/>
      <c r="K34" s="17"/>
      <c r="L34" s="17"/>
      <c r="M34" s="17"/>
    </row>
    <row r="35" spans="1:14">
      <c r="A35" s="111"/>
      <c r="B35" s="181"/>
      <c r="C35" s="181"/>
      <c r="D35" s="181"/>
      <c r="E35" s="181"/>
      <c r="F35" s="181"/>
      <c r="G35" s="181"/>
      <c r="H35" s="181"/>
      <c r="I35" s="181"/>
      <c r="J35" s="182"/>
      <c r="K35" s="17"/>
      <c r="L35" s="17"/>
      <c r="M35" s="17"/>
    </row>
    <row r="36" spans="1:14">
      <c r="A36" s="112" t="s">
        <v>300</v>
      </c>
      <c r="B36" s="113" t="s">
        <v>313</v>
      </c>
      <c r="C36" s="17"/>
      <c r="D36" s="17"/>
      <c r="E36" s="17"/>
      <c r="F36" s="17"/>
      <c r="G36" s="17"/>
      <c r="H36" s="17"/>
      <c r="I36" s="17"/>
      <c r="J36" s="103"/>
      <c r="K36" s="17"/>
      <c r="L36" s="17"/>
      <c r="M36" s="17"/>
    </row>
    <row r="37" spans="1:14">
      <c r="A37" s="114"/>
      <c r="B37" s="115"/>
      <c r="C37" s="115"/>
      <c r="D37" s="115"/>
      <c r="E37" s="115"/>
      <c r="F37" s="115"/>
      <c r="G37" s="115"/>
      <c r="H37" s="115"/>
      <c r="I37" s="115"/>
      <c r="J37" s="116"/>
      <c r="K37" s="17"/>
      <c r="L37" s="17"/>
      <c r="M37" s="17"/>
    </row>
    <row r="38" spans="1:14">
      <c r="A38" s="220" t="s">
        <v>305</v>
      </c>
      <c r="B38" s="221"/>
      <c r="C38" s="221"/>
      <c r="D38" s="221"/>
      <c r="E38" s="222" t="str">
        <f>IF(ISBLANK(A39)=TRUE,"THIS AREA IS MANDATORY; you must fill it out.","")</f>
        <v>THIS AREA IS MANDATORY; you must fill it out.</v>
      </c>
      <c r="F38" s="222"/>
      <c r="G38" s="222"/>
      <c r="H38" s="222"/>
      <c r="I38" s="222"/>
      <c r="J38" s="223"/>
      <c r="K38" s="17"/>
      <c r="L38" s="17"/>
      <c r="M38" s="17"/>
      <c r="N38" s="13" t="s">
        <v>310</v>
      </c>
    </row>
    <row r="39" spans="1:14">
      <c r="A39" s="214"/>
      <c r="B39" s="215"/>
      <c r="C39" s="215"/>
      <c r="D39" s="215"/>
      <c r="E39" s="215"/>
      <c r="F39" s="215"/>
      <c r="G39" s="215"/>
      <c r="H39" s="215"/>
      <c r="I39" s="215"/>
      <c r="J39" s="216"/>
      <c r="K39" s="17"/>
      <c r="L39" s="17"/>
      <c r="M39" s="17"/>
      <c r="N39" s="13" t="s">
        <v>311</v>
      </c>
    </row>
    <row r="40" spans="1:14">
      <c r="A40" s="214"/>
      <c r="B40" s="215"/>
      <c r="C40" s="215"/>
      <c r="D40" s="215"/>
      <c r="E40" s="215"/>
      <c r="F40" s="215"/>
      <c r="G40" s="215"/>
      <c r="H40" s="215"/>
      <c r="I40" s="215"/>
      <c r="J40" s="216"/>
      <c r="K40" s="17"/>
      <c r="L40" s="17"/>
      <c r="M40" s="17"/>
    </row>
    <row r="41" spans="1:14">
      <c r="A41" s="214"/>
      <c r="B41" s="215"/>
      <c r="C41" s="215"/>
      <c r="D41" s="215"/>
      <c r="E41" s="215"/>
      <c r="F41" s="215"/>
      <c r="G41" s="215"/>
      <c r="H41" s="215"/>
      <c r="I41" s="215"/>
      <c r="J41" s="216"/>
      <c r="K41" s="17"/>
      <c r="L41" s="17"/>
      <c r="M41" s="17"/>
    </row>
    <row r="42" spans="1:14">
      <c r="A42" s="214"/>
      <c r="B42" s="215"/>
      <c r="C42" s="215"/>
      <c r="D42" s="215"/>
      <c r="E42" s="215"/>
      <c r="F42" s="215"/>
      <c r="G42" s="215"/>
      <c r="H42" s="215"/>
      <c r="I42" s="215"/>
      <c r="J42" s="216"/>
      <c r="K42" s="17"/>
      <c r="L42" s="17"/>
      <c r="M42" s="17"/>
    </row>
    <row r="43" spans="1:14">
      <c r="A43" s="214"/>
      <c r="B43" s="215"/>
      <c r="C43" s="215"/>
      <c r="D43" s="215"/>
      <c r="E43" s="215"/>
      <c r="F43" s="215"/>
      <c r="G43" s="215"/>
      <c r="H43" s="215"/>
      <c r="I43" s="215"/>
      <c r="J43" s="216"/>
      <c r="K43" s="17"/>
      <c r="L43" s="17"/>
      <c r="M43" s="17"/>
    </row>
    <row r="44" spans="1:14">
      <c r="A44" s="214"/>
      <c r="B44" s="215"/>
      <c r="C44" s="215"/>
      <c r="D44" s="215"/>
      <c r="E44" s="215"/>
      <c r="F44" s="215"/>
      <c r="G44" s="215"/>
      <c r="H44" s="215"/>
      <c r="I44" s="215"/>
      <c r="J44" s="216"/>
      <c r="K44" s="17"/>
      <c r="L44" s="17"/>
      <c r="M44" s="17"/>
    </row>
    <row r="45" spans="1:14">
      <c r="A45" s="214"/>
      <c r="B45" s="215"/>
      <c r="C45" s="215"/>
      <c r="D45" s="215"/>
      <c r="E45" s="215"/>
      <c r="F45" s="215"/>
      <c r="G45" s="215"/>
      <c r="H45" s="215"/>
      <c r="I45" s="215"/>
      <c r="J45" s="216"/>
      <c r="K45" s="17"/>
      <c r="L45" s="17"/>
      <c r="M45" s="17"/>
    </row>
    <row r="46" spans="1:14" ht="15.75" thickBot="1">
      <c r="A46" s="217"/>
      <c r="B46" s="218"/>
      <c r="C46" s="218"/>
      <c r="D46" s="218"/>
      <c r="E46" s="218"/>
      <c r="F46" s="218"/>
      <c r="G46" s="218"/>
      <c r="H46" s="218"/>
      <c r="I46" s="218"/>
      <c r="J46" s="219"/>
      <c r="K46" s="17"/>
      <c r="L46" s="17"/>
      <c r="M46" s="17"/>
    </row>
    <row r="47" spans="1:14" ht="15.75" thickBot="1">
      <c r="A47" s="27"/>
      <c r="B47" s="17"/>
      <c r="C47" s="17"/>
      <c r="D47" s="17"/>
      <c r="E47" s="17"/>
      <c r="F47" s="17"/>
      <c r="G47" s="17"/>
      <c r="H47" s="17"/>
      <c r="I47" s="17"/>
      <c r="J47" s="103"/>
      <c r="K47" s="17"/>
      <c r="L47" s="17"/>
      <c r="M47" s="17"/>
    </row>
    <row r="48" spans="1:14" ht="20.25">
      <c r="A48" s="108" t="s">
        <v>566</v>
      </c>
      <c r="B48" s="290"/>
      <c r="C48" s="290"/>
      <c r="D48" s="290"/>
      <c r="E48" s="290"/>
      <c r="F48" s="290"/>
      <c r="G48" s="290"/>
      <c r="H48" s="290"/>
      <c r="I48" s="290"/>
      <c r="J48" s="291"/>
      <c r="K48" s="17"/>
      <c r="L48" s="17"/>
      <c r="M48" s="17"/>
    </row>
    <row r="49" spans="1:13" ht="15" customHeight="1">
      <c r="A49" s="301" t="s">
        <v>567</v>
      </c>
      <c r="B49" s="292"/>
      <c r="C49" s="292"/>
      <c r="D49" s="292"/>
      <c r="E49" s="292"/>
      <c r="F49" s="292"/>
      <c r="G49" s="292"/>
      <c r="H49" s="292"/>
      <c r="I49" s="292"/>
      <c r="J49" s="293"/>
      <c r="K49" s="17"/>
      <c r="L49" s="17"/>
      <c r="M49" s="17"/>
    </row>
    <row r="50" spans="1:13">
      <c r="A50" s="294"/>
      <c r="B50" s="300"/>
      <c r="C50" s="300"/>
      <c r="D50" s="300"/>
      <c r="E50" s="300"/>
      <c r="F50" s="300"/>
      <c r="G50" s="300"/>
      <c r="H50" s="300"/>
      <c r="I50" s="300"/>
      <c r="J50" s="295"/>
      <c r="K50" s="17"/>
      <c r="L50" s="17"/>
      <c r="M50" s="17"/>
    </row>
    <row r="51" spans="1:13">
      <c r="A51" s="296" t="s">
        <v>568</v>
      </c>
      <c r="B51" s="297"/>
      <c r="C51" s="297"/>
      <c r="D51" s="297"/>
      <c r="E51" s="298" t="str">
        <f>IF(ISBLANK(A52)=TRUE,"THIS AREA IS MANDATORY; you must fill it out.","")</f>
        <v>THIS AREA IS MANDATORY; you must fill it out.</v>
      </c>
      <c r="F51" s="298"/>
      <c r="G51" s="298"/>
      <c r="H51" s="298"/>
      <c r="I51" s="298"/>
      <c r="J51" s="299"/>
      <c r="K51" s="17"/>
      <c r="L51" s="17"/>
      <c r="M51" s="17"/>
    </row>
    <row r="52" spans="1:13">
      <c r="A52" s="302"/>
      <c r="B52" s="303"/>
      <c r="C52" s="303"/>
      <c r="D52" s="303"/>
      <c r="E52" s="303"/>
      <c r="F52" s="303"/>
      <c r="G52" s="303"/>
      <c r="H52" s="303"/>
      <c r="I52" s="303"/>
      <c r="J52" s="304"/>
      <c r="K52" s="17"/>
      <c r="L52" s="17"/>
      <c r="M52" s="17"/>
    </row>
    <row r="53" spans="1:13" ht="15.75" thickBot="1">
      <c r="A53" s="305"/>
      <c r="B53" s="306"/>
      <c r="C53" s="306"/>
      <c r="D53" s="306"/>
      <c r="E53" s="306"/>
      <c r="F53" s="306"/>
      <c r="G53" s="306"/>
      <c r="H53" s="306"/>
      <c r="I53" s="306"/>
      <c r="J53" s="307"/>
      <c r="K53" s="17"/>
      <c r="L53" s="17"/>
      <c r="M53" s="17"/>
    </row>
    <row r="54" spans="1:13">
      <c r="A54" s="27"/>
      <c r="B54" s="17"/>
      <c r="C54" s="17"/>
      <c r="D54" s="17"/>
      <c r="E54" s="17"/>
      <c r="F54" s="17"/>
      <c r="G54" s="17"/>
      <c r="H54" s="17"/>
      <c r="I54" s="17"/>
      <c r="J54" s="103"/>
      <c r="K54" s="17"/>
      <c r="L54" s="17"/>
      <c r="M54" s="17"/>
    </row>
    <row r="55" spans="1:13" ht="15.75" thickBot="1">
      <c r="A55" s="27"/>
      <c r="B55" s="17"/>
      <c r="C55" s="17"/>
      <c r="D55" s="17"/>
      <c r="E55" s="17"/>
      <c r="F55" s="17"/>
      <c r="G55" s="17"/>
      <c r="H55" s="17"/>
      <c r="I55" s="17"/>
      <c r="J55" s="103"/>
      <c r="K55" s="17"/>
      <c r="L55" s="17"/>
      <c r="M55" s="17"/>
    </row>
    <row r="56" spans="1:13" ht="20.25">
      <c r="A56" s="108" t="s">
        <v>254</v>
      </c>
      <c r="B56" s="109"/>
      <c r="C56" s="109"/>
      <c r="D56" s="109"/>
      <c r="E56" s="109"/>
      <c r="F56" s="109"/>
      <c r="G56" s="109"/>
      <c r="H56" s="109"/>
      <c r="I56" s="109"/>
      <c r="J56" s="117"/>
      <c r="K56" s="17"/>
      <c r="L56" s="17"/>
      <c r="M56" s="17"/>
    </row>
    <row r="57" spans="1:13">
      <c r="A57" s="214"/>
      <c r="B57" s="215"/>
      <c r="C57" s="215"/>
      <c r="D57" s="215"/>
      <c r="E57" s="215"/>
      <c r="F57" s="215"/>
      <c r="G57" s="215"/>
      <c r="H57" s="215"/>
      <c r="I57" s="215"/>
      <c r="J57" s="216"/>
      <c r="K57" s="17"/>
      <c r="L57" s="17"/>
      <c r="M57" s="17"/>
    </row>
    <row r="58" spans="1:13">
      <c r="A58" s="214"/>
      <c r="B58" s="215"/>
      <c r="C58" s="215"/>
      <c r="D58" s="215"/>
      <c r="E58" s="215"/>
      <c r="F58" s="215"/>
      <c r="G58" s="215"/>
      <c r="H58" s="215"/>
      <c r="I58" s="215"/>
      <c r="J58" s="216"/>
      <c r="K58" s="17"/>
      <c r="L58" s="17"/>
      <c r="M58" s="17"/>
    </row>
    <row r="59" spans="1:13">
      <c r="A59" s="214"/>
      <c r="B59" s="215"/>
      <c r="C59" s="215"/>
      <c r="D59" s="215"/>
      <c r="E59" s="215"/>
      <c r="F59" s="215"/>
      <c r="G59" s="215"/>
      <c r="H59" s="215"/>
      <c r="I59" s="215"/>
      <c r="J59" s="216"/>
      <c r="K59" s="17"/>
      <c r="L59" s="17"/>
      <c r="M59" s="17"/>
    </row>
    <row r="60" spans="1:13">
      <c r="A60" s="214"/>
      <c r="B60" s="215"/>
      <c r="C60" s="215"/>
      <c r="D60" s="215"/>
      <c r="E60" s="215"/>
      <c r="F60" s="215"/>
      <c r="G60" s="215"/>
      <c r="H60" s="215"/>
      <c r="I60" s="215"/>
      <c r="J60" s="216"/>
      <c r="K60" s="17"/>
      <c r="L60" s="17"/>
      <c r="M60" s="17"/>
    </row>
    <row r="61" spans="1:13">
      <c r="A61" s="214"/>
      <c r="B61" s="215"/>
      <c r="C61" s="215"/>
      <c r="D61" s="215"/>
      <c r="E61" s="215"/>
      <c r="F61" s="215"/>
      <c r="G61" s="215"/>
      <c r="H61" s="215"/>
      <c r="I61" s="215"/>
      <c r="J61" s="216"/>
      <c r="K61" s="17"/>
      <c r="L61" s="17"/>
      <c r="M61" s="17"/>
    </row>
    <row r="62" spans="1:13">
      <c r="A62" s="214"/>
      <c r="B62" s="215"/>
      <c r="C62" s="215"/>
      <c r="D62" s="215"/>
      <c r="E62" s="215"/>
      <c r="F62" s="215"/>
      <c r="G62" s="215"/>
      <c r="H62" s="215"/>
      <c r="I62" s="215"/>
      <c r="J62" s="216"/>
      <c r="K62" s="17"/>
      <c r="L62" s="17"/>
      <c r="M62" s="17"/>
    </row>
    <row r="63" spans="1:13">
      <c r="A63" s="214"/>
      <c r="B63" s="215"/>
      <c r="C63" s="215"/>
      <c r="D63" s="215"/>
      <c r="E63" s="215"/>
      <c r="F63" s="215"/>
      <c r="G63" s="215"/>
      <c r="H63" s="215"/>
      <c r="I63" s="215"/>
      <c r="J63" s="216"/>
      <c r="K63" s="17"/>
      <c r="L63" s="17"/>
      <c r="M63" s="17"/>
    </row>
    <row r="64" spans="1:13" ht="15.75" thickBot="1">
      <c r="A64" s="217"/>
      <c r="B64" s="218"/>
      <c r="C64" s="218"/>
      <c r="D64" s="218"/>
      <c r="E64" s="218"/>
      <c r="F64" s="218"/>
      <c r="G64" s="218"/>
      <c r="H64" s="218"/>
      <c r="I64" s="218"/>
      <c r="J64" s="219"/>
      <c r="K64" s="17"/>
      <c r="L64" s="17"/>
      <c r="M64" s="17"/>
    </row>
    <row r="65" spans="1:13">
      <c r="A65" s="27"/>
      <c r="B65" s="17"/>
      <c r="C65" s="17"/>
      <c r="D65" s="17"/>
      <c r="E65" s="17"/>
      <c r="F65" s="17"/>
      <c r="G65" s="17"/>
      <c r="H65" s="17"/>
      <c r="I65" s="17"/>
      <c r="J65" s="103"/>
      <c r="K65" s="17"/>
      <c r="L65" s="17"/>
      <c r="M65" s="17"/>
    </row>
    <row r="66" spans="1:13" ht="15.75" thickBot="1">
      <c r="A66" s="27"/>
      <c r="B66" s="17"/>
      <c r="C66" s="17"/>
      <c r="D66" s="17"/>
      <c r="E66" s="17"/>
      <c r="F66" s="17"/>
      <c r="G66" s="17"/>
      <c r="H66" s="17"/>
      <c r="I66" s="17"/>
      <c r="J66" s="103"/>
      <c r="K66" s="17"/>
      <c r="L66" s="17"/>
      <c r="M66" s="17"/>
    </row>
    <row r="67" spans="1:13" ht="20.25">
      <c r="A67" s="118" t="s">
        <v>255</v>
      </c>
      <c r="B67" s="119"/>
      <c r="C67" s="119"/>
      <c r="D67" s="119"/>
      <c r="E67" s="119"/>
      <c r="F67" s="119"/>
      <c r="G67" s="119"/>
      <c r="H67" s="120"/>
      <c r="I67" s="121" t="s">
        <v>257</v>
      </c>
      <c r="J67" s="122"/>
      <c r="K67" s="17"/>
      <c r="L67" s="17"/>
      <c r="M67" s="17"/>
    </row>
    <row r="68" spans="1:13">
      <c r="A68" s="123" t="s">
        <v>256</v>
      </c>
      <c r="B68" s="17"/>
      <c r="C68" s="17"/>
      <c r="D68" s="17"/>
      <c r="E68" s="17"/>
      <c r="F68" s="17"/>
      <c r="G68" s="17"/>
      <c r="H68" s="17"/>
      <c r="I68" s="17"/>
      <c r="J68" s="103"/>
      <c r="K68" s="17"/>
      <c r="L68" s="17"/>
      <c r="M68" s="17"/>
    </row>
    <row r="69" spans="1:13">
      <c r="A69" s="214"/>
      <c r="B69" s="215"/>
      <c r="C69" s="215"/>
      <c r="D69" s="215"/>
      <c r="E69" s="215"/>
      <c r="F69" s="215"/>
      <c r="G69" s="215"/>
      <c r="H69" s="215"/>
      <c r="I69" s="215"/>
      <c r="J69" s="216"/>
      <c r="K69" s="17"/>
      <c r="L69" s="17"/>
      <c r="M69" s="17"/>
    </row>
    <row r="70" spans="1:13">
      <c r="A70" s="214"/>
      <c r="B70" s="215"/>
      <c r="C70" s="215"/>
      <c r="D70" s="215"/>
      <c r="E70" s="215"/>
      <c r="F70" s="215"/>
      <c r="G70" s="215"/>
      <c r="H70" s="215"/>
      <c r="I70" s="215"/>
      <c r="J70" s="216"/>
      <c r="K70" s="17"/>
      <c r="L70" s="17"/>
      <c r="M70" s="17"/>
    </row>
    <row r="71" spans="1:13">
      <c r="A71" s="214"/>
      <c r="B71" s="215"/>
      <c r="C71" s="215"/>
      <c r="D71" s="215"/>
      <c r="E71" s="215"/>
      <c r="F71" s="215"/>
      <c r="G71" s="215"/>
      <c r="H71" s="215"/>
      <c r="I71" s="215"/>
      <c r="J71" s="216"/>
    </row>
    <row r="72" spans="1:13">
      <c r="A72" s="214"/>
      <c r="B72" s="215"/>
      <c r="C72" s="215"/>
      <c r="D72" s="215"/>
      <c r="E72" s="215"/>
      <c r="F72" s="215"/>
      <c r="G72" s="215"/>
      <c r="H72" s="215"/>
      <c r="I72" s="215"/>
      <c r="J72" s="216"/>
    </row>
    <row r="73" spans="1:13">
      <c r="A73" s="214"/>
      <c r="B73" s="215"/>
      <c r="C73" s="215"/>
      <c r="D73" s="215"/>
      <c r="E73" s="215"/>
      <c r="F73" s="215"/>
      <c r="G73" s="215"/>
      <c r="H73" s="215"/>
      <c r="I73" s="215"/>
      <c r="J73" s="216"/>
    </row>
    <row r="74" spans="1:13" ht="21.6" customHeight="1">
      <c r="A74" s="214"/>
      <c r="B74" s="215"/>
      <c r="C74" s="215"/>
      <c r="D74" s="215"/>
      <c r="E74" s="215"/>
      <c r="F74" s="215"/>
      <c r="G74" s="215"/>
      <c r="H74" s="215"/>
      <c r="I74" s="215"/>
      <c r="J74" s="216"/>
    </row>
    <row r="75" spans="1:13">
      <c r="A75" s="214"/>
      <c r="B75" s="215"/>
      <c r="C75" s="215"/>
      <c r="D75" s="215"/>
      <c r="E75" s="215"/>
      <c r="F75" s="215"/>
      <c r="G75" s="215"/>
      <c r="H75" s="215"/>
      <c r="I75" s="215"/>
      <c r="J75" s="216"/>
    </row>
    <row r="76" spans="1:13" ht="15.75" thickBot="1">
      <c r="A76" s="217"/>
      <c r="B76" s="218"/>
      <c r="C76" s="218"/>
      <c r="D76" s="218"/>
      <c r="E76" s="218"/>
      <c r="F76" s="218"/>
      <c r="G76" s="218"/>
      <c r="H76" s="218"/>
      <c r="I76" s="218"/>
      <c r="J76" s="219"/>
    </row>
    <row r="77" spans="1:13">
      <c r="A77" s="2"/>
    </row>
    <row r="78" spans="1:13">
      <c r="A78" s="2"/>
    </row>
    <row r="79" spans="1:13">
      <c r="A79"/>
      <c r="B79"/>
      <c r="C79"/>
      <c r="D79"/>
      <c r="E79"/>
      <c r="F79"/>
      <c r="G79"/>
      <c r="H79"/>
      <c r="I79"/>
    </row>
    <row r="80" spans="1:13">
      <c r="A80"/>
      <c r="B80"/>
      <c r="C80"/>
      <c r="D80"/>
      <c r="E80"/>
      <c r="F80"/>
      <c r="G80"/>
      <c r="H80"/>
      <c r="I80"/>
      <c r="J80"/>
    </row>
  </sheetData>
  <sheetProtection algorithmName="SHA-512" hashValue="2PFbkzeiU2IV2vLzYa5S4tbsNCex5wC/iJeYj29O5Nno11za1Ro0u2dE0f0yRoTbyJAw0i1hXIHvnfnlcc7oQw==" saltValue="1h57hmvTFLCTvqCtT1e9og==" spinCount="100000" sheet="1" objects="1" scenarios="1" selectLockedCells="1"/>
  <mergeCells count="27">
    <mergeCell ref="H13:I13"/>
    <mergeCell ref="A69:J76"/>
    <mergeCell ref="A39:J46"/>
    <mergeCell ref="A57:J64"/>
    <mergeCell ref="A38:D38"/>
    <mergeCell ref="E38:J38"/>
    <mergeCell ref="A32:A33"/>
    <mergeCell ref="A49:J50"/>
    <mergeCell ref="A51:D51"/>
    <mergeCell ref="E51:J51"/>
    <mergeCell ref="A52:J5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8">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9:J76" xr:uid="{00000000-0002-0000-0100-000006000000}">
      <formula1>501</formula1>
    </dataValidation>
    <dataValidation type="list" allowBlank="1" showInputMessage="1" showErrorMessage="1" sqref="A52:J53" xr:uid="{570161D0-680B-4AD6-8627-DF6A2A5C078F}">
      <formula1>$N$38:$N$39</formula1>
    </dataValidation>
  </dataValidations>
  <hyperlinks>
    <hyperlink ref="B36" r:id="rId1" xr:uid="{00000000-0004-0000-0100-000000000000}"/>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cols>
    <col min="2" max="2" width="10.85546875" customWidth="1"/>
  </cols>
  <sheetData>
    <row r="1" spans="1:18" ht="28.5">
      <c r="A1" s="253" t="s">
        <v>309</v>
      </c>
      <c r="B1" s="254"/>
      <c r="C1" s="254"/>
      <c r="D1" s="254"/>
      <c r="E1" s="254"/>
      <c r="F1" s="254"/>
      <c r="G1" s="254"/>
      <c r="H1" s="254"/>
      <c r="I1" s="254"/>
      <c r="J1" s="255"/>
    </row>
    <row r="2" spans="1:18" ht="24" thickBot="1">
      <c r="A2" s="256" t="s">
        <v>341</v>
      </c>
      <c r="B2" s="257"/>
      <c r="C2" s="257"/>
      <c r="D2" s="257"/>
      <c r="E2" s="257"/>
      <c r="F2" s="257"/>
      <c r="G2" s="257"/>
      <c r="H2" s="257"/>
      <c r="I2" s="257"/>
      <c r="J2" s="258"/>
    </row>
    <row r="3" spans="1:18" ht="15.75" thickBot="1">
      <c r="A3" s="6"/>
      <c r="J3" s="4"/>
    </row>
    <row r="4" spans="1:18" ht="15.75" thickBot="1">
      <c r="A4" s="259" t="s">
        <v>296</v>
      </c>
      <c r="B4" s="260"/>
      <c r="C4" s="260"/>
      <c r="D4" s="260"/>
      <c r="E4" s="260"/>
      <c r="F4" s="260"/>
      <c r="G4" s="260"/>
      <c r="H4" s="260"/>
      <c r="I4" s="260"/>
      <c r="J4" s="261"/>
    </row>
    <row r="5" spans="1:18">
      <c r="A5" s="262" t="e">
        <f>#REF!</f>
        <v>#REF!</v>
      </c>
      <c r="B5" s="263"/>
      <c r="C5" s="263"/>
      <c r="D5" s="263"/>
      <c r="E5" s="263"/>
      <c r="F5" s="263"/>
      <c r="G5" s="263"/>
      <c r="H5" s="263"/>
      <c r="I5" s="263"/>
      <c r="J5" s="264"/>
    </row>
    <row r="6" spans="1:18" ht="15.75" thickBot="1">
      <c r="A6" s="7"/>
      <c r="J6" s="4"/>
    </row>
    <row r="7" spans="1:18" ht="15.75" thickBot="1">
      <c r="A7" s="259" t="s">
        <v>301</v>
      </c>
      <c r="B7" s="260"/>
      <c r="C7" s="260"/>
      <c r="D7" s="260"/>
      <c r="E7" s="260"/>
      <c r="F7" s="260"/>
      <c r="G7" s="260"/>
      <c r="H7" s="260"/>
      <c r="I7" s="260"/>
      <c r="J7" s="261"/>
    </row>
    <row r="8" spans="1:18" ht="15.75" customHeight="1" thickBot="1">
      <c r="A8" s="262" t="e">
        <f>#REF!</f>
        <v>#REF!</v>
      </c>
      <c r="B8" s="263"/>
      <c r="C8" s="263"/>
      <c r="D8" s="263"/>
      <c r="E8" s="263"/>
      <c r="F8" s="263"/>
      <c r="G8" s="263"/>
      <c r="H8" s="263"/>
      <c r="I8" s="263"/>
      <c r="J8" s="264"/>
      <c r="Q8" s="16" t="s">
        <v>316</v>
      </c>
      <c r="R8" s="15"/>
    </row>
    <row r="9" spans="1:18" ht="15.75" customHeight="1" thickBot="1">
      <c r="A9" s="259" t="s">
        <v>297</v>
      </c>
      <c r="B9" s="260"/>
      <c r="C9" s="260"/>
      <c r="D9" s="260"/>
      <c r="E9" s="260"/>
      <c r="F9" s="260"/>
      <c r="G9" s="260"/>
      <c r="H9" s="260"/>
      <c r="I9" s="260"/>
      <c r="J9" s="261"/>
      <c r="Q9" s="16" t="s">
        <v>317</v>
      </c>
      <c r="R9" s="15"/>
    </row>
    <row r="10" spans="1:18" ht="15" customHeight="1">
      <c r="A10" s="262" t="e">
        <f>#REF!</f>
        <v>#REF!</v>
      </c>
      <c r="B10" s="263"/>
      <c r="C10" s="263"/>
      <c r="D10" s="263"/>
      <c r="E10" s="263"/>
      <c r="F10" s="263"/>
      <c r="G10" s="263"/>
      <c r="H10" s="263"/>
      <c r="I10" s="263"/>
      <c r="J10" s="264"/>
      <c r="Q10" s="16" t="s">
        <v>318</v>
      </c>
      <c r="R10" s="15"/>
    </row>
    <row r="11" spans="1:18" ht="15" customHeight="1">
      <c r="A11" s="7"/>
      <c r="J11" s="4"/>
      <c r="Q11" s="16" t="s">
        <v>319</v>
      </c>
      <c r="R11" s="15"/>
    </row>
    <row r="12" spans="1:18" ht="165.75" customHeight="1">
      <c r="A12" s="265" t="s">
        <v>306</v>
      </c>
      <c r="B12" s="266"/>
      <c r="C12" s="266"/>
      <c r="D12" s="266"/>
      <c r="E12" s="266"/>
      <c r="F12" s="266"/>
      <c r="G12" s="266"/>
      <c r="H12" s="266"/>
      <c r="I12" s="266"/>
      <c r="J12" s="267"/>
      <c r="Q12" s="16" t="s">
        <v>320</v>
      </c>
      <c r="R12" s="15"/>
    </row>
    <row r="13" spans="1:18" ht="15" customHeight="1">
      <c r="A13" s="7"/>
      <c r="J13" s="4"/>
      <c r="Q13" s="16" t="s">
        <v>321</v>
      </c>
      <c r="R13" s="14"/>
    </row>
    <row r="14" spans="1:18" ht="15" customHeight="1">
      <c r="A14" s="7"/>
      <c r="J14" s="4"/>
      <c r="Q14" s="16" t="s">
        <v>323</v>
      </c>
      <c r="R14" s="15"/>
    </row>
    <row r="15" spans="1:18" ht="23.25" customHeight="1">
      <c r="A15" s="241" t="s">
        <v>315</v>
      </c>
      <c r="B15" s="242"/>
      <c r="C15" s="242"/>
      <c r="D15" s="242"/>
      <c r="E15" s="242"/>
      <c r="F15" s="242"/>
      <c r="G15" s="242"/>
      <c r="H15" s="242"/>
      <c r="I15" s="242"/>
      <c r="J15" s="243"/>
      <c r="Q15" s="16" t="s">
        <v>324</v>
      </c>
      <c r="R15" s="15"/>
    </row>
    <row r="16" spans="1:18" ht="89.1" customHeight="1">
      <c r="A16" s="244" t="s">
        <v>302</v>
      </c>
      <c r="B16" s="245"/>
      <c r="C16" s="246" t="s">
        <v>314</v>
      </c>
      <c r="D16" s="247"/>
      <c r="E16" s="247"/>
      <c r="F16" s="247"/>
      <c r="G16" s="248" t="s">
        <v>307</v>
      </c>
      <c r="H16" s="247"/>
      <c r="I16" s="247"/>
      <c r="J16" s="249"/>
      <c r="Q16" s="16" t="s">
        <v>325</v>
      </c>
      <c r="R16" s="15"/>
    </row>
    <row r="17" spans="1:40" ht="45.6" customHeight="1">
      <c r="A17" s="227" t="s">
        <v>316</v>
      </c>
      <c r="B17" s="228"/>
      <c r="C17" s="229"/>
      <c r="D17" s="229"/>
      <c r="E17" s="229"/>
      <c r="F17" s="229"/>
      <c r="G17" s="229"/>
      <c r="H17" s="229"/>
      <c r="I17" s="229"/>
      <c r="J17" s="230"/>
      <c r="Q17" s="16" t="s">
        <v>326</v>
      </c>
      <c r="R17" s="15"/>
    </row>
    <row r="18" spans="1:40" ht="48" customHeight="1">
      <c r="A18" s="227" t="s">
        <v>317</v>
      </c>
      <c r="B18" s="228"/>
      <c r="C18" s="229"/>
      <c r="D18" s="229"/>
      <c r="E18" s="229"/>
      <c r="F18" s="229"/>
      <c r="G18" s="229"/>
      <c r="H18" s="229"/>
      <c r="I18" s="229"/>
      <c r="J18" s="230"/>
    </row>
    <row r="19" spans="1:40" ht="69.599999999999994" customHeight="1">
      <c r="A19" s="227" t="s">
        <v>318</v>
      </c>
      <c r="B19" s="228"/>
      <c r="C19" s="229"/>
      <c r="D19" s="229"/>
      <c r="E19" s="229"/>
      <c r="F19" s="229"/>
      <c r="G19" s="229"/>
      <c r="H19" s="229"/>
      <c r="I19" s="229"/>
      <c r="J19" s="230"/>
    </row>
    <row r="20" spans="1:40" ht="45" customHeight="1">
      <c r="A20" s="227" t="s">
        <v>319</v>
      </c>
      <c r="B20" s="228"/>
      <c r="C20" s="229"/>
      <c r="D20" s="229"/>
      <c r="E20" s="229"/>
      <c r="F20" s="229"/>
      <c r="G20" s="229"/>
      <c r="H20" s="229"/>
      <c r="I20" s="229"/>
      <c r="J20" s="230"/>
    </row>
    <row r="21" spans="1:40" ht="71.45" customHeight="1">
      <c r="A21" s="227" t="s">
        <v>320</v>
      </c>
      <c r="B21" s="228"/>
      <c r="C21" s="229"/>
      <c r="D21" s="229"/>
      <c r="E21" s="229"/>
      <c r="F21" s="229"/>
      <c r="G21" s="229"/>
      <c r="H21" s="229"/>
      <c r="I21" s="229"/>
      <c r="J21" s="230"/>
    </row>
    <row r="22" spans="1:40" ht="68.099999999999994" customHeight="1">
      <c r="A22" s="250" t="s">
        <v>321</v>
      </c>
      <c r="B22" s="251"/>
      <c r="C22" s="252"/>
      <c r="D22" s="239"/>
      <c r="E22" s="239"/>
      <c r="F22" s="239"/>
      <c r="G22" s="239"/>
      <c r="H22" s="239"/>
      <c r="I22" s="239"/>
      <c r="J22" s="240"/>
      <c r="O22" s="226"/>
      <c r="P22" s="226"/>
      <c r="Q22" s="226"/>
      <c r="R22" s="226"/>
      <c r="S22" s="226"/>
      <c r="T22" s="226"/>
      <c r="U22" s="226"/>
      <c r="V22" s="226"/>
      <c r="W22" s="226"/>
      <c r="X22" s="226"/>
    </row>
    <row r="23" spans="1:40" ht="20.45" customHeight="1">
      <c r="A23" s="9"/>
      <c r="B23" s="10"/>
      <c r="C23" s="11"/>
      <c r="D23" s="11"/>
      <c r="E23" s="11"/>
      <c r="F23" s="11"/>
      <c r="G23" s="11"/>
      <c r="H23" s="11"/>
      <c r="I23" s="11"/>
      <c r="J23" s="12"/>
      <c r="O23" s="226"/>
      <c r="P23" s="226"/>
      <c r="Q23" s="226"/>
      <c r="R23" s="226"/>
      <c r="S23" s="226"/>
      <c r="T23" s="226"/>
      <c r="U23" s="226"/>
      <c r="V23" s="226"/>
      <c r="W23" s="226"/>
      <c r="X23" s="226"/>
    </row>
    <row r="24" spans="1:40" ht="35.450000000000003" customHeight="1">
      <c r="A24" s="241" t="s">
        <v>322</v>
      </c>
      <c r="B24" s="242"/>
      <c r="C24" s="242"/>
      <c r="D24" s="242"/>
      <c r="E24" s="242"/>
      <c r="F24" s="242"/>
      <c r="G24" s="242"/>
      <c r="H24" s="242"/>
      <c r="I24" s="242"/>
      <c r="J24" s="243"/>
    </row>
    <row r="25" spans="1:40" ht="60.95" customHeight="1">
      <c r="A25" s="244" t="s">
        <v>302</v>
      </c>
      <c r="B25" s="245"/>
      <c r="C25" s="246" t="s">
        <v>314</v>
      </c>
      <c r="D25" s="247"/>
      <c r="E25" s="247"/>
      <c r="F25" s="247"/>
      <c r="G25" s="248" t="s">
        <v>307</v>
      </c>
      <c r="H25" s="247"/>
      <c r="I25" s="247"/>
      <c r="J25" s="249"/>
      <c r="O25" s="226"/>
      <c r="P25" s="226"/>
      <c r="Q25" s="226"/>
      <c r="R25" s="226"/>
      <c r="S25" s="226"/>
      <c r="T25" s="226"/>
      <c r="U25" s="226"/>
      <c r="V25" s="226"/>
      <c r="W25" s="226"/>
      <c r="X25" s="226"/>
    </row>
    <row r="26" spans="1:40" ht="89.45" customHeight="1">
      <c r="A26" s="237" t="s">
        <v>323</v>
      </c>
      <c r="B26" s="238"/>
      <c r="C26" s="229"/>
      <c r="D26" s="229"/>
      <c r="E26" s="229"/>
      <c r="F26" s="229"/>
      <c r="G26" s="229"/>
      <c r="H26" s="229"/>
      <c r="I26" s="229"/>
      <c r="J26" s="230"/>
      <c r="O26" s="226"/>
      <c r="P26" s="226"/>
      <c r="Q26" s="226"/>
      <c r="R26" s="226"/>
      <c r="S26" s="226"/>
      <c r="T26" s="226"/>
      <c r="U26" s="226"/>
      <c r="V26" s="226"/>
      <c r="W26" s="226"/>
      <c r="X26" s="226"/>
    </row>
    <row r="27" spans="1:40" ht="90" customHeight="1">
      <c r="A27" s="237" t="s">
        <v>324</v>
      </c>
      <c r="B27" s="238"/>
      <c r="C27" s="229"/>
      <c r="D27" s="229"/>
      <c r="E27" s="229"/>
      <c r="F27" s="229"/>
      <c r="G27" s="229"/>
      <c r="H27" s="229"/>
      <c r="I27" s="229"/>
      <c r="J27" s="230"/>
      <c r="O27" s="226"/>
      <c r="P27" s="226"/>
      <c r="Q27" s="226"/>
      <c r="R27" s="226"/>
      <c r="S27" s="226"/>
      <c r="T27" s="226"/>
      <c r="U27" s="226"/>
      <c r="V27" s="226"/>
      <c r="W27" s="226"/>
      <c r="X27" s="226"/>
    </row>
    <row r="28" spans="1:40" ht="72.599999999999994" customHeight="1">
      <c r="A28" s="237" t="s">
        <v>325</v>
      </c>
      <c r="B28" s="238"/>
      <c r="C28" s="229"/>
      <c r="D28" s="229"/>
      <c r="E28" s="229"/>
      <c r="F28" s="229"/>
      <c r="G28" s="229"/>
      <c r="H28" s="229"/>
      <c r="I28" s="229"/>
      <c r="J28" s="230"/>
      <c r="O28" s="226"/>
      <c r="P28" s="226"/>
      <c r="Q28" s="226"/>
      <c r="R28" s="226"/>
      <c r="S28" s="226"/>
      <c r="T28" s="226"/>
      <c r="U28" s="226"/>
      <c r="V28" s="226"/>
      <c r="W28" s="226"/>
      <c r="X28" s="226"/>
      <c r="AE28" s="226"/>
      <c r="AF28" s="226"/>
      <c r="AG28" s="226"/>
      <c r="AH28" s="226"/>
      <c r="AI28" s="226"/>
      <c r="AJ28" s="226"/>
      <c r="AK28" s="226"/>
      <c r="AL28" s="226"/>
      <c r="AM28" s="226"/>
      <c r="AN28" s="226"/>
    </row>
    <row r="29" spans="1:40" ht="136.5" customHeight="1">
      <c r="A29" s="237" t="s">
        <v>326</v>
      </c>
      <c r="B29" s="238"/>
      <c r="C29" s="229"/>
      <c r="D29" s="229"/>
      <c r="E29" s="229"/>
      <c r="F29" s="229"/>
      <c r="G29" s="239"/>
      <c r="H29" s="239"/>
      <c r="I29" s="239"/>
      <c r="J29" s="240"/>
      <c r="AE29" s="226"/>
      <c r="AF29" s="226"/>
      <c r="AG29" s="226"/>
      <c r="AH29" s="226"/>
      <c r="AI29" s="226"/>
      <c r="AJ29" s="226"/>
      <c r="AK29" s="226"/>
      <c r="AL29" s="226"/>
      <c r="AM29" s="226"/>
      <c r="AN29" s="226"/>
    </row>
    <row r="30" spans="1:40" ht="20.100000000000001" customHeight="1">
      <c r="A30" s="7"/>
      <c r="C30" s="8"/>
      <c r="D30" s="8"/>
      <c r="E30" s="8"/>
      <c r="F30" s="8"/>
      <c r="J30" s="4"/>
      <c r="O30" s="226"/>
      <c r="P30" s="226"/>
      <c r="Q30" s="226"/>
      <c r="R30" s="226"/>
      <c r="S30" s="226"/>
      <c r="T30" s="226"/>
      <c r="U30" s="226"/>
      <c r="V30" s="226"/>
      <c r="W30" s="226"/>
      <c r="X30" s="226"/>
    </row>
    <row r="31" spans="1:40" ht="52.5" customHeight="1">
      <c r="A31" s="231" t="s">
        <v>308</v>
      </c>
      <c r="B31" s="232"/>
      <c r="C31" s="232"/>
      <c r="D31" s="232"/>
      <c r="E31" s="232"/>
      <c r="F31" s="232"/>
      <c r="G31" s="232"/>
      <c r="H31" s="232"/>
      <c r="I31" s="232"/>
      <c r="J31" s="233"/>
      <c r="O31" s="226"/>
      <c r="P31" s="226"/>
      <c r="Q31" s="226"/>
      <c r="R31" s="226"/>
      <c r="S31" s="226"/>
      <c r="T31" s="226"/>
      <c r="U31" s="226"/>
      <c r="V31" s="226"/>
      <c r="W31" s="226"/>
      <c r="X31" s="226"/>
      <c r="AE31" s="226"/>
      <c r="AF31" s="226"/>
      <c r="AG31" s="226"/>
      <c r="AH31" s="226"/>
      <c r="AI31" s="226"/>
      <c r="AJ31" s="226"/>
      <c r="AK31" s="226"/>
      <c r="AL31" s="226"/>
      <c r="AM31" s="226"/>
      <c r="AN31" s="226"/>
    </row>
    <row r="32" spans="1:40" ht="123" customHeight="1" thickBot="1">
      <c r="A32" s="234"/>
      <c r="B32" s="235"/>
      <c r="C32" s="235"/>
      <c r="D32" s="235"/>
      <c r="E32" s="235"/>
      <c r="F32" s="235"/>
      <c r="G32" s="235"/>
      <c r="H32" s="235"/>
      <c r="I32" s="235"/>
      <c r="J32" s="236"/>
      <c r="O32" s="226"/>
      <c r="P32" s="226"/>
      <c r="Q32" s="226"/>
      <c r="R32" s="226"/>
      <c r="S32" s="226"/>
      <c r="T32" s="226"/>
      <c r="U32" s="226"/>
      <c r="V32" s="226"/>
      <c r="W32" s="226"/>
      <c r="X32" s="226"/>
      <c r="AE32" s="226"/>
      <c r="AF32" s="226"/>
      <c r="AG32" s="226"/>
      <c r="AH32" s="226"/>
      <c r="AI32" s="226"/>
      <c r="AJ32" s="226"/>
      <c r="AK32" s="226"/>
      <c r="AL32" s="226"/>
      <c r="AM32" s="226"/>
      <c r="AN32" s="226"/>
    </row>
    <row r="33" spans="31:40">
      <c r="AE33" s="226"/>
      <c r="AF33" s="226"/>
      <c r="AG33" s="226"/>
      <c r="AH33" s="226"/>
      <c r="AI33" s="226"/>
      <c r="AJ33" s="226"/>
      <c r="AK33" s="226"/>
      <c r="AL33" s="226"/>
      <c r="AM33" s="226"/>
      <c r="AN33" s="226"/>
    </row>
    <row r="34" spans="31:40">
      <c r="AE34" s="226"/>
      <c r="AF34" s="226"/>
      <c r="AG34" s="226"/>
      <c r="AH34" s="226"/>
      <c r="AI34" s="226"/>
      <c r="AJ34" s="226"/>
      <c r="AK34" s="226"/>
      <c r="AL34" s="226"/>
      <c r="AM34" s="226"/>
      <c r="AN34" s="226"/>
    </row>
    <row r="36" spans="31:40">
      <c r="AE36" s="226"/>
      <c r="AF36" s="226"/>
      <c r="AG36" s="226"/>
      <c r="AH36" s="226"/>
      <c r="AI36" s="226"/>
      <c r="AJ36" s="226"/>
      <c r="AK36" s="226"/>
      <c r="AL36" s="226"/>
      <c r="AM36" s="226"/>
      <c r="AN36" s="226"/>
    </row>
    <row r="37" spans="31:40">
      <c r="AE37" s="226"/>
      <c r="AF37" s="226"/>
      <c r="AG37" s="226"/>
      <c r="AH37" s="226"/>
      <c r="AI37" s="226"/>
      <c r="AJ37" s="226"/>
      <c r="AK37" s="226"/>
      <c r="AL37" s="226"/>
      <c r="AM37" s="226"/>
      <c r="AN37" s="226"/>
    </row>
    <row r="38" spans="31:40">
      <c r="AE38" s="226"/>
      <c r="AF38" s="226"/>
      <c r="AG38" s="226"/>
      <c r="AH38" s="226"/>
      <c r="AI38" s="226"/>
      <c r="AJ38" s="226"/>
      <c r="AK38" s="226"/>
      <c r="AL38" s="226"/>
      <c r="AM38" s="226"/>
      <c r="AN38" s="226"/>
    </row>
    <row r="39" spans="31:40">
      <c r="AE39" s="226"/>
      <c r="AF39" s="226"/>
      <c r="AG39" s="226"/>
      <c r="AH39" s="226"/>
      <c r="AI39" s="226"/>
      <c r="AJ39" s="226"/>
      <c r="AK39" s="226"/>
      <c r="AL39" s="226"/>
      <c r="AM39" s="226"/>
      <c r="AN39" s="226"/>
    </row>
    <row r="40" spans="31:40">
      <c r="AE40" s="226"/>
      <c r="AF40" s="226"/>
      <c r="AG40" s="226"/>
      <c r="AH40" s="226"/>
      <c r="AI40" s="226"/>
      <c r="AJ40" s="226"/>
      <c r="AK40" s="226"/>
      <c r="AL40" s="226"/>
      <c r="AM40" s="226"/>
      <c r="AN40" s="226"/>
    </row>
  </sheetData>
  <sheetProtection algorithmName="SHA-512" hashValue="b9EHnT4P+/j60JhKaMVZArzIAzbB3UMgPJUqK1c1x7qZaj+7ivUlC1HoBQaM66xswDfK+5UPWRmPpOFhgMAaOA==" saltValue="4ociQKbqy9lW+05xuckqIw=="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L21" sqref="L21"/>
    </sheetView>
  </sheetViews>
  <sheetFormatPr defaultColWidth="8.85546875" defaultRowHeight="15"/>
  <cols>
    <col min="1" max="1" width="46.42578125" bestFit="1" customWidth="1"/>
  </cols>
  <sheetData>
    <row r="1" spans="1:13">
      <c r="A1" s="157" t="s">
        <v>327</v>
      </c>
      <c r="B1" s="271"/>
      <c r="C1" s="271"/>
      <c r="D1" s="271"/>
      <c r="E1" s="271"/>
      <c r="F1" s="271"/>
      <c r="G1" s="271"/>
      <c r="H1" s="271"/>
      <c r="I1" s="271"/>
      <c r="J1" s="271"/>
      <c r="K1" s="272"/>
      <c r="L1" s="19"/>
      <c r="M1" s="19"/>
    </row>
    <row r="2" spans="1:13">
      <c r="A2" s="273"/>
      <c r="B2" s="274"/>
      <c r="C2" s="274"/>
      <c r="D2" s="274"/>
      <c r="E2" s="274"/>
      <c r="F2" s="274"/>
      <c r="G2" s="274"/>
      <c r="H2" s="274"/>
      <c r="I2" s="274"/>
      <c r="J2" s="274"/>
      <c r="K2" s="275"/>
      <c r="L2" s="19"/>
      <c r="M2" s="19"/>
    </row>
    <row r="3" spans="1:13" ht="26.25" customHeight="1">
      <c r="A3" s="276" t="s">
        <v>328</v>
      </c>
      <c r="B3" s="277"/>
      <c r="C3" s="277"/>
      <c r="D3" s="277"/>
      <c r="E3" s="277"/>
      <c r="F3" s="277"/>
      <c r="G3" s="277"/>
      <c r="H3" s="277"/>
      <c r="I3" s="277"/>
      <c r="J3" s="277"/>
      <c r="K3" s="278"/>
      <c r="L3" s="19"/>
      <c r="M3" s="19"/>
    </row>
    <row r="4" spans="1:13" ht="15.75" thickBot="1">
      <c r="A4" s="279" t="s">
        <v>329</v>
      </c>
      <c r="B4" s="280"/>
      <c r="C4" s="280"/>
      <c r="D4" s="280"/>
      <c r="E4" s="280"/>
      <c r="F4" s="280"/>
      <c r="G4" s="280"/>
      <c r="H4" s="280"/>
      <c r="I4" s="280"/>
      <c r="J4" s="280"/>
      <c r="K4" s="281"/>
      <c r="L4" s="19"/>
      <c r="M4" s="19"/>
    </row>
    <row r="5" spans="1:13" ht="18.75" customHeight="1">
      <c r="A5" s="85" t="s">
        <v>330</v>
      </c>
      <c r="B5" s="124"/>
      <c r="C5" s="124"/>
      <c r="D5" s="124"/>
      <c r="E5" s="124"/>
      <c r="F5" s="124"/>
      <c r="G5" s="124"/>
      <c r="H5" s="124"/>
      <c r="I5" s="124"/>
      <c r="J5" s="124"/>
      <c r="K5" s="125"/>
      <c r="L5" s="19"/>
      <c r="M5" s="19"/>
    </row>
    <row r="6" spans="1:13">
      <c r="A6" s="126" t="s">
        <v>331</v>
      </c>
      <c r="B6" s="287"/>
      <c r="C6" s="288"/>
      <c r="D6" s="288"/>
      <c r="E6" s="288"/>
      <c r="F6" s="288"/>
      <c r="G6" s="288"/>
      <c r="H6" s="288"/>
      <c r="I6" s="288"/>
      <c r="J6" s="288"/>
      <c r="K6" s="289"/>
      <c r="L6" s="19"/>
      <c r="M6" s="19"/>
    </row>
    <row r="7" spans="1:13">
      <c r="A7" s="126" t="s">
        <v>332</v>
      </c>
      <c r="B7" s="282"/>
      <c r="C7" s="282"/>
      <c r="D7" s="282"/>
      <c r="E7" s="282"/>
      <c r="F7" s="282"/>
      <c r="G7" s="282"/>
      <c r="H7" s="282"/>
      <c r="I7" s="282"/>
      <c r="J7" s="282"/>
      <c r="K7" s="283"/>
      <c r="L7" s="19"/>
      <c r="M7" s="19"/>
    </row>
    <row r="8" spans="1:13">
      <c r="A8" s="127"/>
      <c r="B8" s="19"/>
      <c r="C8" s="19"/>
      <c r="D8" s="19"/>
      <c r="E8" s="19"/>
      <c r="F8" s="19"/>
      <c r="G8" s="19"/>
      <c r="H8" s="19"/>
      <c r="I8" s="19"/>
      <c r="J8" s="19"/>
      <c r="K8" s="128"/>
      <c r="L8" s="19"/>
      <c r="M8" s="19"/>
    </row>
    <row r="9" spans="1:13">
      <c r="A9" s="129" t="s">
        <v>333</v>
      </c>
      <c r="B9" s="287"/>
      <c r="C9" s="288"/>
      <c r="D9" s="288"/>
      <c r="E9" s="288"/>
      <c r="F9" s="288"/>
      <c r="G9" s="288"/>
      <c r="H9" s="288"/>
      <c r="I9" s="288"/>
      <c r="J9" s="288"/>
      <c r="K9" s="289"/>
      <c r="L9" s="19"/>
      <c r="M9" s="19"/>
    </row>
    <row r="10" spans="1:13">
      <c r="A10" s="126" t="s">
        <v>547</v>
      </c>
      <c r="B10" s="284"/>
      <c r="C10" s="285"/>
      <c r="D10" s="285"/>
      <c r="E10" s="285"/>
      <c r="F10" s="285"/>
      <c r="G10" s="285"/>
      <c r="H10" s="285"/>
      <c r="I10" s="285"/>
      <c r="J10" s="285"/>
      <c r="K10" s="286"/>
      <c r="L10" s="19"/>
      <c r="M10" s="19"/>
    </row>
    <row r="11" spans="1:13">
      <c r="A11" s="127"/>
      <c r="B11" s="19"/>
      <c r="C11" s="19"/>
      <c r="D11" s="19"/>
      <c r="E11" s="19"/>
      <c r="F11" s="19"/>
      <c r="G11" s="19"/>
      <c r="H11" s="19"/>
      <c r="I11" s="19"/>
      <c r="J11" s="19"/>
      <c r="K11" s="128"/>
      <c r="L11" s="19"/>
      <c r="M11" s="19"/>
    </row>
    <row r="12" spans="1:13">
      <c r="A12" s="126" t="s">
        <v>334</v>
      </c>
      <c r="B12" s="287"/>
      <c r="C12" s="288"/>
      <c r="D12" s="288"/>
      <c r="E12" s="288"/>
      <c r="F12" s="288"/>
      <c r="G12" s="288"/>
      <c r="H12" s="288"/>
      <c r="I12" s="288"/>
      <c r="J12" s="288"/>
      <c r="K12" s="289"/>
      <c r="L12" s="19"/>
      <c r="M12" s="19"/>
    </row>
    <row r="13" spans="1:13">
      <c r="A13" s="126" t="s">
        <v>335</v>
      </c>
      <c r="B13" s="284"/>
      <c r="C13" s="285"/>
      <c r="D13" s="285"/>
      <c r="E13" s="285"/>
      <c r="F13" s="285"/>
      <c r="G13" s="285"/>
      <c r="H13" s="285"/>
      <c r="I13" s="285"/>
      <c r="J13" s="285"/>
      <c r="K13" s="286"/>
      <c r="L13" s="19"/>
      <c r="M13" s="19"/>
    </row>
    <row r="14" spans="1:13">
      <c r="A14" s="127"/>
      <c r="B14" s="19"/>
      <c r="C14" s="19"/>
      <c r="D14" s="19"/>
      <c r="E14" s="19"/>
      <c r="F14" s="19"/>
      <c r="G14" s="19"/>
      <c r="H14" s="19"/>
      <c r="I14" s="19"/>
      <c r="J14" s="19"/>
      <c r="K14" s="128"/>
      <c r="L14" s="19"/>
      <c r="M14" s="19"/>
    </row>
    <row r="15" spans="1:13" ht="28.5" customHeight="1">
      <c r="A15" s="130" t="s">
        <v>340</v>
      </c>
      <c r="B15" s="268"/>
      <c r="C15" s="269"/>
      <c r="D15" s="269"/>
      <c r="E15" s="269"/>
      <c r="F15" s="269"/>
      <c r="G15" s="269"/>
      <c r="H15" s="269"/>
      <c r="I15" s="269"/>
      <c r="J15" s="269"/>
      <c r="K15" s="270"/>
      <c r="L15" s="19"/>
      <c r="M15" s="19"/>
    </row>
    <row r="16" spans="1:13" ht="15.75" thickBot="1">
      <c r="A16" s="131"/>
      <c r="B16" s="132"/>
      <c r="C16" s="132"/>
      <c r="D16" s="132"/>
      <c r="E16" s="132"/>
      <c r="F16" s="132"/>
      <c r="G16" s="132"/>
      <c r="H16" s="132"/>
      <c r="I16" s="132"/>
      <c r="J16" s="132"/>
      <c r="K16" s="133"/>
      <c r="L16" s="19"/>
      <c r="M16" s="19"/>
    </row>
    <row r="17" spans="1:13" ht="18" customHeight="1">
      <c r="L17" s="19"/>
      <c r="M17" s="19"/>
    </row>
    <row r="18" spans="1:13" ht="57.75" customHeight="1">
      <c r="L18" s="19"/>
      <c r="M18" s="19"/>
    </row>
    <row r="19" spans="1:13">
      <c r="A19" s="19"/>
      <c r="B19" s="19"/>
      <c r="C19" s="19"/>
      <c r="D19" s="19"/>
      <c r="E19" s="19"/>
      <c r="F19" s="19"/>
      <c r="G19" s="19"/>
      <c r="H19" s="19"/>
      <c r="I19" s="19"/>
      <c r="J19" s="19"/>
      <c r="K19" s="19"/>
      <c r="L19" s="19"/>
      <c r="M19" s="19"/>
    </row>
    <row r="20" spans="1:13">
      <c r="A20" s="19"/>
      <c r="B20" s="19"/>
      <c r="C20" s="19"/>
      <c r="D20" s="19"/>
      <c r="E20" s="19"/>
      <c r="F20" s="19"/>
      <c r="G20" s="19"/>
      <c r="H20" s="19"/>
      <c r="I20" s="19"/>
      <c r="J20" s="19"/>
      <c r="K20" s="19"/>
      <c r="L20" s="19"/>
      <c r="M20" s="19"/>
    </row>
    <row r="21" spans="1:13">
      <c r="A21" s="19"/>
      <c r="B21" s="19"/>
      <c r="C21" s="19"/>
      <c r="D21" s="19"/>
      <c r="E21" s="19"/>
      <c r="F21" s="19"/>
      <c r="G21" s="19"/>
      <c r="H21" s="19"/>
      <c r="I21" s="19"/>
      <c r="J21" s="19"/>
      <c r="K21" s="19"/>
      <c r="L21" s="19"/>
      <c r="M21" s="19"/>
    </row>
    <row r="22" spans="1:13">
      <c r="A22" s="19"/>
      <c r="B22" s="19"/>
      <c r="C22" s="19"/>
      <c r="D22" s="19"/>
      <c r="E22" s="19"/>
      <c r="F22" s="19"/>
      <c r="G22" s="19"/>
      <c r="H22" s="19"/>
      <c r="I22" s="19"/>
      <c r="J22" s="19"/>
      <c r="K22" s="19"/>
      <c r="L22" s="19"/>
      <c r="M22" s="19"/>
    </row>
    <row r="23" spans="1:13">
      <c r="A23" s="19"/>
      <c r="B23" s="19"/>
      <c r="C23" s="19"/>
      <c r="D23" s="19"/>
      <c r="E23" s="19"/>
      <c r="F23" s="19"/>
      <c r="G23" s="19"/>
      <c r="H23" s="19"/>
      <c r="I23" s="19"/>
      <c r="J23" s="19"/>
      <c r="K23" s="19"/>
      <c r="L23" s="19"/>
      <c r="M23" s="19"/>
    </row>
    <row r="24" spans="1:13">
      <c r="A24" s="19"/>
      <c r="B24" s="19"/>
      <c r="C24" s="19"/>
      <c r="D24" s="19"/>
      <c r="E24" s="19"/>
      <c r="F24" s="19"/>
      <c r="G24" s="19"/>
      <c r="H24" s="19"/>
      <c r="I24" s="19"/>
      <c r="J24" s="19"/>
      <c r="K24" s="19"/>
      <c r="L24" s="19"/>
      <c r="M24" s="19"/>
    </row>
  </sheetData>
  <sheetProtection algorithmName="SHA-512" hashValue="4JZezkLbJXpLzwCvgzmwWu4K3iyGBcMWcFlmeBa4vWzZZFgBoxqY0yTTVRLfOG5Za4W/UHjvtPve6zITfOmFdw==" saltValue="2ZKmKfnshi+oQXdCMiYoO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cols>
    <col min="2" max="2" width="53.42578125" bestFit="1" customWidth="1"/>
  </cols>
  <sheetData>
    <row r="1" spans="1:4">
      <c r="B1" s="5" t="s">
        <v>299</v>
      </c>
      <c r="C1">
        <f>COUNTIF(D2:D250,"?*")</f>
        <v>0</v>
      </c>
    </row>
    <row r="2" spans="1:4">
      <c r="A2">
        <f>IF(ISNUMBER(FIND(#REF!,B2:B250)),MAX(A$1:$A1)+1,0)</f>
        <v>0</v>
      </c>
      <c r="B2" t="s">
        <v>3</v>
      </c>
      <c r="C2" t="e">
        <f ca="1">OFFSET($D$2,,,COUNTIF($D$2:$D$250,"?*"))</f>
        <v>#REF!</v>
      </c>
      <c r="D2" t="str">
        <f>IFERROR(VLOOKUP(ROWS($D$2:D2),$A$2:$B$250,2,0),"")</f>
        <v/>
      </c>
    </row>
    <row r="3" spans="1:4">
      <c r="A3">
        <f>IF(ISNUMBER(FIND(#REF!,B3:B251)),MAX(A$1:$A2)+1,0)</f>
        <v>0</v>
      </c>
      <c r="B3" t="s">
        <v>4</v>
      </c>
      <c r="D3" t="str">
        <f>IFERROR(VLOOKUP(ROWS($D$2:D3),$A$2:$B$250,2,0),"")</f>
        <v/>
      </c>
    </row>
    <row r="4" spans="1:4">
      <c r="A4">
        <f>IF(ISNUMBER(FIND(#REF!,B4:B252)),MAX(A$1:$A3)+1,0)</f>
        <v>0</v>
      </c>
      <c r="B4" t="s">
        <v>5</v>
      </c>
      <c r="D4" t="str">
        <f>IFERROR(VLOOKUP(ROWS($D$2:D4),$A$2:$B$250,2,0),"")</f>
        <v/>
      </c>
    </row>
    <row r="5" spans="1:4">
      <c r="A5">
        <f>IF(ISNUMBER(FIND(#REF!,B5:B253)),MAX(A$1:$A4)+1,0)</f>
        <v>0</v>
      </c>
      <c r="B5" t="s">
        <v>6</v>
      </c>
      <c r="D5" t="str">
        <f>IFERROR(VLOOKUP(ROWS($D$2:D5),$A$2:$B$250,2,0),"")</f>
        <v/>
      </c>
    </row>
    <row r="6" spans="1:4">
      <c r="A6">
        <f>IF(ISNUMBER(FIND(#REF!,B6:B254)),MAX(A$1:$A5)+1,0)</f>
        <v>0</v>
      </c>
      <c r="B6" t="s">
        <v>7</v>
      </c>
      <c r="D6" t="str">
        <f>IFERROR(VLOOKUP(ROWS($D$2:D6),$A$2:$B$250,2,0),"")</f>
        <v/>
      </c>
    </row>
    <row r="7" spans="1:4">
      <c r="A7">
        <f>IF(ISNUMBER(FIND(#REF!,B7:B255)),MAX(A$1:$A6)+1,0)</f>
        <v>0</v>
      </c>
      <c r="B7" t="s">
        <v>8</v>
      </c>
      <c r="D7" t="str">
        <f>IFERROR(VLOOKUP(ROWS($D$2:D7),$A$2:$B$250,2,0),"")</f>
        <v/>
      </c>
    </row>
    <row r="8" spans="1:4">
      <c r="A8">
        <f>IF(ISNUMBER(FIND(#REF!,B8:B256)),MAX(A$1:$A7)+1,0)</f>
        <v>0</v>
      </c>
      <c r="B8" t="s">
        <v>9</v>
      </c>
      <c r="D8" t="str">
        <f>IFERROR(VLOOKUP(ROWS($D$2:D8),$A$2:$B$250,2,0),"")</f>
        <v/>
      </c>
    </row>
    <row r="9" spans="1:4">
      <c r="A9">
        <f>IF(ISNUMBER(FIND(#REF!,B9:B257)),MAX(A$1:$A8)+1,0)</f>
        <v>0</v>
      </c>
      <c r="B9" t="s">
        <v>10</v>
      </c>
      <c r="D9" t="str">
        <f>IFERROR(VLOOKUP(ROWS($D$2:D9),$A$2:$B$250,2,0),"")</f>
        <v/>
      </c>
    </row>
    <row r="10" spans="1:4">
      <c r="A10">
        <f>IF(ISNUMBER(FIND(#REF!,B10:B258)),MAX(A$1:$A9)+1,0)</f>
        <v>0</v>
      </c>
      <c r="B10" t="s">
        <v>11</v>
      </c>
      <c r="D10" t="str">
        <f>IFERROR(VLOOKUP(ROWS($D$2:D10),$A$2:$B$250,2,0),"")</f>
        <v/>
      </c>
    </row>
    <row r="11" spans="1:4">
      <c r="A11">
        <f>IF(ISNUMBER(FIND(#REF!,B11:B259)),MAX(A$1:$A10)+1,0)</f>
        <v>0</v>
      </c>
      <c r="B11" t="s">
        <v>12</v>
      </c>
      <c r="D11" t="str">
        <f>IFERROR(VLOOKUP(ROWS($D$2:D11),$A$2:$B$250,2,0),"")</f>
        <v/>
      </c>
    </row>
    <row r="12" spans="1:4">
      <c r="A12">
        <f>IF(ISNUMBER(FIND(#REF!,B12:B260)),MAX(A$1:$A11)+1,0)</f>
        <v>0</v>
      </c>
      <c r="B12" t="s">
        <v>13</v>
      </c>
      <c r="D12" t="str">
        <f>IFERROR(VLOOKUP(ROWS($D$2:D12),$A$2:$B$250,2,0),"")</f>
        <v/>
      </c>
    </row>
    <row r="13" spans="1:4">
      <c r="A13">
        <f>IF(ISNUMBER(FIND(#REF!,B13:B261)),MAX(A$1:$A12)+1,0)</f>
        <v>0</v>
      </c>
      <c r="B13" t="s">
        <v>14</v>
      </c>
      <c r="D13" t="str">
        <f>IFERROR(VLOOKUP(ROWS($D$2:D13),$A$2:$B$250,2,0),"")</f>
        <v/>
      </c>
    </row>
    <row r="14" spans="1:4">
      <c r="A14">
        <f>IF(ISNUMBER(FIND(#REF!,B14:B262)),MAX(A$1:$A13)+1,0)</f>
        <v>0</v>
      </c>
      <c r="B14" t="s">
        <v>15</v>
      </c>
      <c r="D14" t="str">
        <f>IFERROR(VLOOKUP(ROWS($D$2:D14),$A$2:$B$250,2,0),"")</f>
        <v/>
      </c>
    </row>
    <row r="15" spans="1:4">
      <c r="A15">
        <f>IF(ISNUMBER(FIND(#REF!,B15:B263)),MAX(A$1:$A14)+1,0)</f>
        <v>0</v>
      </c>
      <c r="B15" t="s">
        <v>16</v>
      </c>
      <c r="D15" t="str">
        <f>IFERROR(VLOOKUP(ROWS($D$2:D15),$A$2:$B$250,2,0),"")</f>
        <v/>
      </c>
    </row>
    <row r="16" spans="1:4">
      <c r="A16">
        <f>IF(ISNUMBER(FIND(#REF!,B16:B264)),MAX(A$1:$A15)+1,0)</f>
        <v>0</v>
      </c>
      <c r="B16" t="s">
        <v>17</v>
      </c>
      <c r="D16" t="str">
        <f>IFERROR(VLOOKUP(ROWS($D$2:D16),$A$2:$B$250,2,0),"")</f>
        <v/>
      </c>
    </row>
    <row r="17" spans="1:10">
      <c r="A17">
        <f>IF(ISNUMBER(FIND(#REF!,B17:B265)),MAX(A$1:$A16)+1,0)</f>
        <v>0</v>
      </c>
      <c r="B17" t="s">
        <v>18</v>
      </c>
      <c r="D17" t="str">
        <f>IFERROR(VLOOKUP(ROWS($D$2:D17),$A$2:$B$250,2,0),"")</f>
        <v/>
      </c>
    </row>
    <row r="18" spans="1:10">
      <c r="A18">
        <f>IF(ISNUMBER(FIND(#REF!,B18:B266)),MAX(A$1:$A17)+1,0)</f>
        <v>0</v>
      </c>
      <c r="B18" t="s">
        <v>19</v>
      </c>
      <c r="D18" t="str">
        <f>IFERROR(VLOOKUP(ROWS($D$2:D18),$A$2:$B$250,2,0),"")</f>
        <v/>
      </c>
      <c r="J18" t="s">
        <v>310</v>
      </c>
    </row>
    <row r="19" spans="1:10">
      <c r="A19">
        <f>IF(ISNUMBER(FIND(#REF!,B19:B267)),MAX(A$1:$A18)+1,0)</f>
        <v>0</v>
      </c>
      <c r="B19" t="s">
        <v>20</v>
      </c>
      <c r="D19" t="str">
        <f>IFERROR(VLOOKUP(ROWS($D$2:D19),$A$2:$B$250,2,0),"")</f>
        <v/>
      </c>
      <c r="J19" t="s">
        <v>311</v>
      </c>
    </row>
    <row r="20" spans="1:10">
      <c r="A20">
        <f>IF(ISNUMBER(FIND(#REF!,B20:B268)),MAX(A$1:$A19)+1,0)</f>
        <v>0</v>
      </c>
      <c r="B20" t="s">
        <v>21</v>
      </c>
      <c r="D20" t="str">
        <f>IFERROR(VLOOKUP(ROWS($D$2:D20),$A$2:$B$250,2,0),"")</f>
        <v/>
      </c>
    </row>
    <row r="21" spans="1:10">
      <c r="A21">
        <f>IF(ISNUMBER(FIND(#REF!,B21:B269)),MAX(A$1:$A20)+1,0)</f>
        <v>0</v>
      </c>
      <c r="B21" t="s">
        <v>22</v>
      </c>
      <c r="D21" t="str">
        <f>IFERROR(VLOOKUP(ROWS($D$2:D21),$A$2:$B$250,2,0),"")</f>
        <v/>
      </c>
    </row>
    <row r="22" spans="1:10">
      <c r="A22">
        <f>IF(ISNUMBER(FIND(#REF!,B22:B270)),MAX(A$1:$A21)+1,0)</f>
        <v>0</v>
      </c>
      <c r="B22" t="s">
        <v>23</v>
      </c>
      <c r="D22" t="str">
        <f>IFERROR(VLOOKUP(ROWS($D$2:D22),$A$2:$B$250,2,0),"")</f>
        <v/>
      </c>
    </row>
    <row r="23" spans="1:10">
      <c r="A23">
        <f>IF(ISNUMBER(FIND(#REF!,B23:B271)),MAX(A$1:$A22)+1,0)</f>
        <v>0</v>
      </c>
      <c r="B23" t="s">
        <v>24</v>
      </c>
      <c r="D23" t="str">
        <f>IFERROR(VLOOKUP(ROWS($D$2:D23),$A$2:$B$250,2,0),"")</f>
        <v/>
      </c>
    </row>
    <row r="24" spans="1:10">
      <c r="A24">
        <f>IF(ISNUMBER(FIND(#REF!,B24:B272)),MAX(A$1:$A23)+1,0)</f>
        <v>0</v>
      </c>
      <c r="B24" t="s">
        <v>25</v>
      </c>
      <c r="D24" t="str">
        <f>IFERROR(VLOOKUP(ROWS($D$2:D24),$A$2:$B$250,2,0),"")</f>
        <v/>
      </c>
    </row>
    <row r="25" spans="1:10">
      <c r="A25">
        <f>IF(ISNUMBER(FIND(#REF!,B25:B273)),MAX(A$1:$A24)+1,0)</f>
        <v>0</v>
      </c>
      <c r="B25" t="s">
        <v>26</v>
      </c>
      <c r="D25" t="str">
        <f>IFERROR(VLOOKUP(ROWS($D$2:D25),$A$2:$B$250,2,0),"")</f>
        <v/>
      </c>
    </row>
    <row r="26" spans="1:10">
      <c r="A26">
        <f>IF(ISNUMBER(FIND(#REF!,B26:B274)),MAX(A$1:$A25)+1,0)</f>
        <v>0</v>
      </c>
      <c r="B26" t="s">
        <v>27</v>
      </c>
      <c r="D26" t="str">
        <f>IFERROR(VLOOKUP(ROWS($D$2:D26),$A$2:$B$250,2,0),"")</f>
        <v/>
      </c>
    </row>
    <row r="27" spans="1:10">
      <c r="A27">
        <f>IF(ISNUMBER(FIND(#REF!,B27:B275)),MAX(A$1:$A26)+1,0)</f>
        <v>0</v>
      </c>
      <c r="B27" t="s">
        <v>28</v>
      </c>
      <c r="D27" t="str">
        <f>IFERROR(VLOOKUP(ROWS($D$2:D27),$A$2:$B$250,2,0),"")</f>
        <v/>
      </c>
    </row>
    <row r="28" spans="1:10">
      <c r="A28">
        <f>IF(ISNUMBER(FIND(#REF!,B28:B276)),MAX(A$1:$A27)+1,0)</f>
        <v>0</v>
      </c>
      <c r="B28" t="s">
        <v>29</v>
      </c>
      <c r="D28" t="str">
        <f>IFERROR(VLOOKUP(ROWS($D$2:D28),$A$2:$B$250,2,0),"")</f>
        <v/>
      </c>
    </row>
    <row r="29" spans="1:10">
      <c r="A29">
        <f>IF(ISNUMBER(FIND(#REF!,B29:B277)),MAX(A$1:$A28)+1,0)</f>
        <v>0</v>
      </c>
      <c r="B29" t="s">
        <v>30</v>
      </c>
      <c r="D29" t="str">
        <f>IFERROR(VLOOKUP(ROWS($D$2:D29),$A$2:$B$250,2,0),"")</f>
        <v/>
      </c>
    </row>
    <row r="30" spans="1:10">
      <c r="A30">
        <f>IF(ISNUMBER(FIND(#REF!,B30:B278)),MAX(A$1:$A29)+1,0)</f>
        <v>0</v>
      </c>
      <c r="B30" t="s">
        <v>31</v>
      </c>
      <c r="D30" t="str">
        <f>IFERROR(VLOOKUP(ROWS($D$2:D30),$A$2:$B$250,2,0),"")</f>
        <v/>
      </c>
    </row>
    <row r="31" spans="1:10">
      <c r="A31">
        <f>IF(ISNUMBER(FIND(#REF!,B31:B279)),MAX(A$1:$A30)+1,0)</f>
        <v>0</v>
      </c>
      <c r="B31" t="s">
        <v>32</v>
      </c>
      <c r="D31" t="str">
        <f>IFERROR(VLOOKUP(ROWS($D$2:D31),$A$2:$B$250,2,0),"")</f>
        <v/>
      </c>
    </row>
    <row r="32" spans="1:10">
      <c r="A32">
        <f>IF(ISNUMBER(FIND(#REF!,B32:B280)),MAX(A$1:$A31)+1,0)</f>
        <v>0</v>
      </c>
      <c r="B32" t="s">
        <v>33</v>
      </c>
      <c r="D32" t="str">
        <f>IFERROR(VLOOKUP(ROWS($D$2:D32),$A$2:$B$250,2,0),"")</f>
        <v/>
      </c>
    </row>
    <row r="33" spans="1:4">
      <c r="A33">
        <f>IF(ISNUMBER(FIND(#REF!,B33:B281)),MAX(A$1:$A32)+1,0)</f>
        <v>0</v>
      </c>
      <c r="B33" t="s">
        <v>34</v>
      </c>
      <c r="D33" t="str">
        <f>IFERROR(VLOOKUP(ROWS($D$2:D33),$A$2:$B$250,2,0),"")</f>
        <v/>
      </c>
    </row>
    <row r="34" spans="1:4">
      <c r="A34">
        <f>IF(ISNUMBER(FIND(#REF!,B34:B282)),MAX(A$1:$A33)+1,0)</f>
        <v>0</v>
      </c>
      <c r="B34" t="s">
        <v>35</v>
      </c>
      <c r="D34" t="str">
        <f>IFERROR(VLOOKUP(ROWS($D$2:D34),$A$2:$B$250,2,0),"")</f>
        <v/>
      </c>
    </row>
    <row r="35" spans="1:4">
      <c r="A35">
        <f>IF(ISNUMBER(FIND(#REF!,B35:B283)),MAX(A$1:$A34)+1,0)</f>
        <v>0</v>
      </c>
      <c r="B35" t="s">
        <v>36</v>
      </c>
      <c r="D35" t="str">
        <f>IFERROR(VLOOKUP(ROWS($D$2:D35),$A$2:$B$250,2,0),"")</f>
        <v/>
      </c>
    </row>
    <row r="36" spans="1:4">
      <c r="A36">
        <f>IF(ISNUMBER(FIND(#REF!,B36:B284)),MAX(A$1:$A35)+1,0)</f>
        <v>0</v>
      </c>
      <c r="B36" t="s">
        <v>37</v>
      </c>
      <c r="D36" t="str">
        <f>IFERROR(VLOOKUP(ROWS($D$2:D36),$A$2:$B$250,2,0),"")</f>
        <v/>
      </c>
    </row>
    <row r="37" spans="1:4">
      <c r="A37">
        <f>IF(ISNUMBER(FIND(#REF!,B37:B285)),MAX(A$1:$A36)+1,0)</f>
        <v>0</v>
      </c>
      <c r="B37" t="s">
        <v>38</v>
      </c>
      <c r="D37" t="str">
        <f>IFERROR(VLOOKUP(ROWS($D$2:D37),$A$2:$B$250,2,0),"")</f>
        <v/>
      </c>
    </row>
    <row r="38" spans="1:4">
      <c r="A38">
        <f>IF(ISNUMBER(FIND(#REF!,B38:B286)),MAX(A$1:$A37)+1,0)</f>
        <v>0</v>
      </c>
      <c r="B38" t="s">
        <v>39</v>
      </c>
      <c r="D38" t="str">
        <f>IFERROR(VLOOKUP(ROWS($D$2:D38),$A$2:$B$250,2,0),"")</f>
        <v/>
      </c>
    </row>
    <row r="39" spans="1:4">
      <c r="A39">
        <f>IF(ISNUMBER(FIND(#REF!,B39:B287)),MAX(A$1:$A38)+1,0)</f>
        <v>0</v>
      </c>
      <c r="B39" t="s">
        <v>40</v>
      </c>
      <c r="D39" t="str">
        <f>IFERROR(VLOOKUP(ROWS($D$2:D39),$A$2:$B$250,2,0),"")</f>
        <v/>
      </c>
    </row>
    <row r="40" spans="1:4">
      <c r="A40">
        <f>IF(ISNUMBER(FIND(#REF!,B40:B288)),MAX(A$1:$A39)+1,0)</f>
        <v>0</v>
      </c>
      <c r="B40" t="s">
        <v>41</v>
      </c>
      <c r="D40" t="str">
        <f>IFERROR(VLOOKUP(ROWS($D$2:D40),$A$2:$B$250,2,0),"")</f>
        <v/>
      </c>
    </row>
    <row r="41" spans="1:4">
      <c r="A41">
        <f>IF(ISNUMBER(FIND(#REF!,B41:B289)),MAX(A$1:$A40)+1,0)</f>
        <v>0</v>
      </c>
      <c r="B41" t="s">
        <v>42</v>
      </c>
      <c r="D41" t="str">
        <f>IFERROR(VLOOKUP(ROWS($D$2:D41),$A$2:$B$250,2,0),"")</f>
        <v/>
      </c>
    </row>
    <row r="42" spans="1:4">
      <c r="A42">
        <f>IF(ISNUMBER(FIND(#REF!,B42:B290)),MAX(A$1:$A41)+1,0)</f>
        <v>0</v>
      </c>
      <c r="B42" t="s">
        <v>43</v>
      </c>
      <c r="D42" t="str">
        <f>IFERROR(VLOOKUP(ROWS($D$2:D42),$A$2:$B$250,2,0),"")</f>
        <v/>
      </c>
    </row>
    <row r="43" spans="1:4">
      <c r="A43">
        <f>IF(ISNUMBER(FIND(#REF!,B43:B291)),MAX(A$1:$A42)+1,0)</f>
        <v>0</v>
      </c>
      <c r="B43" t="s">
        <v>44</v>
      </c>
      <c r="D43" t="str">
        <f>IFERROR(VLOOKUP(ROWS($D$2:D43),$A$2:$B$250,2,0),"")</f>
        <v/>
      </c>
    </row>
    <row r="44" spans="1:4">
      <c r="A44">
        <f>IF(ISNUMBER(FIND(#REF!,B44:B292)),MAX(A$1:$A43)+1,0)</f>
        <v>0</v>
      </c>
      <c r="B44" t="s">
        <v>45</v>
      </c>
      <c r="D44" t="str">
        <f>IFERROR(VLOOKUP(ROWS($D$2:D44),$A$2:$B$250,2,0),"")</f>
        <v/>
      </c>
    </row>
    <row r="45" spans="1:4">
      <c r="A45">
        <f>IF(ISNUMBER(FIND(#REF!,B45:B293)),MAX(A$1:$A44)+1,0)</f>
        <v>0</v>
      </c>
      <c r="B45" t="s">
        <v>46</v>
      </c>
      <c r="D45" t="str">
        <f>IFERROR(VLOOKUP(ROWS($D$2:D45),$A$2:$B$250,2,0),"")</f>
        <v/>
      </c>
    </row>
    <row r="46" spans="1:4">
      <c r="A46">
        <f>IF(ISNUMBER(FIND(#REF!,B46:B294)),MAX(A$1:$A45)+1,0)</f>
        <v>0</v>
      </c>
      <c r="B46" t="s">
        <v>47</v>
      </c>
      <c r="D46" t="str">
        <f>IFERROR(VLOOKUP(ROWS($D$2:D46),$A$2:$B$250,2,0),"")</f>
        <v/>
      </c>
    </row>
    <row r="47" spans="1:4">
      <c r="A47">
        <f>IF(ISNUMBER(FIND(#REF!,B47:B295)),MAX(A$1:$A46)+1,0)</f>
        <v>0</v>
      </c>
      <c r="B47" t="s">
        <v>48</v>
      </c>
      <c r="D47" t="str">
        <f>IFERROR(VLOOKUP(ROWS($D$2:D47),$A$2:$B$250,2,0),"")</f>
        <v/>
      </c>
    </row>
    <row r="48" spans="1:4">
      <c r="A48">
        <f>IF(ISNUMBER(FIND(#REF!,B48:B296)),MAX(A$1:$A47)+1,0)</f>
        <v>0</v>
      </c>
      <c r="B48" t="s">
        <v>49</v>
      </c>
      <c r="D48" t="str">
        <f>IFERROR(VLOOKUP(ROWS($D$2:D48),$A$2:$B$250,2,0),"")</f>
        <v/>
      </c>
    </row>
    <row r="49" spans="1:4">
      <c r="A49">
        <f>IF(ISNUMBER(FIND(#REF!,B49:B297)),MAX(A$1:$A48)+1,0)</f>
        <v>0</v>
      </c>
      <c r="B49" t="s">
        <v>50</v>
      </c>
      <c r="D49" t="str">
        <f>IFERROR(VLOOKUP(ROWS($D$2:D49),$A$2:$B$250,2,0),"")</f>
        <v/>
      </c>
    </row>
    <row r="50" spans="1:4">
      <c r="A50">
        <f>IF(ISNUMBER(FIND(#REF!,B50:B298)),MAX(A$1:$A49)+1,0)</f>
        <v>0</v>
      </c>
      <c r="B50" t="s">
        <v>51</v>
      </c>
      <c r="D50" t="str">
        <f>IFERROR(VLOOKUP(ROWS($D$2:D50),$A$2:$B$250,2,0),"")</f>
        <v/>
      </c>
    </row>
    <row r="51" spans="1:4">
      <c r="A51">
        <f>IF(ISNUMBER(FIND(#REF!,B51:B299)),MAX(A$1:$A50)+1,0)</f>
        <v>0</v>
      </c>
      <c r="B51" t="s">
        <v>52</v>
      </c>
      <c r="D51" t="str">
        <f>IFERROR(VLOOKUP(ROWS($D$2:D51),$A$2:$B$250,2,0),"")</f>
        <v/>
      </c>
    </row>
    <row r="52" spans="1:4">
      <c r="A52">
        <f>IF(ISNUMBER(FIND(#REF!,B52:B300)),MAX(A$1:$A51)+1,0)</f>
        <v>0</v>
      </c>
      <c r="B52" t="s">
        <v>53</v>
      </c>
      <c r="D52" t="str">
        <f>IFERROR(VLOOKUP(ROWS($D$2:D52),$A$2:$B$250,2,0),"")</f>
        <v/>
      </c>
    </row>
    <row r="53" spans="1:4">
      <c r="A53">
        <f>IF(ISNUMBER(FIND(#REF!,B53:B301)),MAX(A$1:$A52)+1,0)</f>
        <v>0</v>
      </c>
      <c r="B53" t="s">
        <v>54</v>
      </c>
      <c r="D53" t="str">
        <f>IFERROR(VLOOKUP(ROWS($D$2:D53),$A$2:$B$250,2,0),"")</f>
        <v/>
      </c>
    </row>
    <row r="54" spans="1:4">
      <c r="A54">
        <f>IF(ISNUMBER(FIND(#REF!,B54:B302)),MAX(A$1:$A53)+1,0)</f>
        <v>0</v>
      </c>
      <c r="B54" t="s">
        <v>55</v>
      </c>
      <c r="D54" t="str">
        <f>IFERROR(VLOOKUP(ROWS($D$2:D54),$A$2:$B$250,2,0),"")</f>
        <v/>
      </c>
    </row>
    <row r="55" spans="1:4">
      <c r="A55">
        <f>IF(ISNUMBER(FIND(#REF!,B55:B303)),MAX(A$1:$A54)+1,0)</f>
        <v>0</v>
      </c>
      <c r="B55" t="s">
        <v>56</v>
      </c>
      <c r="D55" t="str">
        <f>IFERROR(VLOOKUP(ROWS($D$2:D55),$A$2:$B$250,2,0),"")</f>
        <v/>
      </c>
    </row>
    <row r="56" spans="1:4">
      <c r="A56">
        <f>IF(ISNUMBER(FIND(#REF!,B56:B304)),MAX(A$1:$A55)+1,0)</f>
        <v>0</v>
      </c>
      <c r="B56" t="s">
        <v>57</v>
      </c>
      <c r="D56" t="str">
        <f>IFERROR(VLOOKUP(ROWS($D$2:D56),$A$2:$B$250,2,0),"")</f>
        <v/>
      </c>
    </row>
    <row r="57" spans="1:4">
      <c r="A57">
        <f>IF(ISNUMBER(FIND(#REF!,B57:B305)),MAX(A$1:$A56)+1,0)</f>
        <v>0</v>
      </c>
      <c r="B57" t="s">
        <v>58</v>
      </c>
      <c r="D57" t="str">
        <f>IFERROR(VLOOKUP(ROWS($D$2:D57),$A$2:$B$250,2,0),"")</f>
        <v/>
      </c>
    </row>
    <row r="58" spans="1:4">
      <c r="A58">
        <f>IF(ISNUMBER(FIND(#REF!,B58:B306)),MAX(A$1:$A57)+1,0)</f>
        <v>0</v>
      </c>
      <c r="B58" t="s">
        <v>59</v>
      </c>
      <c r="D58" t="str">
        <f>IFERROR(VLOOKUP(ROWS($D$2:D58),$A$2:$B$250,2,0),"")</f>
        <v/>
      </c>
    </row>
    <row r="59" spans="1:4">
      <c r="A59">
        <f>IF(ISNUMBER(FIND(#REF!,B59:B307)),MAX(A$1:$A58)+1,0)</f>
        <v>0</v>
      </c>
      <c r="B59" t="s">
        <v>60</v>
      </c>
      <c r="D59" t="str">
        <f>IFERROR(VLOOKUP(ROWS($D$2:D59),$A$2:$B$250,2,0),"")</f>
        <v/>
      </c>
    </row>
    <row r="60" spans="1:4">
      <c r="A60">
        <f>IF(ISNUMBER(FIND(#REF!,B60:B308)),MAX(A$1:$A59)+1,0)</f>
        <v>0</v>
      </c>
      <c r="B60" t="s">
        <v>61</v>
      </c>
      <c r="D60" t="str">
        <f>IFERROR(VLOOKUP(ROWS($D$2:D60),$A$2:$B$250,2,0),"")</f>
        <v/>
      </c>
    </row>
    <row r="61" spans="1:4">
      <c r="A61">
        <f>IF(ISNUMBER(FIND(#REF!,B61:B309)),MAX(A$1:$A60)+1,0)</f>
        <v>0</v>
      </c>
      <c r="B61" t="s">
        <v>62</v>
      </c>
      <c r="D61" t="str">
        <f>IFERROR(VLOOKUP(ROWS($D$2:D61),$A$2:$B$250,2,0),"")</f>
        <v/>
      </c>
    </row>
    <row r="62" spans="1:4">
      <c r="A62">
        <f>IF(ISNUMBER(FIND(#REF!,B62:B310)),MAX(A$1:$A61)+1,0)</f>
        <v>0</v>
      </c>
      <c r="B62" t="s">
        <v>63</v>
      </c>
      <c r="D62" t="str">
        <f>IFERROR(VLOOKUP(ROWS($D$2:D62),$A$2:$B$250,2,0),"")</f>
        <v/>
      </c>
    </row>
    <row r="63" spans="1:4">
      <c r="A63">
        <f>IF(ISNUMBER(FIND(#REF!,B63:B311)),MAX(A$1:$A62)+1,0)</f>
        <v>0</v>
      </c>
      <c r="B63" t="s">
        <v>64</v>
      </c>
      <c r="D63" t="str">
        <f>IFERROR(VLOOKUP(ROWS($D$2:D63),$A$2:$B$250,2,0),"")</f>
        <v/>
      </c>
    </row>
    <row r="64" spans="1:4">
      <c r="A64">
        <f>IF(ISNUMBER(FIND(#REF!,B64:B312)),MAX(A$1:$A63)+1,0)</f>
        <v>0</v>
      </c>
      <c r="B64" t="s">
        <v>65</v>
      </c>
      <c r="D64" t="str">
        <f>IFERROR(VLOOKUP(ROWS($D$2:D64),$A$2:$B$250,2,0),"")</f>
        <v/>
      </c>
    </row>
    <row r="65" spans="1:4">
      <c r="A65">
        <f>IF(ISNUMBER(FIND(#REF!,B65:B313)),MAX(A$1:$A64)+1,0)</f>
        <v>0</v>
      </c>
      <c r="B65" t="s">
        <v>66</v>
      </c>
      <c r="D65" t="str">
        <f>IFERROR(VLOOKUP(ROWS($D$2:D65),$A$2:$B$250,2,0),"")</f>
        <v/>
      </c>
    </row>
    <row r="66" spans="1:4">
      <c r="A66">
        <f>IF(ISNUMBER(FIND(#REF!,B66:B314)),MAX(A$1:$A65)+1,0)</f>
        <v>0</v>
      </c>
      <c r="B66" t="s">
        <v>67</v>
      </c>
      <c r="D66" t="str">
        <f>IFERROR(VLOOKUP(ROWS($D$2:D66),$A$2:$B$250,2,0),"")</f>
        <v/>
      </c>
    </row>
    <row r="67" spans="1:4">
      <c r="A67">
        <f>IF(ISNUMBER(FIND(#REF!,B67:B315)),MAX(A$1:$A66)+1,0)</f>
        <v>0</v>
      </c>
      <c r="B67" t="s">
        <v>68</v>
      </c>
      <c r="D67" t="str">
        <f>IFERROR(VLOOKUP(ROWS($D$2:D67),$A$2:$B$250,2,0),"")</f>
        <v/>
      </c>
    </row>
    <row r="68" spans="1:4">
      <c r="A68">
        <f>IF(ISNUMBER(FIND(#REF!,B68:B316)),MAX(A$1:$A67)+1,0)</f>
        <v>0</v>
      </c>
      <c r="B68" t="s">
        <v>69</v>
      </c>
      <c r="D68" t="str">
        <f>IFERROR(VLOOKUP(ROWS($D$2:D68),$A$2:$B$250,2,0),"")</f>
        <v/>
      </c>
    </row>
    <row r="69" spans="1:4">
      <c r="A69">
        <f>IF(ISNUMBER(FIND(#REF!,B69:B317)),MAX(A$1:$A68)+1,0)</f>
        <v>0</v>
      </c>
      <c r="B69" t="s">
        <v>70</v>
      </c>
      <c r="D69" t="str">
        <f>IFERROR(VLOOKUP(ROWS($D$2:D69),$A$2:$B$250,2,0),"")</f>
        <v/>
      </c>
    </row>
    <row r="70" spans="1:4">
      <c r="A70">
        <f>IF(ISNUMBER(FIND(#REF!,B70:B318)),MAX(A$1:$A69)+1,0)</f>
        <v>0</v>
      </c>
      <c r="B70" t="s">
        <v>71</v>
      </c>
      <c r="D70" t="str">
        <f>IFERROR(VLOOKUP(ROWS($D$2:D70),$A$2:$B$250,2,0),"")</f>
        <v/>
      </c>
    </row>
    <row r="71" spans="1:4">
      <c r="A71">
        <f>IF(ISNUMBER(FIND(#REF!,B71:B319)),MAX(A$1:$A70)+1,0)</f>
        <v>0</v>
      </c>
      <c r="B71" t="s">
        <v>72</v>
      </c>
      <c r="D71" t="str">
        <f>IFERROR(VLOOKUP(ROWS($D$2:D71),$A$2:$B$250,2,0),"")</f>
        <v/>
      </c>
    </row>
    <row r="72" spans="1:4">
      <c r="A72">
        <f>IF(ISNUMBER(FIND(#REF!,B72:B320)),MAX(A$1:$A71)+1,0)</f>
        <v>0</v>
      </c>
      <c r="B72" t="s">
        <v>73</v>
      </c>
      <c r="D72" t="str">
        <f>IFERROR(VLOOKUP(ROWS($D$2:D72),$A$2:$B$250,2,0),"")</f>
        <v/>
      </c>
    </row>
    <row r="73" spans="1:4">
      <c r="A73">
        <f>IF(ISNUMBER(FIND(#REF!,B73:B321)),MAX(A$1:$A72)+1,0)</f>
        <v>0</v>
      </c>
      <c r="B73" t="s">
        <v>74</v>
      </c>
      <c r="D73" t="str">
        <f>IFERROR(VLOOKUP(ROWS($D$2:D73),$A$2:$B$250,2,0),"")</f>
        <v/>
      </c>
    </row>
    <row r="74" spans="1:4">
      <c r="A74">
        <f>IF(ISNUMBER(FIND(#REF!,B74:B322)),MAX(A$1:$A73)+1,0)</f>
        <v>0</v>
      </c>
      <c r="B74" t="s">
        <v>75</v>
      </c>
      <c r="D74" t="str">
        <f>IFERROR(VLOOKUP(ROWS($D$2:D74),$A$2:$B$250,2,0),"")</f>
        <v/>
      </c>
    </row>
    <row r="75" spans="1:4">
      <c r="A75">
        <f>IF(ISNUMBER(FIND(#REF!,B75:B323)),MAX(A$1:$A74)+1,0)</f>
        <v>0</v>
      </c>
      <c r="B75" t="s">
        <v>76</v>
      </c>
      <c r="D75" t="str">
        <f>IFERROR(VLOOKUP(ROWS($D$2:D75),$A$2:$B$250,2,0),"")</f>
        <v/>
      </c>
    </row>
    <row r="76" spans="1:4">
      <c r="A76">
        <f>IF(ISNUMBER(FIND(#REF!,B76:B324)),MAX(A$1:$A75)+1,0)</f>
        <v>0</v>
      </c>
      <c r="B76" t="s">
        <v>77</v>
      </c>
      <c r="D76" t="str">
        <f>IFERROR(VLOOKUP(ROWS($D$2:D76),$A$2:$B$250,2,0),"")</f>
        <v/>
      </c>
    </row>
    <row r="77" spans="1:4">
      <c r="A77">
        <f>IF(ISNUMBER(FIND(#REF!,B77:B325)),MAX(A$1:$A76)+1,0)</f>
        <v>0</v>
      </c>
      <c r="B77" t="s">
        <v>78</v>
      </c>
      <c r="D77" t="str">
        <f>IFERROR(VLOOKUP(ROWS($D$2:D77),$A$2:$B$250,2,0),"")</f>
        <v/>
      </c>
    </row>
    <row r="78" spans="1:4">
      <c r="A78">
        <f>IF(ISNUMBER(FIND(#REF!,B78:B326)),MAX(A$1:$A77)+1,0)</f>
        <v>0</v>
      </c>
      <c r="B78" t="s">
        <v>79</v>
      </c>
      <c r="D78" t="str">
        <f>IFERROR(VLOOKUP(ROWS($D$2:D78),$A$2:$B$250,2,0),"")</f>
        <v/>
      </c>
    </row>
    <row r="79" spans="1:4">
      <c r="A79">
        <f>IF(ISNUMBER(FIND(#REF!,B79:B327)),MAX(A$1:$A78)+1,0)</f>
        <v>0</v>
      </c>
      <c r="B79" t="s">
        <v>80</v>
      </c>
      <c r="D79" t="str">
        <f>IFERROR(VLOOKUP(ROWS($D$2:D79),$A$2:$B$250,2,0),"")</f>
        <v/>
      </c>
    </row>
    <row r="80" spans="1:4">
      <c r="A80">
        <f>IF(ISNUMBER(FIND(#REF!,B80:B328)),MAX(A$1:$A79)+1,0)</f>
        <v>0</v>
      </c>
      <c r="B80" t="s">
        <v>81</v>
      </c>
      <c r="D80" t="str">
        <f>IFERROR(VLOOKUP(ROWS($D$2:D80),$A$2:$B$250,2,0),"")</f>
        <v/>
      </c>
    </row>
    <row r="81" spans="1:4">
      <c r="A81">
        <f>IF(ISNUMBER(FIND(#REF!,B81:B329)),MAX(A$1:$A80)+1,0)</f>
        <v>0</v>
      </c>
      <c r="B81" t="s">
        <v>82</v>
      </c>
      <c r="D81" t="str">
        <f>IFERROR(VLOOKUP(ROWS($D$2:D81),$A$2:$B$250,2,0),"")</f>
        <v/>
      </c>
    </row>
    <row r="82" spans="1:4">
      <c r="A82">
        <f>IF(ISNUMBER(FIND(#REF!,B82:B330)),MAX(A$1:$A81)+1,0)</f>
        <v>0</v>
      </c>
      <c r="B82" t="s">
        <v>83</v>
      </c>
      <c r="D82" t="str">
        <f>IFERROR(VLOOKUP(ROWS($D$2:D82),$A$2:$B$250,2,0),"")</f>
        <v/>
      </c>
    </row>
    <row r="83" spans="1:4">
      <c r="A83">
        <f>IF(ISNUMBER(FIND(#REF!,B83:B331)),MAX(A$1:$A82)+1,0)</f>
        <v>0</v>
      </c>
      <c r="B83" t="s">
        <v>84</v>
      </c>
      <c r="D83" t="str">
        <f>IFERROR(VLOOKUP(ROWS($D$2:D83),$A$2:$B$250,2,0),"")</f>
        <v/>
      </c>
    </row>
    <row r="84" spans="1:4">
      <c r="A84">
        <f>IF(ISNUMBER(FIND(#REF!,B84:B332)),MAX(A$1:$A83)+1,0)</f>
        <v>0</v>
      </c>
      <c r="B84" t="s">
        <v>85</v>
      </c>
      <c r="D84" t="str">
        <f>IFERROR(VLOOKUP(ROWS($D$2:D84),$A$2:$B$250,2,0),"")</f>
        <v/>
      </c>
    </row>
    <row r="85" spans="1:4">
      <c r="A85">
        <f>IF(ISNUMBER(FIND(#REF!,B85:B333)),MAX(A$1:$A84)+1,0)</f>
        <v>0</v>
      </c>
      <c r="B85" t="s">
        <v>86</v>
      </c>
      <c r="D85" t="str">
        <f>IFERROR(VLOOKUP(ROWS($D$2:D85),$A$2:$B$250,2,0),"")</f>
        <v/>
      </c>
    </row>
    <row r="86" spans="1:4">
      <c r="A86">
        <f>IF(ISNUMBER(FIND(#REF!,B86:B334)),MAX(A$1:$A85)+1,0)</f>
        <v>0</v>
      </c>
      <c r="B86" t="s">
        <v>87</v>
      </c>
      <c r="D86" t="str">
        <f>IFERROR(VLOOKUP(ROWS($D$2:D86),$A$2:$B$250,2,0),"")</f>
        <v/>
      </c>
    </row>
    <row r="87" spans="1:4">
      <c r="A87">
        <f>IF(ISNUMBER(FIND(#REF!,B87:B335)),MAX(A$1:$A86)+1,0)</f>
        <v>0</v>
      </c>
      <c r="B87" t="s">
        <v>88</v>
      </c>
      <c r="D87" t="str">
        <f>IFERROR(VLOOKUP(ROWS($D$2:D87),$A$2:$B$250,2,0),"")</f>
        <v/>
      </c>
    </row>
    <row r="88" spans="1:4">
      <c r="A88">
        <f>IF(ISNUMBER(FIND(#REF!,B88:B336)),MAX(A$1:$A87)+1,0)</f>
        <v>0</v>
      </c>
      <c r="B88" t="s">
        <v>89</v>
      </c>
      <c r="D88" t="str">
        <f>IFERROR(VLOOKUP(ROWS($D$2:D88),$A$2:$B$250,2,0),"")</f>
        <v/>
      </c>
    </row>
    <row r="89" spans="1:4">
      <c r="A89">
        <f>IF(ISNUMBER(FIND(#REF!,B89:B337)),MAX(A$1:$A88)+1,0)</f>
        <v>0</v>
      </c>
      <c r="B89" t="s">
        <v>90</v>
      </c>
      <c r="D89" t="str">
        <f>IFERROR(VLOOKUP(ROWS($D$2:D89),$A$2:$B$250,2,0),"")</f>
        <v/>
      </c>
    </row>
    <row r="90" spans="1:4">
      <c r="A90">
        <f>IF(ISNUMBER(FIND(#REF!,B90:B338)),MAX(A$1:$A89)+1,0)</f>
        <v>0</v>
      </c>
      <c r="B90" t="s">
        <v>91</v>
      </c>
      <c r="D90" t="str">
        <f>IFERROR(VLOOKUP(ROWS($D$2:D90),$A$2:$B$250,2,0),"")</f>
        <v/>
      </c>
    </row>
    <row r="91" spans="1:4">
      <c r="A91">
        <f>IF(ISNUMBER(FIND(#REF!,B91:B339)),MAX(A$1:$A90)+1,0)</f>
        <v>0</v>
      </c>
      <c r="B91" t="s">
        <v>92</v>
      </c>
      <c r="D91" t="str">
        <f>IFERROR(VLOOKUP(ROWS($D$2:D91),$A$2:$B$250,2,0),"")</f>
        <v/>
      </c>
    </row>
    <row r="92" spans="1:4">
      <c r="A92">
        <f>IF(ISNUMBER(FIND(#REF!,B92:B340)),MAX(A$1:$A91)+1,0)</f>
        <v>0</v>
      </c>
      <c r="B92" t="s">
        <v>93</v>
      </c>
      <c r="D92" t="str">
        <f>IFERROR(VLOOKUP(ROWS($D$2:D92),$A$2:$B$250,2,0),"")</f>
        <v/>
      </c>
    </row>
    <row r="93" spans="1:4">
      <c r="A93">
        <f>IF(ISNUMBER(FIND(#REF!,B93:B341)),MAX(A$1:$A92)+1,0)</f>
        <v>0</v>
      </c>
      <c r="B93" t="s">
        <v>94</v>
      </c>
      <c r="D93" t="str">
        <f>IFERROR(VLOOKUP(ROWS($D$2:D93),$A$2:$B$250,2,0),"")</f>
        <v/>
      </c>
    </row>
    <row r="94" spans="1:4">
      <c r="A94">
        <f>IF(ISNUMBER(FIND(#REF!,B94:B342)),MAX(A$1:$A93)+1,0)</f>
        <v>0</v>
      </c>
      <c r="B94" t="s">
        <v>95</v>
      </c>
      <c r="D94" t="str">
        <f>IFERROR(VLOOKUP(ROWS($D$2:D94),$A$2:$B$250,2,0),"")</f>
        <v/>
      </c>
    </row>
    <row r="95" spans="1:4">
      <c r="A95">
        <f>IF(ISNUMBER(FIND(#REF!,B95:B343)),MAX(A$1:$A94)+1,0)</f>
        <v>0</v>
      </c>
      <c r="B95" t="s">
        <v>96</v>
      </c>
      <c r="D95" t="str">
        <f>IFERROR(VLOOKUP(ROWS($D$2:D95),$A$2:$B$250,2,0),"")</f>
        <v/>
      </c>
    </row>
    <row r="96" spans="1:4">
      <c r="A96">
        <f>IF(ISNUMBER(FIND(#REF!,B96:B344)),MAX(A$1:$A95)+1,0)</f>
        <v>0</v>
      </c>
      <c r="B96" t="s">
        <v>97</v>
      </c>
      <c r="D96" t="str">
        <f>IFERROR(VLOOKUP(ROWS($D$2:D96),$A$2:$B$250,2,0),"")</f>
        <v/>
      </c>
    </row>
    <row r="97" spans="1:4">
      <c r="A97">
        <f>IF(ISNUMBER(FIND(#REF!,B97:B345)),MAX(A$1:$A96)+1,0)</f>
        <v>0</v>
      </c>
      <c r="B97" t="s">
        <v>98</v>
      </c>
      <c r="D97" t="str">
        <f>IFERROR(VLOOKUP(ROWS($D$2:D97),$A$2:$B$250,2,0),"")</f>
        <v/>
      </c>
    </row>
    <row r="98" spans="1:4">
      <c r="A98">
        <f>IF(ISNUMBER(FIND(#REF!,B98:B346)),MAX(A$1:$A97)+1,0)</f>
        <v>0</v>
      </c>
      <c r="B98" t="s">
        <v>99</v>
      </c>
      <c r="D98" t="str">
        <f>IFERROR(VLOOKUP(ROWS($D$2:D98),$A$2:$B$250,2,0),"")</f>
        <v/>
      </c>
    </row>
    <row r="99" spans="1:4">
      <c r="A99">
        <f>IF(ISNUMBER(FIND(#REF!,B99:B347)),MAX(A$1:$A98)+1,0)</f>
        <v>0</v>
      </c>
      <c r="B99" t="s">
        <v>100</v>
      </c>
      <c r="D99" t="str">
        <f>IFERROR(VLOOKUP(ROWS($D$2:D99),$A$2:$B$250,2,0),"")</f>
        <v/>
      </c>
    </row>
    <row r="100" spans="1:4">
      <c r="A100">
        <f>IF(ISNUMBER(FIND(#REF!,B100:B348)),MAX(A$1:$A99)+1,0)</f>
        <v>0</v>
      </c>
      <c r="B100" t="s">
        <v>101</v>
      </c>
      <c r="D100" t="str">
        <f>IFERROR(VLOOKUP(ROWS($D$2:D100),$A$2:$B$250,2,0),"")</f>
        <v/>
      </c>
    </row>
    <row r="101" spans="1:4">
      <c r="A101">
        <f>IF(ISNUMBER(FIND(#REF!,B101:B349)),MAX(A$1:$A100)+1,0)</f>
        <v>0</v>
      </c>
      <c r="B101" t="s">
        <v>102</v>
      </c>
      <c r="D101" t="str">
        <f>IFERROR(VLOOKUP(ROWS($D$2:D101),$A$2:$B$250,2,0),"")</f>
        <v/>
      </c>
    </row>
    <row r="102" spans="1:4">
      <c r="A102">
        <f>IF(ISNUMBER(FIND(#REF!,B102:B350)),MAX(A$1:$A101)+1,0)</f>
        <v>0</v>
      </c>
      <c r="B102" t="s">
        <v>103</v>
      </c>
      <c r="D102" t="str">
        <f>IFERROR(VLOOKUP(ROWS($D$2:D102),$A$2:$B$250,2,0),"")</f>
        <v/>
      </c>
    </row>
    <row r="103" spans="1:4">
      <c r="A103">
        <f>IF(ISNUMBER(FIND(#REF!,B103:B351)),MAX(A$1:$A102)+1,0)</f>
        <v>0</v>
      </c>
      <c r="B103" t="s">
        <v>104</v>
      </c>
      <c r="D103" t="str">
        <f>IFERROR(VLOOKUP(ROWS($D$2:D103),$A$2:$B$250,2,0),"")</f>
        <v/>
      </c>
    </row>
    <row r="104" spans="1:4">
      <c r="A104">
        <f>IF(ISNUMBER(FIND(#REF!,B104:B352)),MAX(A$1:$A103)+1,0)</f>
        <v>0</v>
      </c>
      <c r="B104" t="s">
        <v>105</v>
      </c>
      <c r="D104" t="str">
        <f>IFERROR(VLOOKUP(ROWS($D$2:D104),$A$2:$B$250,2,0),"")</f>
        <v/>
      </c>
    </row>
    <row r="105" spans="1:4">
      <c r="A105">
        <f>IF(ISNUMBER(FIND(#REF!,B105:B353)),MAX(A$1:$A104)+1,0)</f>
        <v>0</v>
      </c>
      <c r="B105" t="s">
        <v>106</v>
      </c>
      <c r="D105" t="str">
        <f>IFERROR(VLOOKUP(ROWS($D$2:D105),$A$2:$B$250,2,0),"")</f>
        <v/>
      </c>
    </row>
    <row r="106" spans="1:4">
      <c r="A106">
        <f>IF(ISNUMBER(FIND(#REF!,B106:B354)),MAX(A$1:$A105)+1,0)</f>
        <v>0</v>
      </c>
      <c r="B106" t="s">
        <v>107</v>
      </c>
      <c r="D106" t="str">
        <f>IFERROR(VLOOKUP(ROWS($D$2:D106),$A$2:$B$250,2,0),"")</f>
        <v/>
      </c>
    </row>
    <row r="107" spans="1:4">
      <c r="A107">
        <f>IF(ISNUMBER(FIND(#REF!,B107:B355)),MAX(A$1:$A106)+1,0)</f>
        <v>0</v>
      </c>
      <c r="B107" t="s">
        <v>108</v>
      </c>
      <c r="D107" t="str">
        <f>IFERROR(VLOOKUP(ROWS($D$2:D107),$A$2:$B$250,2,0),"")</f>
        <v/>
      </c>
    </row>
    <row r="108" spans="1:4">
      <c r="A108">
        <f>IF(ISNUMBER(FIND(#REF!,B108:B356)),MAX(A$1:$A107)+1,0)</f>
        <v>0</v>
      </c>
      <c r="B108" t="s">
        <v>109</v>
      </c>
      <c r="D108" t="str">
        <f>IFERROR(VLOOKUP(ROWS($D$2:D108),$A$2:$B$250,2,0),"")</f>
        <v/>
      </c>
    </row>
    <row r="109" spans="1:4">
      <c r="A109">
        <f>IF(ISNUMBER(FIND(#REF!,B109:B357)),MAX(A$1:$A108)+1,0)</f>
        <v>0</v>
      </c>
      <c r="B109" t="s">
        <v>110</v>
      </c>
      <c r="D109" t="str">
        <f>IFERROR(VLOOKUP(ROWS($D$2:D109),$A$2:$B$250,2,0),"")</f>
        <v/>
      </c>
    </row>
    <row r="110" spans="1:4">
      <c r="A110">
        <f>IF(ISNUMBER(FIND(#REF!,B110:B358)),MAX(A$1:$A109)+1,0)</f>
        <v>0</v>
      </c>
      <c r="B110" t="s">
        <v>111</v>
      </c>
      <c r="D110" t="str">
        <f>IFERROR(VLOOKUP(ROWS($D$2:D110),$A$2:$B$250,2,0),"")</f>
        <v/>
      </c>
    </row>
    <row r="111" spans="1:4">
      <c r="A111">
        <f>IF(ISNUMBER(FIND(#REF!,B111:B359)),MAX(A$1:$A110)+1,0)</f>
        <v>0</v>
      </c>
      <c r="B111" t="s">
        <v>112</v>
      </c>
      <c r="D111" t="str">
        <f>IFERROR(VLOOKUP(ROWS($D$2:D111),$A$2:$B$250,2,0),"")</f>
        <v/>
      </c>
    </row>
    <row r="112" spans="1:4">
      <c r="A112">
        <f>IF(ISNUMBER(FIND(#REF!,B112:B360)),MAX(A$1:$A111)+1,0)</f>
        <v>0</v>
      </c>
      <c r="B112" t="s">
        <v>113</v>
      </c>
      <c r="D112" t="str">
        <f>IFERROR(VLOOKUP(ROWS($D$2:D112),$A$2:$B$250,2,0),"")</f>
        <v/>
      </c>
    </row>
    <row r="113" spans="1:4">
      <c r="A113">
        <f>IF(ISNUMBER(FIND(#REF!,B113:B361)),MAX(A$1:$A112)+1,0)</f>
        <v>0</v>
      </c>
      <c r="B113" t="s">
        <v>114</v>
      </c>
      <c r="D113" t="str">
        <f>IFERROR(VLOOKUP(ROWS($D$2:D113),$A$2:$B$250,2,0),"")</f>
        <v/>
      </c>
    </row>
    <row r="114" spans="1:4">
      <c r="A114">
        <f>IF(ISNUMBER(FIND(#REF!,B114:B362)),MAX(A$1:$A113)+1,0)</f>
        <v>0</v>
      </c>
      <c r="B114" t="s">
        <v>115</v>
      </c>
      <c r="D114" t="str">
        <f>IFERROR(VLOOKUP(ROWS($D$2:D114),$A$2:$B$250,2,0),"")</f>
        <v/>
      </c>
    </row>
    <row r="115" spans="1:4">
      <c r="A115">
        <f>IF(ISNUMBER(FIND(#REF!,B115:B363)),MAX(A$1:$A114)+1,0)</f>
        <v>0</v>
      </c>
      <c r="B115" t="s">
        <v>116</v>
      </c>
      <c r="D115" t="str">
        <f>IFERROR(VLOOKUP(ROWS($D$2:D115),$A$2:$B$250,2,0),"")</f>
        <v/>
      </c>
    </row>
    <row r="116" spans="1:4">
      <c r="A116">
        <f>IF(ISNUMBER(FIND(#REF!,B116:B364)),MAX(A$1:$A115)+1,0)</f>
        <v>0</v>
      </c>
      <c r="B116" t="s">
        <v>117</v>
      </c>
      <c r="D116" t="str">
        <f>IFERROR(VLOOKUP(ROWS($D$2:D116),$A$2:$B$250,2,0),"")</f>
        <v/>
      </c>
    </row>
    <row r="117" spans="1:4">
      <c r="A117">
        <f>IF(ISNUMBER(FIND(#REF!,B117:B365)),MAX(A$1:$A116)+1,0)</f>
        <v>0</v>
      </c>
      <c r="B117" t="s">
        <v>118</v>
      </c>
      <c r="D117" t="str">
        <f>IFERROR(VLOOKUP(ROWS($D$2:D117),$A$2:$B$250,2,0),"")</f>
        <v/>
      </c>
    </row>
    <row r="118" spans="1:4">
      <c r="A118">
        <f>IF(ISNUMBER(FIND(#REF!,B118:B366)),MAX(A$1:$A117)+1,0)</f>
        <v>0</v>
      </c>
      <c r="B118" t="s">
        <v>119</v>
      </c>
      <c r="D118" t="str">
        <f>IFERROR(VLOOKUP(ROWS($D$2:D118),$A$2:$B$250,2,0),"")</f>
        <v/>
      </c>
    </row>
    <row r="119" spans="1:4">
      <c r="A119">
        <f>IF(ISNUMBER(FIND(#REF!,B119:B367)),MAX(A$1:$A118)+1,0)</f>
        <v>0</v>
      </c>
      <c r="B119" t="s">
        <v>120</v>
      </c>
      <c r="D119" t="str">
        <f>IFERROR(VLOOKUP(ROWS($D$2:D119),$A$2:$B$250,2,0),"")</f>
        <v/>
      </c>
    </row>
    <row r="120" spans="1:4">
      <c r="A120">
        <f>IF(ISNUMBER(FIND(#REF!,B120:B368)),MAX(A$1:$A119)+1,0)</f>
        <v>0</v>
      </c>
      <c r="B120" t="s">
        <v>121</v>
      </c>
      <c r="D120" t="str">
        <f>IFERROR(VLOOKUP(ROWS($D$2:D120),$A$2:$B$250,2,0),"")</f>
        <v/>
      </c>
    </row>
    <row r="121" spans="1:4">
      <c r="A121">
        <f>IF(ISNUMBER(FIND(#REF!,B121:B369)),MAX(A$1:$A120)+1,0)</f>
        <v>0</v>
      </c>
      <c r="B121" t="s">
        <v>122</v>
      </c>
      <c r="D121" t="str">
        <f>IFERROR(VLOOKUP(ROWS($D$2:D121),$A$2:$B$250,2,0),"")</f>
        <v/>
      </c>
    </row>
    <row r="122" spans="1:4">
      <c r="A122">
        <f>IF(ISNUMBER(FIND(#REF!,B122:B370)),MAX(A$1:$A121)+1,0)</f>
        <v>0</v>
      </c>
      <c r="B122" t="s">
        <v>123</v>
      </c>
      <c r="D122" t="str">
        <f>IFERROR(VLOOKUP(ROWS($D$2:D122),$A$2:$B$250,2,0),"")</f>
        <v/>
      </c>
    </row>
    <row r="123" spans="1:4">
      <c r="A123">
        <f>IF(ISNUMBER(FIND(#REF!,B123:B371)),MAX(A$1:$A122)+1,0)</f>
        <v>0</v>
      </c>
      <c r="B123" t="s">
        <v>124</v>
      </c>
      <c r="D123" t="str">
        <f>IFERROR(VLOOKUP(ROWS($D$2:D123),$A$2:$B$250,2,0),"")</f>
        <v/>
      </c>
    </row>
    <row r="124" spans="1:4">
      <c r="A124">
        <f>IF(ISNUMBER(FIND(#REF!,B124:B372)),MAX(A$1:$A123)+1,0)</f>
        <v>0</v>
      </c>
      <c r="B124" t="s">
        <v>125</v>
      </c>
      <c r="D124" t="str">
        <f>IFERROR(VLOOKUP(ROWS($D$2:D124),$A$2:$B$250,2,0),"")</f>
        <v/>
      </c>
    </row>
    <row r="125" spans="1:4">
      <c r="A125">
        <f>IF(ISNUMBER(FIND(#REF!,B125:B373)),MAX(A$1:$A124)+1,0)</f>
        <v>0</v>
      </c>
      <c r="B125" t="s">
        <v>126</v>
      </c>
      <c r="D125" t="str">
        <f>IFERROR(VLOOKUP(ROWS($D$2:D125),$A$2:$B$250,2,0),"")</f>
        <v/>
      </c>
    </row>
    <row r="126" spans="1:4">
      <c r="A126">
        <f>IF(ISNUMBER(FIND(#REF!,B126:B374)),MAX(A$1:$A125)+1,0)</f>
        <v>0</v>
      </c>
      <c r="B126" t="s">
        <v>127</v>
      </c>
      <c r="D126" t="str">
        <f>IFERROR(VLOOKUP(ROWS($D$2:D126),$A$2:$B$250,2,0),"")</f>
        <v/>
      </c>
    </row>
    <row r="127" spans="1:4">
      <c r="A127">
        <f>IF(ISNUMBER(FIND(#REF!,B127:B375)),MAX(A$1:$A126)+1,0)</f>
        <v>0</v>
      </c>
      <c r="B127" t="s">
        <v>128</v>
      </c>
      <c r="D127" t="str">
        <f>IFERROR(VLOOKUP(ROWS($D$2:D127),$A$2:$B$250,2,0),"")</f>
        <v/>
      </c>
    </row>
    <row r="128" spans="1:4">
      <c r="A128">
        <f>IF(ISNUMBER(FIND(#REF!,B128:B376)),MAX(A$1:$A127)+1,0)</f>
        <v>0</v>
      </c>
      <c r="B128" t="s">
        <v>129</v>
      </c>
      <c r="D128" t="str">
        <f>IFERROR(VLOOKUP(ROWS($D$2:D128),$A$2:$B$250,2,0),"")</f>
        <v/>
      </c>
    </row>
    <row r="129" spans="1:4">
      <c r="A129">
        <f>IF(ISNUMBER(FIND(#REF!,B129:B377)),MAX(A$1:$A128)+1,0)</f>
        <v>0</v>
      </c>
      <c r="B129" t="s">
        <v>130</v>
      </c>
      <c r="D129" t="str">
        <f>IFERROR(VLOOKUP(ROWS($D$2:D129),$A$2:$B$250,2,0),"")</f>
        <v/>
      </c>
    </row>
    <row r="130" spans="1:4">
      <c r="A130">
        <f>IF(ISNUMBER(FIND(#REF!,B130:B378)),MAX(A$1:$A129)+1,0)</f>
        <v>0</v>
      </c>
      <c r="B130" t="s">
        <v>131</v>
      </c>
      <c r="D130" t="str">
        <f>IFERROR(VLOOKUP(ROWS($D$2:D130),$A$2:$B$250,2,0),"")</f>
        <v/>
      </c>
    </row>
    <row r="131" spans="1:4">
      <c r="A131">
        <f>IF(ISNUMBER(FIND(#REF!,B131:B379)),MAX(A$1:$A130)+1,0)</f>
        <v>0</v>
      </c>
      <c r="B131" t="s">
        <v>132</v>
      </c>
      <c r="D131" t="str">
        <f>IFERROR(VLOOKUP(ROWS($D$2:D131),$A$2:$B$250,2,0),"")</f>
        <v/>
      </c>
    </row>
    <row r="132" spans="1:4">
      <c r="A132">
        <f>IF(ISNUMBER(FIND(#REF!,B132:B380)),MAX(A$1:$A131)+1,0)</f>
        <v>0</v>
      </c>
      <c r="B132" t="s">
        <v>133</v>
      </c>
      <c r="D132" t="str">
        <f>IFERROR(VLOOKUP(ROWS($D$2:D132),$A$2:$B$250,2,0),"")</f>
        <v/>
      </c>
    </row>
    <row r="133" spans="1:4">
      <c r="A133">
        <f>IF(ISNUMBER(FIND(#REF!,B133:B381)),MAX(A$1:$A132)+1,0)</f>
        <v>0</v>
      </c>
      <c r="B133" t="s">
        <v>134</v>
      </c>
      <c r="D133" t="str">
        <f>IFERROR(VLOOKUP(ROWS($D$2:D133),$A$2:$B$250,2,0),"")</f>
        <v/>
      </c>
    </row>
    <row r="134" spans="1:4">
      <c r="A134">
        <f>IF(ISNUMBER(FIND(#REF!,B134:B382)),MAX(A$1:$A133)+1,0)</f>
        <v>0</v>
      </c>
      <c r="B134" t="s">
        <v>135</v>
      </c>
      <c r="D134" t="str">
        <f>IFERROR(VLOOKUP(ROWS($D$2:D134),$A$2:$B$250,2,0),"")</f>
        <v/>
      </c>
    </row>
    <row r="135" spans="1:4">
      <c r="A135">
        <f>IF(ISNUMBER(FIND(#REF!,B135:B383)),MAX(A$1:$A134)+1,0)</f>
        <v>0</v>
      </c>
      <c r="B135" t="s">
        <v>136</v>
      </c>
      <c r="D135" t="str">
        <f>IFERROR(VLOOKUP(ROWS($D$2:D135),$A$2:$B$250,2,0),"")</f>
        <v/>
      </c>
    </row>
    <row r="136" spans="1:4">
      <c r="A136">
        <f>IF(ISNUMBER(FIND(#REF!,B136:B384)),MAX(A$1:$A135)+1,0)</f>
        <v>0</v>
      </c>
      <c r="B136" t="s">
        <v>137</v>
      </c>
      <c r="D136" t="str">
        <f>IFERROR(VLOOKUP(ROWS($D$2:D136),$A$2:$B$250,2,0),"")</f>
        <v/>
      </c>
    </row>
    <row r="137" spans="1:4">
      <c r="A137">
        <f>IF(ISNUMBER(FIND(#REF!,B137:B385)),MAX(A$1:$A136)+1,0)</f>
        <v>0</v>
      </c>
      <c r="B137" t="s">
        <v>138</v>
      </c>
      <c r="D137" t="str">
        <f>IFERROR(VLOOKUP(ROWS($D$2:D137),$A$2:$B$250,2,0),"")</f>
        <v/>
      </c>
    </row>
    <row r="138" spans="1:4">
      <c r="A138">
        <f>IF(ISNUMBER(FIND(#REF!,B138:B386)),MAX(A$1:$A137)+1,0)</f>
        <v>0</v>
      </c>
      <c r="B138" t="s">
        <v>139</v>
      </c>
      <c r="D138" t="str">
        <f>IFERROR(VLOOKUP(ROWS($D$2:D138),$A$2:$B$250,2,0),"")</f>
        <v/>
      </c>
    </row>
    <row r="139" spans="1:4">
      <c r="A139">
        <f>IF(ISNUMBER(FIND(#REF!,B139:B387)),MAX(A$1:$A138)+1,0)</f>
        <v>0</v>
      </c>
      <c r="B139" t="s">
        <v>140</v>
      </c>
      <c r="D139" t="str">
        <f>IFERROR(VLOOKUP(ROWS($D$2:D139),$A$2:$B$250,2,0),"")</f>
        <v/>
      </c>
    </row>
    <row r="140" spans="1:4">
      <c r="A140">
        <f>IF(ISNUMBER(FIND(#REF!,B140:B388)),MAX(A$1:$A139)+1,0)</f>
        <v>0</v>
      </c>
      <c r="B140" t="s">
        <v>141</v>
      </c>
      <c r="D140" t="str">
        <f>IFERROR(VLOOKUP(ROWS($D$2:D140),$A$2:$B$250,2,0),"")</f>
        <v/>
      </c>
    </row>
    <row r="141" spans="1:4">
      <c r="A141">
        <f>IF(ISNUMBER(FIND(#REF!,B141:B389)),MAX(A$1:$A140)+1,0)</f>
        <v>0</v>
      </c>
      <c r="B141" t="s">
        <v>142</v>
      </c>
      <c r="D141" t="str">
        <f>IFERROR(VLOOKUP(ROWS($D$2:D141),$A$2:$B$250,2,0),"")</f>
        <v/>
      </c>
    </row>
    <row r="142" spans="1:4">
      <c r="A142">
        <f>IF(ISNUMBER(FIND(#REF!,B142:B390)),MAX(A$1:$A141)+1,0)</f>
        <v>0</v>
      </c>
      <c r="B142" t="s">
        <v>143</v>
      </c>
      <c r="D142" t="str">
        <f>IFERROR(VLOOKUP(ROWS($D$2:D142),$A$2:$B$250,2,0),"")</f>
        <v/>
      </c>
    </row>
    <row r="143" spans="1:4">
      <c r="A143">
        <f>IF(ISNUMBER(FIND(#REF!,B143:B391)),MAX(A$1:$A142)+1,0)</f>
        <v>0</v>
      </c>
      <c r="B143" t="s">
        <v>144</v>
      </c>
      <c r="D143" t="str">
        <f>IFERROR(VLOOKUP(ROWS($D$2:D143),$A$2:$B$250,2,0),"")</f>
        <v/>
      </c>
    </row>
    <row r="144" spans="1:4">
      <c r="A144">
        <f>IF(ISNUMBER(FIND(#REF!,B144:B392)),MAX(A$1:$A143)+1,0)</f>
        <v>0</v>
      </c>
      <c r="B144" t="s">
        <v>145</v>
      </c>
      <c r="D144" t="str">
        <f>IFERROR(VLOOKUP(ROWS($D$2:D144),$A$2:$B$250,2,0),"")</f>
        <v/>
      </c>
    </row>
    <row r="145" spans="1:4">
      <c r="A145">
        <f>IF(ISNUMBER(FIND(#REF!,B145:B393)),MAX(A$1:$A144)+1,0)</f>
        <v>0</v>
      </c>
      <c r="B145" t="s">
        <v>146</v>
      </c>
      <c r="D145" t="str">
        <f>IFERROR(VLOOKUP(ROWS($D$2:D145),$A$2:$B$250,2,0),"")</f>
        <v/>
      </c>
    </row>
    <row r="146" spans="1:4">
      <c r="A146">
        <f>IF(ISNUMBER(FIND(#REF!,B146:B394)),MAX(A$1:$A145)+1,0)</f>
        <v>0</v>
      </c>
      <c r="B146" t="s">
        <v>147</v>
      </c>
      <c r="D146" t="str">
        <f>IFERROR(VLOOKUP(ROWS($D$2:D146),$A$2:$B$250,2,0),"")</f>
        <v/>
      </c>
    </row>
    <row r="147" spans="1:4">
      <c r="A147">
        <f>IF(ISNUMBER(FIND(#REF!,B147:B395)),MAX(A$1:$A146)+1,0)</f>
        <v>0</v>
      </c>
      <c r="B147" t="s">
        <v>148</v>
      </c>
      <c r="D147" t="str">
        <f>IFERROR(VLOOKUP(ROWS($D$2:D147),$A$2:$B$250,2,0),"")</f>
        <v/>
      </c>
    </row>
    <row r="148" spans="1:4">
      <c r="A148">
        <f>IF(ISNUMBER(FIND(#REF!,B148:B396)),MAX(A$1:$A147)+1,0)</f>
        <v>0</v>
      </c>
      <c r="B148" t="s">
        <v>149</v>
      </c>
      <c r="D148" t="str">
        <f>IFERROR(VLOOKUP(ROWS($D$2:D148),$A$2:$B$250,2,0),"")</f>
        <v/>
      </c>
    </row>
    <row r="149" spans="1:4">
      <c r="A149">
        <f>IF(ISNUMBER(FIND(#REF!,B149:B397)),MAX(A$1:$A148)+1,0)</f>
        <v>0</v>
      </c>
      <c r="B149" t="s">
        <v>150</v>
      </c>
      <c r="D149" t="str">
        <f>IFERROR(VLOOKUP(ROWS($D$2:D149),$A$2:$B$250,2,0),"")</f>
        <v/>
      </c>
    </row>
    <row r="150" spans="1:4">
      <c r="A150">
        <f>IF(ISNUMBER(FIND(#REF!,B150:B398)),MAX(A$1:$A149)+1,0)</f>
        <v>0</v>
      </c>
      <c r="B150" t="s">
        <v>151</v>
      </c>
      <c r="D150" t="str">
        <f>IFERROR(VLOOKUP(ROWS($D$2:D150),$A$2:$B$250,2,0),"")</f>
        <v/>
      </c>
    </row>
    <row r="151" spans="1:4">
      <c r="A151">
        <f>IF(ISNUMBER(FIND(#REF!,B151:B399)),MAX(A$1:$A150)+1,0)</f>
        <v>0</v>
      </c>
      <c r="B151" t="s">
        <v>152</v>
      </c>
      <c r="D151" t="str">
        <f>IFERROR(VLOOKUP(ROWS($D$2:D151),$A$2:$B$250,2,0),"")</f>
        <v/>
      </c>
    </row>
    <row r="152" spans="1:4">
      <c r="A152">
        <f>IF(ISNUMBER(FIND(#REF!,B152:B400)),MAX(A$1:$A151)+1,0)</f>
        <v>0</v>
      </c>
      <c r="B152" t="s">
        <v>153</v>
      </c>
      <c r="D152" t="str">
        <f>IFERROR(VLOOKUP(ROWS($D$2:D152),$A$2:$B$250,2,0),"")</f>
        <v/>
      </c>
    </row>
    <row r="153" spans="1:4">
      <c r="A153">
        <f>IF(ISNUMBER(FIND(#REF!,B153:B401)),MAX(A$1:$A152)+1,0)</f>
        <v>0</v>
      </c>
      <c r="B153" t="s">
        <v>154</v>
      </c>
      <c r="D153" t="str">
        <f>IFERROR(VLOOKUP(ROWS($D$2:D153),$A$2:$B$250,2,0),"")</f>
        <v/>
      </c>
    </row>
    <row r="154" spans="1:4">
      <c r="A154">
        <f>IF(ISNUMBER(FIND(#REF!,B154:B402)),MAX(A$1:$A153)+1,0)</f>
        <v>0</v>
      </c>
      <c r="B154" t="s">
        <v>155</v>
      </c>
      <c r="D154" t="str">
        <f>IFERROR(VLOOKUP(ROWS($D$2:D154),$A$2:$B$250,2,0),"")</f>
        <v/>
      </c>
    </row>
    <row r="155" spans="1:4">
      <c r="A155">
        <f>IF(ISNUMBER(FIND(#REF!,B155:B403)),MAX(A$1:$A154)+1,0)</f>
        <v>0</v>
      </c>
      <c r="B155" t="s">
        <v>156</v>
      </c>
      <c r="D155" t="str">
        <f>IFERROR(VLOOKUP(ROWS($D$2:D155),$A$2:$B$250,2,0),"")</f>
        <v/>
      </c>
    </row>
    <row r="156" spans="1:4">
      <c r="A156">
        <f>IF(ISNUMBER(FIND(#REF!,B156:B404)),MAX(A$1:$A155)+1,0)</f>
        <v>0</v>
      </c>
      <c r="B156" t="s">
        <v>157</v>
      </c>
      <c r="D156" t="str">
        <f>IFERROR(VLOOKUP(ROWS($D$2:D156),$A$2:$B$250,2,0),"")</f>
        <v/>
      </c>
    </row>
    <row r="157" spans="1:4">
      <c r="A157">
        <f>IF(ISNUMBER(FIND(#REF!,B157:B405)),MAX(A$1:$A156)+1,0)</f>
        <v>0</v>
      </c>
      <c r="B157" t="s">
        <v>158</v>
      </c>
      <c r="D157" t="str">
        <f>IFERROR(VLOOKUP(ROWS($D$2:D157),$A$2:$B$250,2,0),"")</f>
        <v/>
      </c>
    </row>
    <row r="158" spans="1:4">
      <c r="A158">
        <f>IF(ISNUMBER(FIND(#REF!,B158:B406)),MAX(A$1:$A157)+1,0)</f>
        <v>0</v>
      </c>
      <c r="B158" t="s">
        <v>159</v>
      </c>
      <c r="D158" t="str">
        <f>IFERROR(VLOOKUP(ROWS($D$2:D158),$A$2:$B$250,2,0),"")</f>
        <v/>
      </c>
    </row>
    <row r="159" spans="1:4">
      <c r="A159">
        <f>IF(ISNUMBER(FIND(#REF!,B159:B407)),MAX(A$1:$A158)+1,0)</f>
        <v>0</v>
      </c>
      <c r="B159" t="s">
        <v>160</v>
      </c>
      <c r="D159" t="str">
        <f>IFERROR(VLOOKUP(ROWS($D$2:D159),$A$2:$B$250,2,0),"")</f>
        <v/>
      </c>
    </row>
    <row r="160" spans="1:4">
      <c r="A160">
        <f>IF(ISNUMBER(FIND(#REF!,B160:B408)),MAX(A$1:$A159)+1,0)</f>
        <v>0</v>
      </c>
      <c r="B160" t="s">
        <v>161</v>
      </c>
      <c r="D160" t="str">
        <f>IFERROR(VLOOKUP(ROWS($D$2:D160),$A$2:$B$250,2,0),"")</f>
        <v/>
      </c>
    </row>
    <row r="161" spans="1:4">
      <c r="A161">
        <f>IF(ISNUMBER(FIND(#REF!,B161:B409)),MAX(A$1:$A160)+1,0)</f>
        <v>0</v>
      </c>
      <c r="B161" t="s">
        <v>162</v>
      </c>
      <c r="D161" t="str">
        <f>IFERROR(VLOOKUP(ROWS($D$2:D161),$A$2:$B$250,2,0),"")</f>
        <v/>
      </c>
    </row>
    <row r="162" spans="1:4">
      <c r="A162">
        <f>IF(ISNUMBER(FIND(#REF!,B162:B410)),MAX(A$1:$A161)+1,0)</f>
        <v>0</v>
      </c>
      <c r="B162" t="s">
        <v>163</v>
      </c>
      <c r="D162" t="str">
        <f>IFERROR(VLOOKUP(ROWS($D$2:D162),$A$2:$B$250,2,0),"")</f>
        <v/>
      </c>
    </row>
    <row r="163" spans="1:4">
      <c r="A163">
        <f>IF(ISNUMBER(FIND(#REF!,B163:B411)),MAX(A$1:$A162)+1,0)</f>
        <v>0</v>
      </c>
      <c r="B163" t="s">
        <v>164</v>
      </c>
      <c r="D163" t="str">
        <f>IFERROR(VLOOKUP(ROWS($D$2:D163),$A$2:$B$250,2,0),"")</f>
        <v/>
      </c>
    </row>
    <row r="164" spans="1:4">
      <c r="A164">
        <f>IF(ISNUMBER(FIND(#REF!,B164:B412)),MAX(A$1:$A163)+1,0)</f>
        <v>0</v>
      </c>
      <c r="B164" t="s">
        <v>165</v>
      </c>
      <c r="D164" t="str">
        <f>IFERROR(VLOOKUP(ROWS($D$2:D164),$A$2:$B$250,2,0),"")</f>
        <v/>
      </c>
    </row>
    <row r="165" spans="1:4">
      <c r="A165">
        <f>IF(ISNUMBER(FIND(#REF!,B165:B413)),MAX(A$1:$A164)+1,0)</f>
        <v>0</v>
      </c>
      <c r="B165" t="s">
        <v>166</v>
      </c>
      <c r="D165" t="str">
        <f>IFERROR(VLOOKUP(ROWS($D$2:D165),$A$2:$B$250,2,0),"")</f>
        <v/>
      </c>
    </row>
    <row r="166" spans="1:4">
      <c r="A166">
        <f>IF(ISNUMBER(FIND(#REF!,B166:B414)),MAX(A$1:$A165)+1,0)</f>
        <v>0</v>
      </c>
      <c r="B166" t="s">
        <v>167</v>
      </c>
      <c r="D166" t="str">
        <f>IFERROR(VLOOKUP(ROWS($D$2:D166),$A$2:$B$250,2,0),"")</f>
        <v/>
      </c>
    </row>
    <row r="167" spans="1:4">
      <c r="A167">
        <f>IF(ISNUMBER(FIND(#REF!,B167:B415)),MAX(A$1:$A166)+1,0)</f>
        <v>0</v>
      </c>
      <c r="B167" t="s">
        <v>168</v>
      </c>
      <c r="D167" t="str">
        <f>IFERROR(VLOOKUP(ROWS($D$2:D167),$A$2:$B$250,2,0),"")</f>
        <v/>
      </c>
    </row>
    <row r="168" spans="1:4">
      <c r="A168">
        <f>IF(ISNUMBER(FIND(#REF!,B168:B416)),MAX(A$1:$A167)+1,0)</f>
        <v>0</v>
      </c>
      <c r="B168" t="s">
        <v>169</v>
      </c>
      <c r="D168" t="str">
        <f>IFERROR(VLOOKUP(ROWS($D$2:D168),$A$2:$B$250,2,0),"")</f>
        <v/>
      </c>
    </row>
    <row r="169" spans="1:4">
      <c r="A169">
        <f>IF(ISNUMBER(FIND(#REF!,B169:B417)),MAX(A$1:$A168)+1,0)</f>
        <v>0</v>
      </c>
      <c r="B169" t="s">
        <v>170</v>
      </c>
      <c r="D169" t="str">
        <f>IFERROR(VLOOKUP(ROWS($D$2:D169),$A$2:$B$250,2,0),"")</f>
        <v/>
      </c>
    </row>
    <row r="170" spans="1:4">
      <c r="A170">
        <f>IF(ISNUMBER(FIND(#REF!,B170:B418)),MAX(A$1:$A169)+1,0)</f>
        <v>0</v>
      </c>
      <c r="B170" t="s">
        <v>171</v>
      </c>
      <c r="D170" t="str">
        <f>IFERROR(VLOOKUP(ROWS($D$2:D170),$A$2:$B$250,2,0),"")</f>
        <v/>
      </c>
    </row>
    <row r="171" spans="1:4">
      <c r="A171">
        <f>IF(ISNUMBER(FIND(#REF!,B171:B419)),MAX(A$1:$A170)+1,0)</f>
        <v>0</v>
      </c>
      <c r="B171" t="s">
        <v>172</v>
      </c>
      <c r="D171" t="str">
        <f>IFERROR(VLOOKUP(ROWS($D$2:D171),$A$2:$B$250,2,0),"")</f>
        <v/>
      </c>
    </row>
    <row r="172" spans="1:4">
      <c r="A172">
        <f>IF(ISNUMBER(FIND(#REF!,B172:B420)),MAX(A$1:$A171)+1,0)</f>
        <v>0</v>
      </c>
      <c r="B172" t="s">
        <v>173</v>
      </c>
      <c r="D172" t="str">
        <f>IFERROR(VLOOKUP(ROWS($D$2:D172),$A$2:$B$250,2,0),"")</f>
        <v/>
      </c>
    </row>
    <row r="173" spans="1:4">
      <c r="A173">
        <f>IF(ISNUMBER(FIND(#REF!,B173:B421)),MAX(A$1:$A172)+1,0)</f>
        <v>0</v>
      </c>
      <c r="B173" t="s">
        <v>174</v>
      </c>
      <c r="D173" t="str">
        <f>IFERROR(VLOOKUP(ROWS($D$2:D173),$A$2:$B$250,2,0),"")</f>
        <v/>
      </c>
    </row>
    <row r="174" spans="1:4">
      <c r="A174">
        <f>IF(ISNUMBER(FIND(#REF!,B174:B422)),MAX(A$1:$A173)+1,0)</f>
        <v>0</v>
      </c>
      <c r="B174" t="s">
        <v>175</v>
      </c>
      <c r="D174" t="str">
        <f>IFERROR(VLOOKUP(ROWS($D$2:D174),$A$2:$B$250,2,0),"")</f>
        <v/>
      </c>
    </row>
    <row r="175" spans="1:4">
      <c r="A175">
        <f>IF(ISNUMBER(FIND(#REF!,B175:B423)),MAX(A$1:$A174)+1,0)</f>
        <v>0</v>
      </c>
      <c r="B175" t="s">
        <v>176</v>
      </c>
      <c r="D175" t="str">
        <f>IFERROR(VLOOKUP(ROWS($D$2:D175),$A$2:$B$250,2,0),"")</f>
        <v/>
      </c>
    </row>
    <row r="176" spans="1:4">
      <c r="A176">
        <f>IF(ISNUMBER(FIND(#REF!,B176:B424)),MAX(A$1:$A175)+1,0)</f>
        <v>0</v>
      </c>
      <c r="B176" t="s">
        <v>177</v>
      </c>
      <c r="D176" t="str">
        <f>IFERROR(VLOOKUP(ROWS($D$2:D176),$A$2:$B$250,2,0),"")</f>
        <v/>
      </c>
    </row>
    <row r="177" spans="1:4">
      <c r="A177">
        <f>IF(ISNUMBER(FIND(#REF!,B177:B425)),MAX(A$1:$A176)+1,0)</f>
        <v>0</v>
      </c>
      <c r="B177" t="s">
        <v>178</v>
      </c>
      <c r="D177" t="str">
        <f>IFERROR(VLOOKUP(ROWS($D$2:D177),$A$2:$B$250,2,0),"")</f>
        <v/>
      </c>
    </row>
    <row r="178" spans="1:4">
      <c r="A178">
        <f>IF(ISNUMBER(FIND(#REF!,B178:B426)),MAX(A$1:$A177)+1,0)</f>
        <v>0</v>
      </c>
      <c r="B178" t="s">
        <v>179</v>
      </c>
      <c r="D178" t="str">
        <f>IFERROR(VLOOKUP(ROWS($D$2:D178),$A$2:$B$250,2,0),"")</f>
        <v/>
      </c>
    </row>
    <row r="179" spans="1:4">
      <c r="A179">
        <f>IF(ISNUMBER(FIND(#REF!,B179:B427)),MAX(A$1:$A178)+1,0)</f>
        <v>0</v>
      </c>
      <c r="B179" t="s">
        <v>180</v>
      </c>
      <c r="D179" t="str">
        <f>IFERROR(VLOOKUP(ROWS($D$2:D179),$A$2:$B$250,2,0),"")</f>
        <v/>
      </c>
    </row>
    <row r="180" spans="1:4">
      <c r="A180">
        <f>IF(ISNUMBER(FIND(#REF!,B180:B428)),MAX(A$1:$A179)+1,0)</f>
        <v>0</v>
      </c>
      <c r="B180" t="s">
        <v>181</v>
      </c>
      <c r="D180" t="str">
        <f>IFERROR(VLOOKUP(ROWS($D$2:D180),$A$2:$B$250,2,0),"")</f>
        <v/>
      </c>
    </row>
    <row r="181" spans="1:4">
      <c r="A181">
        <f>IF(ISNUMBER(FIND(#REF!,B181:B429)),MAX(A$1:$A180)+1,0)</f>
        <v>0</v>
      </c>
      <c r="B181" t="s">
        <v>182</v>
      </c>
      <c r="D181" t="str">
        <f>IFERROR(VLOOKUP(ROWS($D$2:D181),$A$2:$B$250,2,0),"")</f>
        <v/>
      </c>
    </row>
    <row r="182" spans="1:4">
      <c r="A182">
        <f>IF(ISNUMBER(FIND(#REF!,B182:B430)),MAX(A$1:$A181)+1,0)</f>
        <v>0</v>
      </c>
      <c r="B182" t="s">
        <v>183</v>
      </c>
      <c r="D182" t="str">
        <f>IFERROR(VLOOKUP(ROWS($D$2:D182),$A$2:$B$250,2,0),"")</f>
        <v/>
      </c>
    </row>
    <row r="183" spans="1:4">
      <c r="A183">
        <f>IF(ISNUMBER(FIND(#REF!,B183:B431)),MAX(A$1:$A182)+1,0)</f>
        <v>0</v>
      </c>
      <c r="B183" t="s">
        <v>184</v>
      </c>
      <c r="D183" t="str">
        <f>IFERROR(VLOOKUP(ROWS($D$2:D183),$A$2:$B$250,2,0),"")</f>
        <v/>
      </c>
    </row>
    <row r="184" spans="1:4">
      <c r="A184">
        <f>IF(ISNUMBER(FIND(#REF!,B184:B432)),MAX(A$1:$A183)+1,0)</f>
        <v>0</v>
      </c>
      <c r="B184" t="s">
        <v>185</v>
      </c>
      <c r="D184" t="str">
        <f>IFERROR(VLOOKUP(ROWS($D$2:D184),$A$2:$B$250,2,0),"")</f>
        <v/>
      </c>
    </row>
    <row r="185" spans="1:4">
      <c r="A185">
        <f>IF(ISNUMBER(FIND(#REF!,B185:B433)),MAX(A$1:$A184)+1,0)</f>
        <v>0</v>
      </c>
      <c r="B185" t="s">
        <v>186</v>
      </c>
      <c r="D185" t="str">
        <f>IFERROR(VLOOKUP(ROWS($D$2:D185),$A$2:$B$250,2,0),"")</f>
        <v/>
      </c>
    </row>
    <row r="186" spans="1:4">
      <c r="A186">
        <f>IF(ISNUMBER(FIND(#REF!,B186:B434)),MAX(A$1:$A185)+1,0)</f>
        <v>0</v>
      </c>
      <c r="B186" t="s">
        <v>187</v>
      </c>
      <c r="D186" t="str">
        <f>IFERROR(VLOOKUP(ROWS($D$2:D186),$A$2:$B$250,2,0),"")</f>
        <v/>
      </c>
    </row>
    <row r="187" spans="1:4">
      <c r="A187">
        <f>IF(ISNUMBER(FIND(#REF!,B187:B435)),MAX(A$1:$A186)+1,0)</f>
        <v>0</v>
      </c>
      <c r="B187" t="s">
        <v>188</v>
      </c>
      <c r="D187" t="str">
        <f>IFERROR(VLOOKUP(ROWS($D$2:D187),$A$2:$B$250,2,0),"")</f>
        <v/>
      </c>
    </row>
    <row r="188" spans="1:4">
      <c r="A188">
        <f>IF(ISNUMBER(FIND(#REF!,B188:B436)),MAX(A$1:$A187)+1,0)</f>
        <v>0</v>
      </c>
      <c r="B188" t="s">
        <v>189</v>
      </c>
      <c r="D188" t="str">
        <f>IFERROR(VLOOKUP(ROWS($D$2:D188),$A$2:$B$250,2,0),"")</f>
        <v/>
      </c>
    </row>
    <row r="189" spans="1:4">
      <c r="A189">
        <f>IF(ISNUMBER(FIND(#REF!,B189:B437)),MAX(A$1:$A188)+1,0)</f>
        <v>0</v>
      </c>
      <c r="B189" t="s">
        <v>190</v>
      </c>
      <c r="D189" t="str">
        <f>IFERROR(VLOOKUP(ROWS($D$2:D189),$A$2:$B$250,2,0),"")</f>
        <v/>
      </c>
    </row>
    <row r="190" spans="1:4">
      <c r="A190">
        <f>IF(ISNUMBER(FIND(#REF!,B190:B438)),MAX(A$1:$A189)+1,0)</f>
        <v>0</v>
      </c>
      <c r="B190" t="s">
        <v>191</v>
      </c>
      <c r="D190" t="str">
        <f>IFERROR(VLOOKUP(ROWS($D$2:D190),$A$2:$B$250,2,0),"")</f>
        <v/>
      </c>
    </row>
    <row r="191" spans="1:4">
      <c r="A191">
        <f>IF(ISNUMBER(FIND(#REF!,B191:B439)),MAX(A$1:$A190)+1,0)</f>
        <v>0</v>
      </c>
      <c r="B191" t="s">
        <v>192</v>
      </c>
      <c r="D191" t="str">
        <f>IFERROR(VLOOKUP(ROWS($D$2:D191),$A$2:$B$250,2,0),"")</f>
        <v/>
      </c>
    </row>
    <row r="192" spans="1:4">
      <c r="A192">
        <f>IF(ISNUMBER(FIND(#REF!,B192:B440)),MAX(A$1:$A191)+1,0)</f>
        <v>0</v>
      </c>
      <c r="B192" t="s">
        <v>193</v>
      </c>
      <c r="D192" t="str">
        <f>IFERROR(VLOOKUP(ROWS($D$2:D192),$A$2:$B$250,2,0),"")</f>
        <v/>
      </c>
    </row>
    <row r="193" spans="1:4">
      <c r="A193">
        <f>IF(ISNUMBER(FIND(#REF!,B193:B441)),MAX(A$1:$A192)+1,0)</f>
        <v>0</v>
      </c>
      <c r="B193" t="s">
        <v>194</v>
      </c>
      <c r="D193" t="str">
        <f>IFERROR(VLOOKUP(ROWS($D$2:D193),$A$2:$B$250,2,0),"")</f>
        <v/>
      </c>
    </row>
    <row r="194" spans="1:4">
      <c r="A194">
        <f>IF(ISNUMBER(FIND(#REF!,B194:B442)),MAX(A$1:$A193)+1,0)</f>
        <v>0</v>
      </c>
      <c r="B194" t="s">
        <v>195</v>
      </c>
      <c r="D194" t="str">
        <f>IFERROR(VLOOKUP(ROWS($D$2:D194),$A$2:$B$250,2,0),"")</f>
        <v/>
      </c>
    </row>
    <row r="195" spans="1:4">
      <c r="A195">
        <f>IF(ISNUMBER(FIND(#REF!,B195:B443)),MAX(A$1:$A194)+1,0)</f>
        <v>0</v>
      </c>
      <c r="B195" t="s">
        <v>196</v>
      </c>
      <c r="D195" t="str">
        <f>IFERROR(VLOOKUP(ROWS($D$2:D195),$A$2:$B$250,2,0),"")</f>
        <v/>
      </c>
    </row>
    <row r="196" spans="1:4">
      <c r="A196">
        <f>IF(ISNUMBER(FIND(#REF!,B196:B444)),MAX(A$1:$A195)+1,0)</f>
        <v>0</v>
      </c>
      <c r="B196" t="s">
        <v>197</v>
      </c>
      <c r="D196" t="str">
        <f>IFERROR(VLOOKUP(ROWS($D$2:D196),$A$2:$B$250,2,0),"")</f>
        <v/>
      </c>
    </row>
    <row r="197" spans="1:4">
      <c r="A197">
        <f>IF(ISNUMBER(FIND(#REF!,B197:B445)),MAX(A$1:$A196)+1,0)</f>
        <v>0</v>
      </c>
      <c r="B197" t="s">
        <v>198</v>
      </c>
      <c r="D197" t="str">
        <f>IFERROR(VLOOKUP(ROWS($D$2:D197),$A$2:$B$250,2,0),"")</f>
        <v/>
      </c>
    </row>
    <row r="198" spans="1:4">
      <c r="A198">
        <f>IF(ISNUMBER(FIND(#REF!,B198:B446)),MAX(A$1:$A197)+1,0)</f>
        <v>0</v>
      </c>
      <c r="B198" t="s">
        <v>199</v>
      </c>
      <c r="D198" t="str">
        <f>IFERROR(VLOOKUP(ROWS($D$2:D198),$A$2:$B$250,2,0),"")</f>
        <v/>
      </c>
    </row>
    <row r="199" spans="1:4">
      <c r="A199">
        <f>IF(ISNUMBER(FIND(#REF!,B199:B447)),MAX(A$1:$A198)+1,0)</f>
        <v>0</v>
      </c>
      <c r="B199" t="s">
        <v>200</v>
      </c>
      <c r="D199" t="str">
        <f>IFERROR(VLOOKUP(ROWS($D$2:D199),$A$2:$B$250,2,0),"")</f>
        <v/>
      </c>
    </row>
    <row r="200" spans="1:4">
      <c r="A200">
        <f>IF(ISNUMBER(FIND(#REF!,B200:B448)),MAX(A$1:$A199)+1,0)</f>
        <v>0</v>
      </c>
      <c r="B200" t="s">
        <v>201</v>
      </c>
      <c r="D200" t="str">
        <f>IFERROR(VLOOKUP(ROWS($D$2:D200),$A$2:$B$250,2,0),"")</f>
        <v/>
      </c>
    </row>
    <row r="201" spans="1:4">
      <c r="A201">
        <f>IF(ISNUMBER(FIND(#REF!,B201:B449)),MAX(A$1:$A200)+1,0)</f>
        <v>0</v>
      </c>
      <c r="B201" t="s">
        <v>202</v>
      </c>
      <c r="D201" t="str">
        <f>IFERROR(VLOOKUP(ROWS($D$2:D201),$A$2:$B$250,2,0),"")</f>
        <v/>
      </c>
    </row>
    <row r="202" spans="1:4">
      <c r="A202">
        <f>IF(ISNUMBER(FIND(#REF!,B202:B450)),MAX(A$1:$A201)+1,0)</f>
        <v>0</v>
      </c>
      <c r="B202" t="s">
        <v>203</v>
      </c>
      <c r="D202" t="str">
        <f>IFERROR(VLOOKUP(ROWS($D$2:D202),$A$2:$B$250,2,0),"")</f>
        <v/>
      </c>
    </row>
    <row r="203" spans="1:4">
      <c r="A203">
        <f>IF(ISNUMBER(FIND(#REF!,B203:B451)),MAX(A$1:$A202)+1,0)</f>
        <v>0</v>
      </c>
      <c r="B203" t="s">
        <v>204</v>
      </c>
      <c r="D203" t="str">
        <f>IFERROR(VLOOKUP(ROWS($D$2:D203),$A$2:$B$250,2,0),"")</f>
        <v/>
      </c>
    </row>
    <row r="204" spans="1:4">
      <c r="A204">
        <f>IF(ISNUMBER(FIND(#REF!,B204:B452)),MAX(A$1:$A203)+1,0)</f>
        <v>0</v>
      </c>
      <c r="B204" t="s">
        <v>205</v>
      </c>
      <c r="D204" t="str">
        <f>IFERROR(VLOOKUP(ROWS($D$2:D204),$A$2:$B$250,2,0),"")</f>
        <v/>
      </c>
    </row>
    <row r="205" spans="1:4">
      <c r="A205">
        <f>IF(ISNUMBER(FIND(#REF!,B205:B453)),MAX(A$1:$A204)+1,0)</f>
        <v>0</v>
      </c>
      <c r="B205" t="s">
        <v>206</v>
      </c>
      <c r="D205" t="str">
        <f>IFERROR(VLOOKUP(ROWS($D$2:D205),$A$2:$B$250,2,0),"")</f>
        <v/>
      </c>
    </row>
    <row r="206" spans="1:4">
      <c r="A206">
        <f>IF(ISNUMBER(FIND(#REF!,B206:B454)),MAX(A$1:$A205)+1,0)</f>
        <v>0</v>
      </c>
      <c r="B206" t="s">
        <v>207</v>
      </c>
      <c r="D206" t="str">
        <f>IFERROR(VLOOKUP(ROWS($D$2:D206),$A$2:$B$250,2,0),"")</f>
        <v/>
      </c>
    </row>
    <row r="207" spans="1:4">
      <c r="A207">
        <f>IF(ISNUMBER(FIND(#REF!,B207:B455)),MAX(A$1:$A206)+1,0)</f>
        <v>0</v>
      </c>
      <c r="B207" t="s">
        <v>208</v>
      </c>
      <c r="D207" t="str">
        <f>IFERROR(VLOOKUP(ROWS($D$2:D207),$A$2:$B$250,2,0),"")</f>
        <v/>
      </c>
    </row>
    <row r="208" spans="1:4">
      <c r="A208">
        <f>IF(ISNUMBER(FIND(#REF!,B208:B456)),MAX(A$1:$A207)+1,0)</f>
        <v>0</v>
      </c>
      <c r="B208" t="s">
        <v>209</v>
      </c>
      <c r="D208" t="str">
        <f>IFERROR(VLOOKUP(ROWS($D$2:D208),$A$2:$B$250,2,0),"")</f>
        <v/>
      </c>
    </row>
    <row r="209" spans="1:4">
      <c r="A209">
        <f>IF(ISNUMBER(FIND(#REF!,B209:B457)),MAX(A$1:$A208)+1,0)</f>
        <v>0</v>
      </c>
      <c r="B209" t="s">
        <v>210</v>
      </c>
      <c r="D209" t="str">
        <f>IFERROR(VLOOKUP(ROWS($D$2:D209),$A$2:$B$250,2,0),"")</f>
        <v/>
      </c>
    </row>
    <row r="210" spans="1:4">
      <c r="A210">
        <f>IF(ISNUMBER(FIND(#REF!,B210:B458)),MAX(A$1:$A209)+1,0)</f>
        <v>0</v>
      </c>
      <c r="B210" t="s">
        <v>211</v>
      </c>
      <c r="D210" t="str">
        <f>IFERROR(VLOOKUP(ROWS($D$2:D210),$A$2:$B$250,2,0),"")</f>
        <v/>
      </c>
    </row>
    <row r="211" spans="1:4">
      <c r="A211">
        <f>IF(ISNUMBER(FIND(#REF!,B211:B459)),MAX(A$1:$A210)+1,0)</f>
        <v>0</v>
      </c>
      <c r="B211" t="s">
        <v>212</v>
      </c>
      <c r="D211" t="str">
        <f>IFERROR(VLOOKUP(ROWS($D$2:D211),$A$2:$B$250,2,0),"")</f>
        <v/>
      </c>
    </row>
    <row r="212" spans="1:4">
      <c r="A212">
        <f>IF(ISNUMBER(FIND(#REF!,B212:B460)),MAX(A$1:$A211)+1,0)</f>
        <v>0</v>
      </c>
      <c r="B212" t="s">
        <v>213</v>
      </c>
      <c r="D212" t="str">
        <f>IFERROR(VLOOKUP(ROWS($D$2:D212),$A$2:$B$250,2,0),"")</f>
        <v/>
      </c>
    </row>
    <row r="213" spans="1:4">
      <c r="A213">
        <f>IF(ISNUMBER(FIND(#REF!,B213:B461)),MAX(A$1:$A212)+1,0)</f>
        <v>0</v>
      </c>
      <c r="B213" t="s">
        <v>214</v>
      </c>
      <c r="D213" t="str">
        <f>IFERROR(VLOOKUP(ROWS($D$2:D213),$A$2:$B$250,2,0),"")</f>
        <v/>
      </c>
    </row>
    <row r="214" spans="1:4">
      <c r="A214">
        <f>IF(ISNUMBER(FIND(#REF!,B214:B462)),MAX(A$1:$A213)+1,0)</f>
        <v>0</v>
      </c>
      <c r="B214" t="s">
        <v>215</v>
      </c>
      <c r="D214" t="str">
        <f>IFERROR(VLOOKUP(ROWS($D$2:D214),$A$2:$B$250,2,0),"")</f>
        <v/>
      </c>
    </row>
    <row r="215" spans="1:4">
      <c r="A215">
        <f>IF(ISNUMBER(FIND(#REF!,B215:B463)),MAX(A$1:$A214)+1,0)</f>
        <v>0</v>
      </c>
      <c r="B215" t="s">
        <v>216</v>
      </c>
      <c r="D215" t="str">
        <f>IFERROR(VLOOKUP(ROWS($D$2:D215),$A$2:$B$250,2,0),"")</f>
        <v/>
      </c>
    </row>
    <row r="216" spans="1:4">
      <c r="A216">
        <f>IF(ISNUMBER(FIND(#REF!,B216:B464)),MAX(A$1:$A215)+1,0)</f>
        <v>0</v>
      </c>
      <c r="B216" t="s">
        <v>217</v>
      </c>
      <c r="D216" t="str">
        <f>IFERROR(VLOOKUP(ROWS($D$2:D216),$A$2:$B$250,2,0),"")</f>
        <v/>
      </c>
    </row>
    <row r="217" spans="1:4">
      <c r="A217">
        <f>IF(ISNUMBER(FIND(#REF!,B217:B465)),MAX(A$1:$A216)+1,0)</f>
        <v>0</v>
      </c>
      <c r="B217" t="s">
        <v>218</v>
      </c>
      <c r="D217" t="str">
        <f>IFERROR(VLOOKUP(ROWS($D$2:D217),$A$2:$B$250,2,0),"")</f>
        <v/>
      </c>
    </row>
    <row r="218" spans="1:4">
      <c r="A218">
        <f>IF(ISNUMBER(FIND(#REF!,B218:B466)),MAX(A$1:$A217)+1,0)</f>
        <v>0</v>
      </c>
      <c r="B218" t="s">
        <v>219</v>
      </c>
      <c r="D218" t="str">
        <f>IFERROR(VLOOKUP(ROWS($D$2:D218),$A$2:$B$250,2,0),"")</f>
        <v/>
      </c>
    </row>
    <row r="219" spans="1:4">
      <c r="A219">
        <f>IF(ISNUMBER(FIND(#REF!,B219:B467)),MAX(A$1:$A218)+1,0)</f>
        <v>0</v>
      </c>
      <c r="B219" t="s">
        <v>220</v>
      </c>
      <c r="D219" t="str">
        <f>IFERROR(VLOOKUP(ROWS($D$2:D219),$A$2:$B$250,2,0),"")</f>
        <v/>
      </c>
    </row>
    <row r="220" spans="1:4">
      <c r="A220">
        <f>IF(ISNUMBER(FIND(#REF!,B220:B468)),MAX(A$1:$A219)+1,0)</f>
        <v>0</v>
      </c>
      <c r="B220" t="s">
        <v>221</v>
      </c>
      <c r="D220" t="str">
        <f>IFERROR(VLOOKUP(ROWS($D$2:D220),$A$2:$B$250,2,0),"")</f>
        <v/>
      </c>
    </row>
    <row r="221" spans="1:4">
      <c r="A221">
        <f>IF(ISNUMBER(FIND(#REF!,B221:B469)),MAX(A$1:$A220)+1,0)</f>
        <v>0</v>
      </c>
      <c r="B221" t="s">
        <v>222</v>
      </c>
      <c r="D221" t="str">
        <f>IFERROR(VLOOKUP(ROWS($D$2:D221),$A$2:$B$250,2,0),"")</f>
        <v/>
      </c>
    </row>
    <row r="222" spans="1:4">
      <c r="A222">
        <f>IF(ISNUMBER(FIND(#REF!,B222:B470)),MAX(A$1:$A221)+1,0)</f>
        <v>0</v>
      </c>
      <c r="B222" t="s">
        <v>223</v>
      </c>
      <c r="D222" t="str">
        <f>IFERROR(VLOOKUP(ROWS($D$2:D222),$A$2:$B$250,2,0),"")</f>
        <v/>
      </c>
    </row>
    <row r="223" spans="1:4">
      <c r="A223">
        <f>IF(ISNUMBER(FIND(#REF!,B223:B471)),MAX(A$1:$A222)+1,0)</f>
        <v>0</v>
      </c>
      <c r="B223" t="s">
        <v>224</v>
      </c>
      <c r="D223" t="str">
        <f>IFERROR(VLOOKUP(ROWS($D$2:D223),$A$2:$B$250,2,0),"")</f>
        <v/>
      </c>
    </row>
    <row r="224" spans="1:4">
      <c r="A224">
        <f>IF(ISNUMBER(FIND(#REF!,B224:B472)),MAX(A$1:$A223)+1,0)</f>
        <v>0</v>
      </c>
      <c r="B224" t="s">
        <v>225</v>
      </c>
      <c r="D224" t="str">
        <f>IFERROR(VLOOKUP(ROWS($D$2:D224),$A$2:$B$250,2,0),"")</f>
        <v/>
      </c>
    </row>
    <row r="225" spans="1:4">
      <c r="A225">
        <f>IF(ISNUMBER(FIND(#REF!,B225:B473)),MAX(A$1:$A224)+1,0)</f>
        <v>0</v>
      </c>
      <c r="B225" t="s">
        <v>226</v>
      </c>
      <c r="D225" t="str">
        <f>IFERROR(VLOOKUP(ROWS($D$2:D225),$A$2:$B$250,2,0),"")</f>
        <v/>
      </c>
    </row>
    <row r="226" spans="1:4">
      <c r="A226">
        <f>IF(ISNUMBER(FIND(#REF!,B226:B474)),MAX(A$1:$A225)+1,0)</f>
        <v>0</v>
      </c>
      <c r="B226" t="s">
        <v>227</v>
      </c>
      <c r="D226" t="str">
        <f>IFERROR(VLOOKUP(ROWS($D$2:D226),$A$2:$B$250,2,0),"")</f>
        <v/>
      </c>
    </row>
    <row r="227" spans="1:4">
      <c r="A227">
        <f>IF(ISNUMBER(FIND(#REF!,B227:B475)),MAX(A$1:$A226)+1,0)</f>
        <v>0</v>
      </c>
      <c r="B227" t="s">
        <v>228</v>
      </c>
      <c r="D227" t="str">
        <f>IFERROR(VLOOKUP(ROWS($D$2:D227),$A$2:$B$250,2,0),"")</f>
        <v/>
      </c>
    </row>
    <row r="228" spans="1:4">
      <c r="A228">
        <f>IF(ISNUMBER(FIND(#REF!,B228:B476)),MAX(A$1:$A227)+1,0)</f>
        <v>0</v>
      </c>
      <c r="B228" t="s">
        <v>229</v>
      </c>
      <c r="D228" t="str">
        <f>IFERROR(VLOOKUP(ROWS($D$2:D228),$A$2:$B$250,2,0),"")</f>
        <v/>
      </c>
    </row>
    <row r="229" spans="1:4">
      <c r="A229">
        <f>IF(ISNUMBER(FIND(#REF!,B229:B477)),MAX(A$1:$A228)+1,0)</f>
        <v>0</v>
      </c>
      <c r="B229" t="s">
        <v>230</v>
      </c>
      <c r="D229" t="str">
        <f>IFERROR(VLOOKUP(ROWS($D$2:D229),$A$2:$B$250,2,0),"")</f>
        <v/>
      </c>
    </row>
    <row r="230" spans="1:4">
      <c r="A230">
        <f>IF(ISNUMBER(FIND(#REF!,B230:B478)),MAX(A$1:$A229)+1,0)</f>
        <v>0</v>
      </c>
      <c r="B230" t="s">
        <v>231</v>
      </c>
      <c r="D230" t="str">
        <f>IFERROR(VLOOKUP(ROWS($D$2:D230),$A$2:$B$250,2,0),"")</f>
        <v/>
      </c>
    </row>
    <row r="231" spans="1:4">
      <c r="A231">
        <f>IF(ISNUMBER(FIND(#REF!,B231:B479)),MAX(A$1:$A230)+1,0)</f>
        <v>0</v>
      </c>
      <c r="B231" t="s">
        <v>232</v>
      </c>
      <c r="D231" t="str">
        <f>IFERROR(VLOOKUP(ROWS($D$2:D231),$A$2:$B$250,2,0),"")</f>
        <v/>
      </c>
    </row>
    <row r="232" spans="1:4">
      <c r="A232">
        <f>IF(ISNUMBER(FIND(#REF!,B232:B480)),MAX(A$1:$A231)+1,0)</f>
        <v>0</v>
      </c>
      <c r="B232" t="s">
        <v>233</v>
      </c>
      <c r="D232" t="str">
        <f>IFERROR(VLOOKUP(ROWS($D$2:D232),$A$2:$B$250,2,0),"")</f>
        <v/>
      </c>
    </row>
    <row r="233" spans="1:4">
      <c r="A233">
        <f>IF(ISNUMBER(FIND(#REF!,B233:B481)),MAX(A$1:$A232)+1,0)</f>
        <v>0</v>
      </c>
      <c r="B233" t="s">
        <v>234</v>
      </c>
      <c r="D233" t="str">
        <f>IFERROR(VLOOKUP(ROWS($D$2:D233),$A$2:$B$250,2,0),"")</f>
        <v/>
      </c>
    </row>
    <row r="234" spans="1:4">
      <c r="A234">
        <f>IF(ISNUMBER(FIND(#REF!,B234:B482)),MAX(A$1:$A233)+1,0)</f>
        <v>0</v>
      </c>
      <c r="B234" t="s">
        <v>235</v>
      </c>
      <c r="D234" t="str">
        <f>IFERROR(VLOOKUP(ROWS($D$2:D234),$A$2:$B$250,2,0),"")</f>
        <v/>
      </c>
    </row>
    <row r="235" spans="1:4">
      <c r="A235">
        <f>IF(ISNUMBER(FIND(#REF!,B235:B483)),MAX(A$1:$A234)+1,0)</f>
        <v>0</v>
      </c>
      <c r="B235" t="s">
        <v>236</v>
      </c>
      <c r="D235" t="str">
        <f>IFERROR(VLOOKUP(ROWS($D$2:D235),$A$2:$B$250,2,0),"")</f>
        <v/>
      </c>
    </row>
    <row r="236" spans="1:4">
      <c r="A236">
        <f>IF(ISNUMBER(FIND(#REF!,B236:B484)),MAX(A$1:$A235)+1,0)</f>
        <v>0</v>
      </c>
      <c r="B236" t="s">
        <v>237</v>
      </c>
      <c r="D236" t="str">
        <f>IFERROR(VLOOKUP(ROWS($D$2:D236),$A$2:$B$250,2,0),"")</f>
        <v/>
      </c>
    </row>
    <row r="237" spans="1:4">
      <c r="A237">
        <f>IF(ISNUMBER(FIND(#REF!,B237:B485)),MAX(A$1:$A236)+1,0)</f>
        <v>0</v>
      </c>
      <c r="B237" t="s">
        <v>238</v>
      </c>
      <c r="D237" t="str">
        <f>IFERROR(VLOOKUP(ROWS($D$2:D237),$A$2:$B$250,2,0),"")</f>
        <v/>
      </c>
    </row>
    <row r="238" spans="1:4">
      <c r="A238">
        <f>IF(ISNUMBER(FIND(#REF!,B238:B486)),MAX(A$1:$A237)+1,0)</f>
        <v>0</v>
      </c>
      <c r="B238" t="s">
        <v>239</v>
      </c>
      <c r="D238" t="str">
        <f>IFERROR(VLOOKUP(ROWS($D$2:D238),$A$2:$B$250,2,0),"")</f>
        <v/>
      </c>
    </row>
    <row r="239" spans="1:4">
      <c r="A239">
        <f>IF(ISNUMBER(FIND(#REF!,B239:B487)),MAX(A$1:$A238)+1,0)</f>
        <v>0</v>
      </c>
      <c r="B239" t="s">
        <v>240</v>
      </c>
      <c r="D239" t="str">
        <f>IFERROR(VLOOKUP(ROWS($D$2:D239),$A$2:$B$250,2,0),"")</f>
        <v/>
      </c>
    </row>
    <row r="240" spans="1:4">
      <c r="A240">
        <f>IF(ISNUMBER(FIND(#REF!,B240:B488)),MAX(A$1:$A239)+1,0)</f>
        <v>0</v>
      </c>
      <c r="B240" t="s">
        <v>241</v>
      </c>
      <c r="D240" t="str">
        <f>IFERROR(VLOOKUP(ROWS($D$2:D240),$A$2:$B$250,2,0),"")</f>
        <v/>
      </c>
    </row>
    <row r="241" spans="1:4">
      <c r="A241">
        <f>IF(ISNUMBER(FIND(#REF!,B241:B489)),MAX(A$1:$A240)+1,0)</f>
        <v>0</v>
      </c>
      <c r="B241" t="s">
        <v>242</v>
      </c>
      <c r="D241" t="str">
        <f>IFERROR(VLOOKUP(ROWS($D$2:D241),$A$2:$B$250,2,0),"")</f>
        <v/>
      </c>
    </row>
    <row r="242" spans="1:4">
      <c r="A242">
        <f>IF(ISNUMBER(FIND(#REF!,B242:B490)),MAX(A$1:$A241)+1,0)</f>
        <v>0</v>
      </c>
      <c r="B242" t="s">
        <v>243</v>
      </c>
      <c r="D242" t="str">
        <f>IFERROR(VLOOKUP(ROWS($D$2:D242),$A$2:$B$250,2,0),"")</f>
        <v/>
      </c>
    </row>
    <row r="243" spans="1:4">
      <c r="A243">
        <f>IF(ISNUMBER(FIND(#REF!,B243:B491)),MAX(A$1:$A242)+1,0)</f>
        <v>0</v>
      </c>
      <c r="B243" t="s">
        <v>244</v>
      </c>
      <c r="D243" t="str">
        <f>IFERROR(VLOOKUP(ROWS($D$2:D243),$A$2:$B$250,2,0),"")</f>
        <v/>
      </c>
    </row>
    <row r="244" spans="1:4">
      <c r="A244">
        <f>IF(ISNUMBER(FIND(#REF!,B244:B492)),MAX(A$1:$A243)+1,0)</f>
        <v>0</v>
      </c>
      <c r="B244" t="s">
        <v>245</v>
      </c>
      <c r="D244" t="str">
        <f>IFERROR(VLOOKUP(ROWS($D$2:D244),$A$2:$B$250,2,0),"")</f>
        <v/>
      </c>
    </row>
    <row r="245" spans="1:4">
      <c r="A245">
        <f>IF(ISNUMBER(FIND(#REF!,B245:B493)),MAX(A$1:$A244)+1,0)</f>
        <v>0</v>
      </c>
      <c r="B245" t="s">
        <v>246</v>
      </c>
      <c r="D245" t="str">
        <f>IFERROR(VLOOKUP(ROWS($D$2:D245),$A$2:$B$250,2,0),"")</f>
        <v/>
      </c>
    </row>
    <row r="246" spans="1:4">
      <c r="A246">
        <f>IF(ISNUMBER(FIND(#REF!,B246:B494)),MAX(A$1:$A245)+1,0)</f>
        <v>0</v>
      </c>
      <c r="B246" t="s">
        <v>247</v>
      </c>
      <c r="D246" t="str">
        <f>IFERROR(VLOOKUP(ROWS($D$2:D246),$A$2:$B$250,2,0),"")</f>
        <v/>
      </c>
    </row>
    <row r="247" spans="1:4">
      <c r="A247">
        <f>IF(ISNUMBER(FIND(#REF!,B247:B495)),MAX(A$1:$A246)+1,0)</f>
        <v>0</v>
      </c>
      <c r="B247" t="s">
        <v>248</v>
      </c>
      <c r="D247" t="str">
        <f>IFERROR(VLOOKUP(ROWS($D$2:D247),$A$2:$B$250,2,0),"")</f>
        <v/>
      </c>
    </row>
    <row r="248" spans="1:4">
      <c r="A248">
        <f>IF(ISNUMBER(FIND(#REF!,B248:B496)),MAX(A$1:$A247)+1,0)</f>
        <v>0</v>
      </c>
      <c r="B248" t="s">
        <v>249</v>
      </c>
      <c r="D248" t="str">
        <f>IFERROR(VLOOKUP(ROWS($D$2:D248),$A$2:$B$250,2,0),"")</f>
        <v/>
      </c>
    </row>
    <row r="249" spans="1:4">
      <c r="A249">
        <f>IF(ISNUMBER(FIND(#REF!,B249:B497)),MAX(A$1:$A248)+1,0)</f>
        <v>0</v>
      </c>
      <c r="B249" t="s">
        <v>250</v>
      </c>
      <c r="D249" t="str">
        <f>IFERROR(VLOOKUP(ROWS($D$2:D249),$A$2:$B$250,2,0),"")</f>
        <v/>
      </c>
    </row>
    <row r="250" spans="1:4">
      <c r="A250">
        <f>IF(ISNUMBER(FIND(#REF!,B250:B498)),MAX(A$1:$A249)+1,0)</f>
        <v>0</v>
      </c>
      <c r="B250" t="s">
        <v>251</v>
      </c>
      <c r="D250" t="str">
        <f>IFERROR(VLOOKUP(ROWS($D$2:D250),$A$2:$B$250,2,0),"")</f>
        <v/>
      </c>
    </row>
  </sheetData>
  <sheetProtection algorithmName="SHA-512" hashValue="yBsc1I2ZrNfV3fpH1r3bnKoQo3qVJ5rOL9pMjwPzerPJEg85HfrmaDW0BjbC3MVBjIgLogKAoyx8XwN2t/9llA==" saltValue="2aKgI6TFSVnC7T9g/SiKb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Aditional relevant activities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2026-01-15T16:14:20Z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