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0"/>
  <workbookPr codeName="ThisWorkbook" defaultThemeVersion="124226"/>
  <mc:AlternateContent xmlns:mc="http://schemas.openxmlformats.org/markup-compatibility/2006">
    <mc:Choice Requires="x15">
      <x15ac:absPath xmlns:x15ac="http://schemas.microsoft.com/office/spreadsheetml/2010/11/ac" url="/Users/xefra/"/>
    </mc:Choice>
  </mc:AlternateContent>
  <xr:revisionPtr revIDLastSave="0" documentId="8_{B3CECA31-FA63-B947-B084-F99FD13DCBD9}" xr6:coauthVersionLast="47" xr6:coauthVersionMax="47" xr10:uidLastSave="{00000000-0000-0000-0000-000000000000}"/>
  <bookViews>
    <workbookView xWindow="0" yWindow="500" windowWidth="29040" windowHeight="17640" xr2:uid="{00000000-000D-0000-FFFF-FFFF00000000}"/>
  </bookViews>
  <sheets>
    <sheet name="GPA" sheetId="6" r:id="rId1"/>
    <sheet name="SOP" sheetId="9" r:id="rId2"/>
    <sheet name="English" sheetId="12" r:id="rId3"/>
    <sheet name="Example" sheetId="11" r:id="rId4"/>
    <sheet name="Setup" sheetId="10" state="hidden" r:id="rId5"/>
    <sheet name="Countries" sheetId="7" state="hidden" r:id="rId6"/>
  </sheets>
  <externalReferences>
    <externalReference r:id="rId7"/>
    <externalReference r:id="rId8"/>
  </externalReferences>
  <definedNames>
    <definedName name="Country_search" localSheetId="2">OFFSET([1]Countries!$D$2,,,COUNTIF([1]Countries!$D$2:$D$250,"?*"))</definedName>
    <definedName name="Country_search">OFFSET([2]Countries!$D$2,,,COUNTIF([2]Countries!$D$2:$D$250,"?*"))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6" l="1"/>
  <c r="J22" i="6"/>
  <c r="F22" i="6"/>
  <c r="G22" i="6"/>
  <c r="H22" i="6"/>
  <c r="I22" i="6"/>
  <c r="E22" i="6"/>
  <c r="K23" i="6"/>
  <c r="B169" i="11"/>
  <c r="B144" i="11"/>
  <c r="K143" i="11"/>
  <c r="K142" i="11"/>
  <c r="K141" i="11"/>
  <c r="K140" i="11"/>
  <c r="K139" i="11"/>
  <c r="K138" i="11"/>
  <c r="K137" i="11"/>
  <c r="K136" i="11"/>
  <c r="K135" i="11"/>
  <c r="K134" i="11"/>
  <c r="K133" i="11"/>
  <c r="K132" i="11"/>
  <c r="K131" i="11"/>
  <c r="K130" i="11"/>
  <c r="K129" i="11"/>
  <c r="K128" i="11"/>
  <c r="K127" i="11"/>
  <c r="K126" i="11"/>
  <c r="K125" i="11"/>
  <c r="K124" i="11"/>
  <c r="K122" i="11"/>
  <c r="K121" i="11"/>
  <c r="K120" i="11"/>
  <c r="K119" i="11"/>
  <c r="K118" i="11"/>
  <c r="K117" i="11"/>
  <c r="K116" i="11"/>
  <c r="K115" i="11"/>
  <c r="K114" i="11"/>
  <c r="K113" i="11"/>
  <c r="K112" i="11"/>
  <c r="K111" i="11"/>
  <c r="K110" i="11"/>
  <c r="K109" i="11"/>
  <c r="K108" i="11"/>
  <c r="K107" i="11"/>
  <c r="K106" i="11"/>
  <c r="K105" i="11"/>
  <c r="K104" i="11"/>
  <c r="K103" i="11"/>
  <c r="K102" i="11"/>
  <c r="K101" i="11"/>
  <c r="K100" i="11"/>
  <c r="K99" i="11"/>
  <c r="K98" i="11"/>
  <c r="K97" i="11"/>
  <c r="K96" i="11"/>
  <c r="K95" i="11"/>
  <c r="K94" i="11"/>
  <c r="K93" i="11"/>
  <c r="K92" i="11"/>
  <c r="K91" i="11"/>
  <c r="K90" i="11"/>
  <c r="K89" i="11"/>
  <c r="K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3" i="11" s="1"/>
  <c r="K24" i="11"/>
  <c r="J23" i="11"/>
  <c r="I23" i="11"/>
  <c r="H23" i="11"/>
  <c r="G23" i="11"/>
  <c r="F23" i="11"/>
  <c r="E23" i="11"/>
  <c r="D23" i="11"/>
  <c r="C23" i="11"/>
  <c r="J22" i="11" a="1"/>
  <c r="J22" i="11" s="1"/>
  <c r="I22" i="11" a="1"/>
  <c r="I22" i="11" s="1"/>
  <c r="H22" i="11"/>
  <c r="H22" i="11" a="1"/>
  <c r="G22" i="11" a="1"/>
  <c r="G22" i="11" s="1"/>
  <c r="F22" i="11" a="1"/>
  <c r="F22" i="11" s="1"/>
  <c r="E22" i="11" a="1"/>
  <c r="E22" i="11" s="1"/>
  <c r="D22" i="11"/>
  <c r="D22" i="11" a="1"/>
  <c r="B22" i="11"/>
  <c r="K16" i="11"/>
  <c r="A1" i="11"/>
  <c r="A1" i="6"/>
  <c r="K122" i="6"/>
  <c r="K124" i="6"/>
  <c r="K125" i="6"/>
  <c r="K126" i="6"/>
  <c r="K127" i="6"/>
  <c r="K128" i="6"/>
  <c r="K129" i="6"/>
  <c r="K130" i="6"/>
  <c r="K131" i="6"/>
  <c r="K132" i="6"/>
  <c r="K133" i="6"/>
  <c r="K134" i="6"/>
  <c r="K135" i="6"/>
  <c r="K136" i="6"/>
  <c r="K137" i="6"/>
  <c r="K138" i="6"/>
  <c r="K139" i="6"/>
  <c r="K140" i="6"/>
  <c r="K141" i="6"/>
  <c r="K142" i="6"/>
  <c r="K143" i="6"/>
  <c r="B144" i="6"/>
  <c r="C23" i="6"/>
  <c r="B22" i="6"/>
  <c r="K22" i="11" l="1"/>
  <c r="K18" i="11"/>
  <c r="D23" i="6" l="1"/>
  <c r="E23" i="6"/>
  <c r="G23" i="6"/>
  <c r="H23" i="6"/>
  <c r="I23" i="6"/>
  <c r="J23" i="6"/>
  <c r="F23" i="6"/>
  <c r="K16" i="6"/>
  <c r="B169" i="6"/>
  <c r="K121" i="6"/>
  <c r="K120" i="6"/>
  <c r="K119" i="6"/>
  <c r="K118" i="6"/>
  <c r="K117" i="6"/>
  <c r="K116" i="6"/>
  <c r="K115" i="6"/>
  <c r="K114"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2" i="6" l="1"/>
  <c r="K18" i="6"/>
  <c r="A2" i="9" l="1"/>
  <c r="B11" i="9" l="1"/>
  <c r="B10" i="9"/>
  <c r="B9" i="9"/>
  <c r="B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<sst xmlns="http://schemas.openxmlformats.org/spreadsheetml/2006/main" count="723" uniqueCount="527">
  <si>
    <t>Other</t>
  </si>
  <si>
    <t>Name of University:</t>
  </si>
  <si>
    <t>Country of University:</t>
  </si>
  <si>
    <t>Title of Bachelor degree:</t>
  </si>
  <si>
    <t>Mathematics</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</si>
  <si>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</si>
  <si>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</si>
  <si>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</si>
  <si>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</si>
  <si>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</si>
  <si>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</si>
  <si>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</si>
  <si>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</si>
  <si>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</si>
  <si>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</si>
  <si>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</si>
  <si>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</si>
  <si>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</si>
  <si>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</si>
  <si>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</si>
  <si>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</si>
  <si>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</si>
  <si>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</si>
  <si>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</si>
  <si>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</si>
  <si>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</si>
  <si>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</si>
  <si>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</si>
  <si>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</si>
  <si>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</si>
  <si>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</si>
  <si>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</si>
  <si>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</si>
  <si>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</si>
  <si>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</si>
  <si>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</si>
  <si>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</si>
  <si>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</si>
  <si>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</si>
  <si>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</si>
  <si>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</si>
  <si>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</si>
  <si>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</si>
  <si>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</si>
  <si>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</si>
  <si>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</si>
  <si>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</si>
  <si>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</si>
  <si>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</si>
  <si>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</si>
  <si>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</si>
  <si>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</si>
  <si>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</si>
  <si>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</si>
  <si>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</si>
  <si>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</si>
  <si>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</si>
  <si>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</si>
  <si>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</si>
  <si>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</si>
  <si>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</si>
  <si>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</si>
  <si>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</si>
  <si>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</si>
  <si>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</si>
  <si>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</si>
  <si>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</si>
  <si>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</si>
  <si>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</si>
  <si>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</si>
  <si>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</si>
  <si>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</si>
  <si>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</si>
  <si>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</si>
  <si>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</si>
  <si>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</si>
  <si>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</si>
  <si>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</si>
  <si>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</si>
  <si>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</si>
  <si>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</si>
  <si>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</si>
  <si>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</si>
  <si>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</si>
  <si>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</si>
  <si>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</si>
  <si>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</si>
  <si>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</si>
  <si>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</si>
  <si>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</si>
  <si>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</si>
  <si>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</si>
  <si>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</si>
  <si>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</si>
  <si>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</si>
  <si>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</si>
  <si>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</si>
  <si>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</si>
  <si>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</si>
  <si>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</si>
  <si>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</si>
  <si>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</si>
  <si>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</si>
  <si>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</si>
  <si>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</si>
  <si>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</si>
  <si>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</si>
  <si>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</si>
  <si>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</si>
  <si>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</si>
  <si>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</si>
  <si>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</si>
  <si>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</si>
  <si>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</si>
  <si>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</si>
  <si>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</si>
  <si>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</si>
  <si>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</si>
  <si>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</si>
  <si>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</si>
  <si>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</si>
  <si>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</si>
  <si>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</si>
  <si>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</si>
  <si>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</si>
  <si>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</si>
  <si>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</si>
  <si>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</si>
  <si>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</si>
  <si>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</si>
  <si>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</si>
  <si>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</si>
  <si>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</si>
  <si>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</si>
  <si>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</si>
  <si>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</si>
  <si>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</si>
  <si>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</si>
  <si>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</si>
  <si>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</si>
  <si>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</si>
  <si>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</si>
  <si>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</si>
  <si>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</si>
  <si>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</si>
  <si>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</si>
  <si>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</si>
  <si>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</si>
  <si>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</si>
  <si>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</si>
  <si>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</si>
  <si>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</si>
  <si>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</si>
  <si>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</si>
  <si>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</si>
  <si>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</si>
  <si>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</si>
  <si>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</si>
  <si>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</si>
  <si>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</si>
  <si>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</si>
  <si>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</si>
  <si>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</si>
  <si>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</si>
  <si>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</si>
  <si>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</si>
  <si>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</si>
  <si>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</si>
  <si>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</si>
  <si>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</si>
  <si>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</si>
  <si>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</si>
  <si>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</si>
  <si>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</si>
  <si>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</si>
  <si>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</si>
  <si>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</si>
  <si>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</si>
  <si>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</si>
  <si>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</si>
  <si>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</si>
  <si>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</si>
  <si>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</si>
  <si>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</si>
  <si>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</si>
  <si>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</si>
  <si>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</si>
  <si>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</si>
  <si>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</si>
  <si>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</si>
  <si>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</si>
  <si>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</si>
  <si>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</si>
  <si>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</si>
  <si>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</si>
  <si>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</si>
  <si>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</si>
  <si>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</si>
  <si>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</si>
  <si>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</si>
  <si>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</si>
  <si>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</si>
  <si>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</si>
  <si>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</si>
  <si>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</si>
  <si>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</si>
  <si>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</si>
  <si>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</si>
  <si>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</si>
  <si>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</si>
  <si>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</si>
  <si>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</si>
  <si>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</si>
  <si>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</si>
  <si>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</si>
  <si>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</si>
  <si>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</si>
  <si>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</si>
  <si>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</si>
  <si>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</si>
  <si>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</si>
  <si>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</si>
  <si>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</si>
  <si>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</si>
  <si>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</si>
  <si>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</si>
  <si>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</si>
  <si>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</si>
  <si>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</si>
  <si>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</si>
  <si>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</si>
  <si>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</si>
  <si>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</si>
  <si>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</si>
  <si>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</si>
  <si>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</si>
  <si>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</si>
  <si>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</si>
  <si>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</si>
  <si>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</si>
  <si>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</si>
  <si>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</si>
  <si>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</si>
  <si>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</si>
  <si>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</si>
  <si>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</si>
  <si>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</si>
  <si>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</si>
  <si>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</si>
  <si>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</si>
  <si>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</si>
  <si>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</si>
  <si>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</si>
  <si>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</si>
  <si>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</si>
  <si>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</si>
  <si>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State your future academic goals and how your study at DTU will help you achieve these (max. 1000 characters):</t>
  </si>
  <si>
    <t>Select two courses (at MSc level) from the DTU course* catalogue which you plan to take:</t>
  </si>
  <si>
    <t>Describe how these courses support your academic goals (max. 500 characters):</t>
  </si>
  <si>
    <t>Other relevant information for your admission at DTU (if applicable)</t>
  </si>
  <si>
    <t xml:space="preserve">Have you applied to DTU before (if applicable) – </t>
  </si>
  <si>
    <t>If rejected: explain how you have upgraded your qualifications since then (max. 500 characters)</t>
  </si>
  <si>
    <t>* see http://kurser.dtu.dk/</t>
  </si>
  <si>
    <t>Yes/No:</t>
  </si>
  <si>
    <t>Physics</t>
  </si>
  <si>
    <t>Fluid mechanics, engineering thermodynamics, and heat transfer</t>
  </si>
  <si>
    <t>Engineering design methodology</t>
  </si>
  <si>
    <t>Computer programming (MatLab, Python, C or similar to the DTU-course 02631/02632/02633 with MatLab or Python)</t>
  </si>
  <si>
    <t>It is mandatory to submit a statement of purpose and it is a key document in the decision making process. It is therefore extremely important that you give considerable thought towards preparing the SOP. Be as concise and clear as possible and if you are applying for more than one programme, prepare a SOP for each. Below you will find a form where you must fill in the relevant information.</t>
  </si>
  <si>
    <t>Course name*</t>
  </si>
  <si>
    <t>Course number*</t>
  </si>
  <si>
    <t>MSc education name:</t>
  </si>
  <si>
    <t>Mechanical Engineering</t>
  </si>
  <si>
    <t>Categories for credit distribution:</t>
  </si>
  <si>
    <t>1:</t>
  </si>
  <si>
    <t>2:</t>
  </si>
  <si>
    <t>3:</t>
  </si>
  <si>
    <t>4:</t>
  </si>
  <si>
    <t>5:</t>
  </si>
  <si>
    <t>6:</t>
  </si>
  <si>
    <t>7:</t>
  </si>
  <si>
    <t>Write name (and/or) course code of course no. 1</t>
  </si>
  <si>
    <t>Title of qualifying degree:</t>
  </si>
  <si>
    <t>Grade scale minimum (home university)</t>
  </si>
  <si>
    <t>Passing grade (home university):</t>
  </si>
  <si>
    <t>Grade scale maximum (home university)</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</si>
  <si>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</si>
  <si>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</si>
  <si>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</si>
  <si>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</si>
  <si>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</si>
  <si>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</si>
  <si>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</si>
  <si>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</si>
  <si>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</si>
  <si>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</si>
  <si>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</si>
  <si>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</si>
  <si>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</si>
  <si>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</si>
  <si>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</si>
  <si>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</si>
  <si>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</si>
  <si>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</si>
  <si>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</si>
  <si>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</si>
  <si>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</si>
  <si>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</si>
  <si>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</si>
  <si>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</si>
  <si>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</si>
  <si>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</si>
  <si>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</si>
  <si>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</si>
  <si>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</si>
  <si>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</si>
  <si>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</si>
  <si>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</si>
  <si>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</si>
  <si>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Write name (and/or) course code of course no. 30</t>
  </si>
  <si>
    <t>Write name (and/or) course code of course no. 31</t>
  </si>
  <si>
    <t>Write name (and/or) course code of course no. 32</t>
  </si>
  <si>
    <t>Write name (and/or) course code of course no. 33</t>
  </si>
  <si>
    <t>Write name (and/or) course code of course no. 34</t>
  </si>
  <si>
    <t>Write name (and/or) course code of course no. 35</t>
  </si>
  <si>
    <t>Write name (and/or) course code of course no. 36</t>
  </si>
  <si>
    <t>Write name (and/or) course code of course no. 37</t>
  </si>
  <si>
    <t>Write name (and/or) course code of course no. 38</t>
  </si>
  <si>
    <t>Write name (and/or) course code of course no. 39</t>
  </si>
  <si>
    <t>Write name (and/or) course code of course no. 40</t>
  </si>
  <si>
    <t>Write name (and/or) course code of course no. 41</t>
  </si>
  <si>
    <t>Write name (and/or) course code of course no. 42</t>
  </si>
  <si>
    <t>Write name (and/or) course code of course no. 43</t>
  </si>
  <si>
    <t>Write name (and/or) course code of course no. 44</t>
  </si>
  <si>
    <t>Write name (and/or) course code of course no. 45</t>
  </si>
  <si>
    <t>Write name (and/or) course code of course no. 46</t>
  </si>
  <si>
    <t>Write name (and/or) course code of course no. 47</t>
  </si>
  <si>
    <t>Write name (and/or) course code of course no. 48</t>
  </si>
  <si>
    <t>Write name (and/or) course code of course no. 49</t>
  </si>
  <si>
    <t>Write name (and/or) course code of course no. 50</t>
  </si>
  <si>
    <t>Write name (and/or) course code of course no. 51</t>
  </si>
  <si>
    <t>Write name (and/or) course code of course no. 52</t>
  </si>
  <si>
    <t>Write name (and/or) course code of course no. 53</t>
  </si>
  <si>
    <t>Write name (and/or) course code of course no. 54</t>
  </si>
  <si>
    <t>Write name (and/or) course code of course no. 55</t>
  </si>
  <si>
    <t>Write name (and/or) course code of course no. 56</t>
  </si>
  <si>
    <t>Write name (and/or) course code of course no. 57</t>
  </si>
  <si>
    <t>Write name (and/or) course code of course no. 58</t>
  </si>
  <si>
    <t>Write name (and/or) course code of course no. 59</t>
  </si>
  <si>
    <t>Write name (and/or) course code of course no. 60</t>
  </si>
  <si>
    <t>Write name (and/or) course code of course no. 61</t>
  </si>
  <si>
    <t>Write name (and/or) course code of course no. 62</t>
  </si>
  <si>
    <t>Write name (and/or) course code of course no. 63</t>
  </si>
  <si>
    <t>Write name (and/or) course code of course no. 64</t>
  </si>
  <si>
    <t>Write name (and/or) course code of course no. 65</t>
  </si>
  <si>
    <t>Write name (and/or) course code of course no. 66</t>
  </si>
  <si>
    <t>Write name (and/or) course code of course no. 67</t>
  </si>
  <si>
    <t>Write name (and/or) course code of course no. 68</t>
  </si>
  <si>
    <t>Write name (and/or) course code of course no. 69</t>
  </si>
  <si>
    <t>Write name (and/or) course code of course no. 70</t>
  </si>
  <si>
    <t>Write name (and/or) course code of course no. 71</t>
  </si>
  <si>
    <t>Write name (and/or) course code of course no. 72</t>
  </si>
  <si>
    <t>Write name (and/or) course code of course no. 73</t>
  </si>
  <si>
    <t>Write name (and/or) course code of course no. 74</t>
  </si>
  <si>
    <t>Write name (and/or) course code of course no. 75</t>
  </si>
  <si>
    <t>Write name (and/or) course code of course no. 76</t>
  </si>
  <si>
    <t>Write name (and/or) course code of course no. 77</t>
  </si>
  <si>
    <t>Write name (and/or) course code of course no. 78</t>
  </si>
  <si>
    <t>Write name (and/or) course code of course no. 79</t>
  </si>
  <si>
    <t>Write name (and/or) course code of course no. 80</t>
  </si>
  <si>
    <t>Write name (and/or) course code of course no. 81</t>
  </si>
  <si>
    <t>Write name (and/or) course code of course no. 82</t>
  </si>
  <si>
    <t>Write name (and/or) course code of course no. 83</t>
  </si>
  <si>
    <t>Write name (and/or) course code of course no. 84</t>
  </si>
  <si>
    <t>Write name (and/or) course code of course no. 85</t>
  </si>
  <si>
    <t>Write name (and/or) course code of course no. 86</t>
  </si>
  <si>
    <t>Write name (and/or) course code of course no. 87</t>
  </si>
  <si>
    <t>Write name (and/or) course code of course no. 88</t>
  </si>
  <si>
    <t>Write name (and/or) course code of course no. 89</t>
  </si>
  <si>
    <t>Write name (and/or) course code of course no. 90</t>
  </si>
  <si>
    <t>Write name (and/or) course code of course no. 91</t>
  </si>
  <si>
    <t>Write name (and/or) course code of course no. 92</t>
  </si>
  <si>
    <t>Write name (and/or) course code of course no. 93</t>
  </si>
  <si>
    <t>Write name (and/or) course code of course no. 94</t>
  </si>
  <si>
    <t>Write name (and/or) course code of course no. 95</t>
  </si>
  <si>
    <t>Write name (and/or) course code of course no. 96</t>
  </si>
  <si>
    <t>Write name (and/or) course code of course no. 97</t>
  </si>
  <si>
    <t>Write name (and/or) course code of course no. 98</t>
  </si>
  <si>
    <t>Write name (and/or) course code of course no. 99</t>
  </si>
  <si>
    <t>GPA calculated from the list of courses below in your home university grade scale (comparable to your transcript)</t>
  </si>
  <si>
    <t>An estimate of your Danish GPA (linear conversion to the danish grading system)</t>
  </si>
  <si>
    <t>GPA for courses of prerequisites (your home university grading scale)</t>
  </si>
  <si>
    <t>4/4. Course Name (a course may only be listed once)</t>
  </si>
  <si>
    <t>3/4. Information on grade scale at your home university:</t>
  </si>
  <si>
    <t>2/4. Information on Qualifying degree:</t>
  </si>
  <si>
    <t>1/4. Information on applicant:</t>
  </si>
  <si>
    <t>Use the drop-down menu, country where you have obtained your qualifying degree</t>
  </si>
  <si>
    <t>Your full name</t>
  </si>
  <si>
    <t>The full English title of your qualifying degree</t>
  </si>
  <si>
    <t>The English name of your home university</t>
  </si>
  <si>
    <t>Nominal length in years of qualifying education assuming full-time study</t>
  </si>
  <si>
    <t>Credits as used by your home university</t>
  </si>
  <si>
    <t>Lowest possible grade for passing a course at your home university</t>
  </si>
  <si>
    <t>GPA:</t>
  </si>
  <si>
    <t>Prerequisites GPA:</t>
  </si>
  <si>
    <t>If not all 7 catagories are used, leave blank (e.g. use =" ").</t>
  </si>
  <si>
    <t>Mechanical engineering practice</t>
  </si>
  <si>
    <t>Physics 1</t>
  </si>
  <si>
    <t>Advanced Engineering Mathematics 1</t>
  </si>
  <si>
    <t>Manufacturing Technology and Operations Management</t>
  </si>
  <si>
    <t>Strength of materials 1</t>
  </si>
  <si>
    <t>Strength of materials 2</t>
  </si>
  <si>
    <t>Engineering design and problem solving</t>
  </si>
  <si>
    <t>Principles of naval architecture and offshore engineering 1</t>
  </si>
  <si>
    <t>Heat transfer</t>
  </si>
  <si>
    <t>Advanced Engineering Mathematics 2</t>
  </si>
  <si>
    <t>Machine elements - basics</t>
  </si>
  <si>
    <t>Automation, components and systems</t>
  </si>
  <si>
    <t>Project work</t>
  </si>
  <si>
    <t>Mechanical vibrations</t>
  </si>
  <si>
    <t>Linear control design 1</t>
  </si>
  <si>
    <t>Fundamental Chemistry</t>
  </si>
  <si>
    <t>Bachelor thesis</t>
  </si>
  <si>
    <t>Introduction to Numerical Algorithms</t>
  </si>
  <si>
    <t>Theory of Science in Engineering</t>
  </si>
  <si>
    <t>Product design and documentation</t>
  </si>
  <si>
    <t>Materials science for mechanical engineers</t>
  </si>
  <si>
    <t>Introduction to programming and data processing</t>
  </si>
  <si>
    <t>Basic fluid mechanics</t>
  </si>
  <si>
    <t>Introduction to Mathematical Statistics</t>
  </si>
  <si>
    <t>Technical University of Denmark</t>
  </si>
  <si>
    <t>Water and environmental management</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</si>
  <si>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</si>
  <si>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</si>
  <si>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</si>
  <si>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</si>
  <si>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</si>
  <si>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</si>
  <si>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</si>
  <si>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</si>
  <si>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</si>
  <si>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I fulfill the English requirements without the need for an English test:</t>
  </si>
  <si>
    <t>Test not taken yet</t>
  </si>
  <si>
    <t>Please specify which date you expect to complete your English test (be sure to upload the registration receipt to your application)</t>
  </si>
  <si>
    <t>Lowest possible grade one can get at your home university</t>
  </si>
  <si>
    <t>Maximum possible grade one can get at your home university</t>
  </si>
  <si>
    <t>Materials science, and manufacturing technology</t>
  </si>
  <si>
    <t>Statics, strength of materials incl. continuum mechanics similar to the DTU-course 41502/41534</t>
  </si>
  <si>
    <t>Credits</t>
  </si>
  <si>
    <r>
      <t xml:space="preserve">Test Reference Number (TRF): </t>
    </r>
    <r>
      <rPr>
        <sz val="8"/>
        <color rgb="FFFF0000"/>
        <rFont val="Calibri"/>
        <family val="2"/>
        <scheme val="minor"/>
      </rPr>
      <t xml:space="preserve"> </t>
    </r>
    <r>
      <rPr>
        <sz val="8"/>
        <color rgb="FFC00000"/>
        <rFont val="Calibri"/>
        <family val="2"/>
        <scheme val="minor"/>
      </rPr>
      <t>*no spaces</t>
    </r>
  </si>
  <si>
    <r>
      <t>- This Excel workbook contains three sheets ("</t>
    </r>
    <r>
      <rPr>
        <i/>
        <sz val="10"/>
        <color rgb="FFFF0000"/>
        <rFont val="Calibri"/>
        <family val="2"/>
        <scheme val="minor"/>
      </rPr>
      <t>Pre-Mapping</t>
    </r>
    <r>
      <rPr>
        <i/>
        <sz val="10"/>
        <color theme="1"/>
        <rFont val="Calibri"/>
        <family val="2"/>
        <scheme val="minor"/>
      </rPr>
      <t>", "</t>
    </r>
    <r>
      <rPr>
        <i/>
        <sz val="10"/>
        <color rgb="FF00B0F0"/>
        <rFont val="Calibri"/>
        <family val="2"/>
        <scheme val="minor"/>
      </rPr>
      <t>SOP</t>
    </r>
    <r>
      <rPr>
        <i/>
        <sz val="10"/>
        <color theme="1"/>
        <rFont val="Calibri"/>
        <family val="2"/>
        <scheme val="minor"/>
      </rPr>
      <t>",  and "</t>
    </r>
    <r>
      <rPr>
        <i/>
        <sz val="10"/>
        <color theme="9"/>
        <rFont val="Calibri"/>
        <family val="2"/>
        <scheme val="minor"/>
      </rPr>
      <t>English</t>
    </r>
    <r>
      <rPr>
        <i/>
        <sz val="10"/>
        <color theme="1"/>
        <rFont val="Calibri"/>
        <family val="2"/>
        <scheme val="minor"/>
      </rPr>
      <t xml:space="preserve">" ). The whole workbook has to be uploaded with your application as a single file, in excel format (*.xlsx).
- This workbook is used only as a part of the full assessment of your qualifications and the people evaluating your data have a good understandling of  the pitfalls when translating between different grading systems.
- Fill in your data manually. Do not copy-paste information to the template. In case of problems, please contact: </t>
    </r>
    <r>
      <rPr>
        <b/>
        <i/>
        <sz val="10"/>
        <color theme="1"/>
        <rFont val="Calibri"/>
        <family val="2"/>
        <scheme val="minor"/>
      </rPr>
      <t>mscadmissions@adm.dtu.dk</t>
    </r>
  </si>
  <si>
    <t>Ongoing Courses</t>
  </si>
  <si>
    <t>Student number:</t>
  </si>
  <si>
    <t>Bachelor of Natural Science</t>
  </si>
  <si>
    <t>Bachelor of Engineering</t>
  </si>
  <si>
    <t>Bachelor of Science in Engineering</t>
  </si>
  <si>
    <t>Bachelor of Arts with a specialization in Engineering or Natural Science</t>
  </si>
  <si>
    <t>Type of Bachelor's degree:</t>
  </si>
  <si>
    <t>% Distribution of course content (estimated):</t>
  </si>
  <si>
    <r>
      <t xml:space="preserve">Specific course description links (if availabe in EN)
</t>
    </r>
    <r>
      <rPr>
        <b/>
        <i/>
        <u/>
        <sz val="9"/>
        <color theme="1"/>
        <rFont val="Calibri"/>
        <family val="2"/>
        <scheme val="minor"/>
      </rPr>
      <t>only use if the course falls into the categories mentioned</t>
    </r>
  </si>
  <si>
    <t>Comments (if any)</t>
  </si>
  <si>
    <t>Comments</t>
  </si>
  <si>
    <t>Pass/Fail Credits Total:</t>
  </si>
  <si>
    <t>Ongoing Credits Total:</t>
  </si>
  <si>
    <t>Have you ever had a DTU student number?</t>
  </si>
  <si>
    <t>If yes, please state your DTU student number.</t>
  </si>
  <si>
    <t>Mathematics </t>
  </si>
  <si>
    <t xml:space="preserve">Statics, strength of materials incl. continuum mechanics </t>
  </si>
  <si>
    <t>Materials science, and production technology </t>
  </si>
  <si>
    <t>Computer programming </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</si>
  <si>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See the two examples below (row 24-25). You will most likely not have courses in all subjects and that is okay. 
- Do not add the "%" sign. For example, instead of 50% just write 50.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</si>
  <si>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</si>
  <si>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</si>
  <si>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</si>
  <si>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</si>
  <si>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</si>
  <si>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</si>
  <si>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</si>
  <si>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</si>
  <si>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</si>
  <si>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</si>
  <si>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</si>
  <si>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</si>
  <si>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</si>
  <si>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</si>
  <si>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</si>
  <si>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</si>
  <si>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</si>
  <si>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</si>
  <si>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</si>
  <si>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</si>
  <si>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</si>
  <si>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</si>
  <si>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</si>
  <si>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</si>
  <si>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</si>
  <si>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Bachelor of Science in Mechanical Engineering</t>
  </si>
  <si>
    <t>Niels Bohr</t>
  </si>
  <si>
    <t>Passed</t>
  </si>
  <si>
    <t>Statement of Purpose</t>
  </si>
  <si>
    <t>6 people work</t>
  </si>
  <si>
    <t>python</t>
  </si>
  <si>
    <t>individual work</t>
  </si>
  <si>
    <t xml:space="preserve">https://kurser.dtu.dk/course/2023-2024/01005 </t>
  </si>
  <si>
    <t>https://kurser.dtu.dk/course/10060</t>
  </si>
  <si>
    <t xml:space="preserve">https://kurser.dtu.dk/course/41015  </t>
  </si>
  <si>
    <t xml:space="preserve">https://kurser.dtu.dk/course/41714  </t>
  </si>
  <si>
    <t xml:space="preserve">https://kurser.dtu.dk/course/41501  </t>
  </si>
  <si>
    <t xml:space="preserve">https://kurser.dtu.dk/course/02403  </t>
  </si>
  <si>
    <t xml:space="preserve">https://kurser.dtu.dk/course/41102  </t>
  </si>
  <si>
    <t xml:space="preserve">https://kurser.dtu.dk/course/41502  </t>
  </si>
  <si>
    <t xml:space="preserve">https://kurser.dtu.dk/course/41603  </t>
  </si>
  <si>
    <t xml:space="preserve">https://kurser.dtu.dk/course/41201  </t>
  </si>
  <si>
    <t xml:space="preserve">https://kurser.dtu.dk/course/41814  </t>
  </si>
  <si>
    <t xml:space="preserve">https://kurser.dtu.dk/course/02100  </t>
  </si>
  <si>
    <t xml:space="preserve">https://kurser.dtu.dk/course/01035  </t>
  </si>
  <si>
    <t xml:space="preserve">https://kurser.dtu.dk/course/41511  </t>
  </si>
  <si>
    <t xml:space="preserve">https://kurser.dtu.dk/course/41661  </t>
  </si>
  <si>
    <t xml:space="preserve">https://kurser.dtu.dk/course/41763  </t>
  </si>
  <si>
    <t xml:space="preserve">https://kurser.dtu.dk/course/41801  </t>
  </si>
  <si>
    <t xml:space="preserve">https://kurser.dtu.dk/course/41564  </t>
  </si>
  <si>
    <t xml:space="preserve">https://kurser.dtu.dk/course/31340  </t>
  </si>
  <si>
    <t xml:space="preserve">https://kurser.dtu.dk/course/41612  </t>
  </si>
  <si>
    <t xml:space="preserve">https://kurser.dtu.dk/course/12102  </t>
  </si>
  <si>
    <t xml:space="preserve">https://kurser.dtu.dk/course/10001  </t>
  </si>
  <si>
    <t>https://kurser.dtu.dk/course/02502</t>
  </si>
  <si>
    <r>
      <t>Distribution of course content (estimated):</t>
    </r>
    <r>
      <rPr>
        <b/>
        <sz val="11"/>
        <color theme="1"/>
        <rFont val="Calibri"/>
        <family val="2"/>
        <scheme val="minor"/>
      </rPr>
      <t xml:space="preserve">    </t>
    </r>
    <r>
      <rPr>
        <sz val="10"/>
        <color theme="1"/>
        <rFont val="Calibri"/>
        <family val="2"/>
        <scheme val="minor"/>
      </rPr>
      <t>don't add the % symbol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</si>
</sst>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5">
    <font>
      <sz val="11"/>
      <color theme="1"/>
      <name val="Calibri"/>
      <family val="2"/>
      <scheme val="minor"/>
    </font>
    <font>
      <b/>
      <sz val="11"/>
      <color theme="1"/>
      <name val="Calibri"/>
      <family val="2"/>
      <scheme val="minor"/>
    </font>
    <font>
      <i/>
      <sz val="11"/>
      <color theme="1"/>
      <name val="Calibri"/>
      <family val="2"/>
      <scheme val="minor"/>
    </font>
    <font>
      <b/>
      <sz val="11"/>
      <color rgb="FFFA7D00"/>
      <name val="Calibri"/>
      <family val="2"/>
      <scheme val="minor"/>
    </font>
    <font>
      <b/>
      <u/>
      <sz val="11"/>
      <color theme="1"/>
      <name val="Calibri"/>
      <family val="2"/>
      <scheme val="minor"/>
    </font>
    <font>
      <b/>
      <i/>
      <sz val="11"/>
      <color rgb="FF3F3F76"/>
      <name val="Calibri"/>
      <family val="2"/>
      <scheme val="minor"/>
    </font>
    <font>
      <b/>
      <i/>
      <sz val="11"/>
      <color theme="1"/>
      <name val="Calibri"/>
      <family val="2"/>
      <scheme val="minor"/>
    </font>
    <font>
      <i/>
      <sz val="9"/>
      <color rgb="FFFF0000"/>
      <name val="Calibri"/>
      <family val="2"/>
      <scheme val="minor"/>
    </font>
    <font>
      <sz val="26"/>
      <color theme="1"/>
      <name val="Calibri"/>
      <family val="2"/>
      <scheme val="minor"/>
    </font>
    <font>
      <sz val="16"/>
      <color rgb="FF2E74B5"/>
      <name val="Calibri Light"/>
      <family val="2"/>
    </font>
    <font>
      <b/>
      <sz val="10.5"/>
      <color theme="1"/>
      <name val="CIDFont+F2"/>
    </font>
    <font>
      <u/>
      <sz val="11"/>
      <color theme="10"/>
      <name val="Calibri"/>
      <family val="2"/>
      <scheme val="minor"/>
    </font>
    <font>
      <u/>
      <sz val="11"/>
      <color theme="1"/>
      <name val="Calibri"/>
      <family val="2"/>
      <scheme val="minor"/>
    </font>
    <font>
      <i/>
      <u/>
      <sz val="10"/>
      <color theme="10"/>
      <name val="Calibri"/>
      <family val="2"/>
      <scheme val="minor"/>
    </font>
    <font>
      <sz val="18"/>
      <color theme="1"/>
      <name val="Calibri"/>
      <family val="2"/>
      <scheme val="minor"/>
    </font>
    <font>
      <sz val="22"/>
      <color theme="1"/>
      <name val="Calibri"/>
      <family val="2"/>
      <scheme val="minor"/>
    </font>
    <font>
      <sz val="8"/>
      <color rgb="FFFF0000"/>
      <name val="Calibri"/>
      <family val="2"/>
      <scheme val="minor"/>
    </font>
    <font>
      <i/>
      <sz val="12"/>
      <color rgb="FF3F3F76"/>
      <name val="Calibri"/>
      <family val="2"/>
      <scheme val="minor"/>
    </font>
    <font>
      <i/>
      <sz val="11"/>
      <color rgb="FF3F3F76"/>
      <name val="Calibri"/>
      <family val="2"/>
      <scheme val="minor"/>
    </font>
    <font>
      <i/>
      <sz val="12"/>
      <color theme="1"/>
      <name val="Calibri"/>
      <family val="2"/>
      <scheme val="minor"/>
    </font>
    <font>
      <i/>
      <sz val="10"/>
      <color theme="1"/>
      <name val="Calibri"/>
      <family val="2"/>
      <scheme val="minor"/>
    </font>
    <font>
      <b/>
      <i/>
      <u/>
      <sz val="12"/>
      <color theme="1"/>
      <name val="Calibri"/>
      <family val="2"/>
      <scheme val="minor"/>
    </font>
    <font>
      <b/>
      <i/>
      <u/>
      <sz val="11"/>
      <color theme="1"/>
      <name val="Calibri"/>
      <family val="2"/>
      <scheme val="minor"/>
    </font>
    <font>
      <i/>
      <sz val="9"/>
      <color theme="0"/>
      <name val="Calibri"/>
      <family val="2"/>
      <scheme val="minor"/>
    </font>
    <font>
      <i/>
      <sz val="11"/>
      <color theme="0" tint="-0.34998626667073579"/>
      <name val="Calibri"/>
      <family val="2"/>
      <scheme val="minor"/>
    </font>
    <font>
      <i/>
      <sz val="10"/>
      <color rgb="FF00B0F0"/>
      <name val="Calibri"/>
      <family val="2"/>
      <scheme val="minor"/>
    </font>
    <font>
      <sz val="11"/>
      <color theme="1"/>
      <name val="Calibri"/>
      <family val="2"/>
      <scheme val="minor"/>
    </font>
    <font>
      <u/>
      <sz val="10"/>
      <color theme="10"/>
      <name val="Calibri"/>
      <family val="2"/>
      <scheme val="minor"/>
    </font>
    <font>
      <sz val="11"/>
      <color theme="3"/>
      <name val="Calibri"/>
      <family val="2"/>
      <scheme val="minor"/>
    </font>
    <font>
      <sz val="8"/>
      <color rgb="FFC00000"/>
      <name val="Calibri"/>
      <family val="2"/>
      <scheme val="minor"/>
    </font>
    <font>
      <b/>
      <i/>
      <sz val="10"/>
      <color theme="1"/>
      <name val="Calibri"/>
      <family val="2"/>
      <scheme val="minor"/>
    </font>
    <font>
      <i/>
      <sz val="10"/>
      <color rgb="FFFF0000"/>
      <name val="Calibri"/>
      <family val="2"/>
      <scheme val="minor"/>
    </font>
    <font>
      <i/>
      <sz val="10"/>
      <color theme="9"/>
      <name val="Calibri"/>
      <family val="2"/>
      <scheme val="minor"/>
    </font>
    <font>
      <b/>
      <sz val="10"/>
      <name val="CIDFont+F2"/>
    </font>
    <font>
      <sz val="10"/>
      <color theme="1"/>
      <name val="CIDFont+F2"/>
    </font>
    <font>
      <b/>
      <sz val="11"/>
      <color theme="3"/>
      <name val="Calibri"/>
      <family val="2"/>
      <scheme val="minor"/>
    </font>
    <font>
      <sz val="11"/>
      <color theme="0"/>
      <name val="Calibri"/>
      <family val="2"/>
      <scheme val="minor"/>
    </font>
    <font>
      <b/>
      <i/>
      <u/>
      <sz val="9"/>
      <color theme="1"/>
      <name val="Calibri"/>
      <family val="2"/>
      <scheme val="minor"/>
    </font>
    <font>
      <sz val="11"/>
      <color rgb="FF000000"/>
      <name val="Calibri"/>
      <family val="2"/>
      <scheme val="minor"/>
    </font>
    <font>
      <sz val="10"/>
      <name val="Calibri"/>
      <family val="2"/>
      <scheme val="minor"/>
    </font>
    <font>
      <b/>
      <sz val="11"/>
      <color rgb="FF000000"/>
      <name val="Calibri"/>
      <family val="2"/>
      <scheme val="minor"/>
    </font>
    <font>
      <b/>
      <sz val="11"/>
      <name val="Calibri"/>
      <family val="2"/>
      <scheme val="minor"/>
    </font>
    <font>
      <sz val="8"/>
      <name val="Calibri"/>
      <family val="2"/>
      <scheme val="minor"/>
    </font>
    <font>
      <b/>
      <i/>
      <sz val="12"/>
      <color theme="1"/>
      <name val="Calibri"/>
      <family val="2"/>
      <scheme val="minor"/>
    </font>
    <font>
      <sz val="10"/>
      <color theme="1"/>
      <name val="Calibri"/>
      <family val="2"/>
      <scheme val="minor"/>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0"/>
        <bgColor indexed="64"/>
      </patternFill>
    </fill>
    <fill>
      <patternFill patternType="solid">
        <fgColor rgb="FFFFCC99"/>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rgb="FF7F7F7F"/>
      </right>
      <top/>
      <bottom/>
      <diagonal/>
    </border>
    <border>
      <left style="thin">
        <color rgb="FF7F7F7F"/>
      </left>
      <right/>
      <top/>
      <bottom/>
      <diagonal/>
    </border>
    <border>
      <left style="thin">
        <color rgb="FF7F7F7F"/>
      </left>
      <right/>
      <top style="thin">
        <color rgb="FF7F7F7F"/>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rgb="FF7F7F7F"/>
      </left>
      <right style="medium">
        <color indexed="64"/>
      </right>
      <top style="medium">
        <color indexed="64"/>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F7F7F"/>
      </left>
      <right style="thin">
        <color rgb="FF7F7F7F"/>
      </right>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top style="thin">
        <color rgb="FF7F7F7F"/>
      </top>
      <bottom/>
      <diagonal/>
    </border>
    <border>
      <left/>
      <right/>
      <top style="thin">
        <color rgb="FF7F7F7F"/>
      </top>
      <bottom/>
      <diagonal/>
    </border>
    <border>
      <left style="thin">
        <color auto="1"/>
      </left>
      <right/>
      <top/>
      <bottom/>
      <diagonal/>
    </border>
    <border>
      <left style="thin">
        <color rgb="FF7F7F7F"/>
      </left>
      <right/>
      <top/>
      <bottom style="thin">
        <color rgb="FF7F7F7F"/>
      </bottom>
      <diagonal/>
    </border>
    <border>
      <left style="thin">
        <color rgb="FF7F7F7F"/>
      </left>
      <right style="thin">
        <color rgb="FF7F7F7F"/>
      </right>
      <top style="thin">
        <color auto="1"/>
      </top>
      <bottom style="thin">
        <color rgb="FF7F7F7F"/>
      </bottom>
      <diagonal/>
    </border>
    <border>
      <left style="thin">
        <color rgb="FF7F7F7F"/>
      </left>
      <right style="thin">
        <color auto="1"/>
      </right>
      <top style="thin">
        <color auto="1"/>
      </top>
      <bottom style="thin">
        <color rgb="FF7F7F7F"/>
      </bottom>
      <diagonal/>
    </border>
    <border>
      <left/>
      <right style="thin">
        <color auto="1"/>
      </right>
      <top style="thin">
        <color rgb="FF7F7F7F"/>
      </top>
      <bottom/>
      <diagonal/>
    </border>
    <border>
      <left style="thin">
        <color auto="1"/>
      </left>
      <right/>
      <top/>
      <bottom style="thin">
        <color auto="1"/>
      </bottom>
      <diagonal/>
    </border>
    <border>
      <left style="thin">
        <color rgb="FF7F7F7F"/>
      </left>
      <right style="thin">
        <color rgb="FF7F7F7F"/>
      </right>
      <top style="thin">
        <color rgb="FF7F7F7F"/>
      </top>
      <bottom style="thin">
        <color auto="1"/>
      </bottom>
      <diagonal/>
    </border>
    <border>
      <left style="thin">
        <color rgb="FF7F7F7F"/>
      </left>
      <right/>
      <top/>
      <bottom style="thin">
        <color auto="1"/>
      </bottom>
      <diagonal/>
    </border>
    <border>
      <left/>
      <right style="thin">
        <color auto="1"/>
      </right>
      <top/>
      <bottom style="thin">
        <color auto="1"/>
      </bottom>
      <diagonal/>
    </border>
    <border>
      <left/>
      <right style="thin">
        <color rgb="FF7F7F7F"/>
      </right>
      <top style="thin">
        <color rgb="FF7F7F7F"/>
      </top>
      <bottom/>
      <diagonal/>
    </border>
    <border>
      <left/>
      <right/>
      <top/>
      <bottom style="thin">
        <color rgb="FF7F7F7F"/>
      </bottom>
      <diagonal/>
    </border>
    <border>
      <left/>
      <right style="thin">
        <color rgb="FF7F7F7F"/>
      </right>
      <top/>
      <bottom style="thin">
        <color rgb="FF7F7F7F"/>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rgb="FF7F7F7F"/>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rgb="FF7F7F7F"/>
      </left>
      <right style="thin">
        <color rgb="FF7F7F7F"/>
      </right>
      <top/>
      <bottom/>
      <diagonal/>
    </border>
    <border>
      <left style="medium">
        <color indexed="64"/>
      </left>
      <right style="medium">
        <color indexed="64"/>
      </right>
      <top style="medium">
        <color indexed="64"/>
      </top>
      <bottom style="thin">
        <color theme="3"/>
      </bottom>
      <diagonal/>
    </border>
    <border>
      <left style="medium">
        <color indexed="64"/>
      </left>
      <right style="medium">
        <color indexed="64"/>
      </right>
      <top style="thin">
        <color theme="3"/>
      </top>
      <bottom style="thin">
        <color theme="3"/>
      </bottom>
      <diagonal/>
    </border>
    <border>
      <left style="medium">
        <color indexed="64"/>
      </left>
      <right style="medium">
        <color indexed="64"/>
      </right>
      <top style="thin">
        <color theme="3"/>
      </top>
      <bottom style="medium">
        <color indexed="64"/>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medium">
        <color indexed="64"/>
      </left>
      <right style="thin">
        <color rgb="FF7F7F7F"/>
      </right>
      <top/>
      <bottom style="medium">
        <color indexed="64"/>
      </bottom>
      <diagonal/>
    </border>
    <border>
      <left style="thin">
        <color theme="3"/>
      </left>
      <right style="thin">
        <color theme="3"/>
      </right>
      <top/>
      <bottom style="medium">
        <color indexed="64"/>
      </bottom>
      <diagonal/>
    </border>
    <border>
      <left style="thin">
        <color theme="3"/>
      </left>
      <right/>
      <top style="dashed">
        <color theme="3"/>
      </top>
      <bottom style="medium">
        <color indexed="64"/>
      </bottom>
      <diagonal/>
    </border>
    <border>
      <left/>
      <right style="medium">
        <color indexed="64"/>
      </right>
      <top style="dashed">
        <color theme="3"/>
      </top>
      <bottom style="medium">
        <color indexed="64"/>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medium">
        <color indexed="64"/>
      </left>
      <right style="thin">
        <color rgb="FF7F7F7F"/>
      </right>
      <top/>
      <bottom style="thin">
        <color rgb="FF7F7F7F"/>
      </bottom>
      <diagonal/>
    </border>
    <border>
      <left/>
      <right style="thin">
        <color indexed="64"/>
      </right>
      <top style="medium">
        <color indexed="64"/>
      </top>
      <bottom style="medium">
        <color indexed="64"/>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theme="3"/>
      </bottom>
      <diagonal/>
    </border>
    <border>
      <left style="thin">
        <color theme="3"/>
      </left>
      <right style="thin">
        <color theme="3"/>
      </right>
      <top/>
      <bottom style="thin">
        <color theme="3"/>
      </bottom>
      <diagonal/>
    </border>
    <border>
      <left/>
      <right style="thin">
        <color rgb="FF7F7F7F"/>
      </right>
      <top style="thin">
        <color rgb="FF7F7F7F"/>
      </top>
      <bottom style="thin">
        <color rgb="FF7F7F7F"/>
      </bottom>
      <diagonal/>
    </border>
    <border>
      <left/>
      <right/>
      <top style="thin">
        <color rgb="FF7F7F7F"/>
      </top>
      <bottom style="medium">
        <color indexed="64"/>
      </bottom>
      <diagonal/>
    </border>
    <border>
      <left style="thin">
        <color rgb="FF7F7F7F"/>
      </left>
      <right style="medium">
        <color indexed="64"/>
      </right>
      <top/>
      <bottom style="thin">
        <color rgb="FF7F7F7F"/>
      </bottom>
      <diagonal/>
    </border>
    <border>
      <left style="thin">
        <color theme="3"/>
      </left>
      <right style="medium">
        <color indexed="64"/>
      </right>
      <top style="thin">
        <color theme="3"/>
      </top>
      <bottom style="thin">
        <color theme="3"/>
      </bottom>
      <diagonal/>
    </border>
    <border>
      <left style="thin">
        <color theme="3"/>
      </left>
      <right style="medium">
        <color indexed="64"/>
      </right>
      <top style="thin">
        <color theme="3"/>
      </top>
      <bottom style="medium">
        <color indexed="64"/>
      </bottom>
      <diagonal/>
    </border>
    <border>
      <left style="thin">
        <color rgb="FF7F7F7F"/>
      </left>
      <right/>
      <top style="medium">
        <color indexed="64"/>
      </top>
      <bottom style="medium">
        <color indexed="64"/>
      </bottom>
      <diagonal/>
    </border>
  </borders>
  <cellStyleXfs count="6">
    <xf numFmtId="0" fontId="0" fillId="0" borderId="0"/>
    <xf numFmtId="0" fontId="5" fillId="2" borderId="3" applyNumberFormat="0" applyAlignment="0">
      <protection locked="0"/>
    </xf>
    <xf numFmtId="0" fontId="3" fillId="3" borderId="3" applyNumberFormat="0" applyAlignment="0"/>
    <xf numFmtId="0" fontId="11" fillId="0" borderId="0" applyNumberFormat="0" applyFill="0" applyBorder="0" applyAlignment="0" applyProtection="0"/>
    <xf numFmtId="9" fontId="26" fillId="0" borderId="0" applyFont="0" applyFill="0" applyBorder="0" applyAlignment="0" applyProtection="0"/>
    <xf numFmtId="43" fontId="26" fillId="0" borderId="0" applyFont="0" applyFill="0" applyBorder="0" applyAlignment="0" applyProtection="0"/>
  </cellStyleXfs>
  <cellXfs count="232">
    <xf numFmtId="0" fontId="0" fillId="0" borderId="0" xfId="0"/>
    <xf numFmtId="0" fontId="5" fillId="2" borderId="3" xfId="1">
      <protection locked="0"/>
    </xf>
    <xf numFmtId="0" fontId="5" fillId="2" borderId="3" xfId="1" applyAlignment="1">
      <alignment horizontal="right"/>
      <protection locked="0"/>
    </xf>
    <xf numFmtId="0" fontId="1" fillId="0" borderId="0" xfId="0" applyFont="1"/>
    <xf numFmtId="0" fontId="5" fillId="2" borderId="10" xfId="1" applyBorder="1">
      <protection locked="0"/>
    </xf>
    <xf numFmtId="0" fontId="1" fillId="0" borderId="0" xfId="0" applyFont="1" applyProtection="1">
      <protection hidden="1"/>
    </xf>
    <xf numFmtId="0" fontId="7" fillId="0" borderId="9" xfId="0" applyFont="1" applyBorder="1" applyProtection="1">
      <protection hidden="1"/>
    </xf>
    <xf numFmtId="0" fontId="7" fillId="0" borderId="0" xfId="0" applyFont="1" applyProtection="1">
      <protection hidden="1"/>
    </xf>
    <xf numFmtId="164" fontId="3" fillId="3" borderId="3" xfId="2" applyNumberFormat="1" applyProtection="1">
      <protection hidden="1"/>
    </xf>
    <xf numFmtId="0" fontId="0" fillId="0" borderId="0" xfId="0" applyProtection="1">
      <protection hidden="1"/>
    </xf>
    <xf numFmtId="0" fontId="6" fillId="0" borderId="0" xfId="0" applyFont="1" applyProtection="1">
      <protection hidden="1"/>
    </xf>
    <xf numFmtId="49" fontId="0" fillId="0" borderId="0" xfId="0" applyNumberFormat="1" applyAlignment="1">
      <alignment horizontal="right"/>
    </xf>
    <xf numFmtId="0" fontId="1" fillId="0" borderId="4" xfId="0" applyFont="1" applyBorder="1" applyProtection="1">
      <protection hidden="1"/>
    </xf>
    <xf numFmtId="0" fontId="1" fillId="0" borderId="6" xfId="0" applyFont="1" applyBorder="1" applyProtection="1">
      <protection hidden="1"/>
    </xf>
    <xf numFmtId="0" fontId="1" fillId="0" borderId="24" xfId="0" applyFont="1" applyBorder="1" applyProtection="1">
      <protection hidden="1"/>
    </xf>
    <xf numFmtId="0" fontId="9" fillId="0" borderId="4" xfId="0" applyFont="1" applyBorder="1" applyAlignment="1" applyProtection="1">
      <alignment vertical="center"/>
      <protection hidden="1"/>
    </xf>
    <xf numFmtId="0" fontId="0" fillId="0" borderId="5" xfId="0" applyBorder="1" applyProtection="1">
      <protection hidden="1"/>
    </xf>
    <xf numFmtId="0" fontId="0" fillId="0" borderId="2" xfId="0" applyBorder="1" applyProtection="1">
      <protection hidden="1"/>
    </xf>
    <xf numFmtId="0" fontId="0" fillId="0" borderId="6" xfId="0" applyBorder="1" applyProtection="1">
      <protection hidden="1"/>
    </xf>
    <xf numFmtId="0" fontId="0" fillId="0" borderId="7" xfId="0" applyBorder="1" applyProtection="1">
      <protection hidden="1"/>
    </xf>
    <xf numFmtId="0" fontId="12" fillId="0" borderId="6" xfId="0" applyFont="1" applyBorder="1" applyProtection="1">
      <protection hidden="1"/>
    </xf>
    <xf numFmtId="0" fontId="12" fillId="0" borderId="0" xfId="0" applyFont="1" applyProtection="1">
      <protection hidden="1"/>
    </xf>
    <xf numFmtId="0" fontId="0" fillId="0" borderId="14" xfId="0" applyBorder="1" applyProtection="1">
      <protection hidden="1"/>
    </xf>
    <xf numFmtId="0" fontId="0" fillId="0" borderId="18" xfId="0" applyBorder="1" applyProtection="1">
      <protection hidden="1"/>
    </xf>
    <xf numFmtId="0" fontId="0" fillId="0" borderId="5" xfId="0" applyBorder="1" applyAlignment="1" applyProtection="1">
      <alignment horizontal="right" vertical="center"/>
      <protection hidden="1"/>
    </xf>
    <xf numFmtId="0" fontId="10" fillId="0" borderId="6" xfId="0" applyFont="1" applyBorder="1" applyAlignment="1" applyProtection="1">
      <alignment vertical="center"/>
      <protection hidden="1"/>
    </xf>
    <xf numFmtId="0" fontId="5" fillId="2" borderId="23" xfId="1" applyBorder="1">
      <protection locked="0"/>
    </xf>
    <xf numFmtId="0" fontId="5" fillId="2" borderId="22" xfId="1" applyBorder="1">
      <protection locked="0"/>
    </xf>
    <xf numFmtId="0" fontId="19" fillId="0" borderId="0" xfId="0" applyFont="1" applyAlignment="1" applyProtection="1">
      <alignment horizontal="left" vertical="top" wrapText="1"/>
      <protection hidden="1"/>
    </xf>
    <xf numFmtId="164" fontId="0" fillId="0" borderId="0" xfId="0" applyNumberFormat="1" applyProtection="1">
      <protection hidden="1"/>
    </xf>
    <xf numFmtId="0" fontId="21" fillId="0" borderId="0" xfId="0" applyFont="1" applyAlignment="1" applyProtection="1">
      <alignment horizontal="left" vertical="top" wrapText="1"/>
      <protection hidden="1"/>
    </xf>
    <xf numFmtId="0" fontId="22" fillId="0" borderId="0" xfId="0" applyFont="1" applyProtection="1">
      <protection hidden="1"/>
    </xf>
    <xf numFmtId="0" fontId="4" fillId="0" borderId="0" xfId="0" applyFont="1" applyProtection="1">
      <protection hidden="1"/>
    </xf>
    <xf numFmtId="0" fontId="23" fillId="0" borderId="0" xfId="0" applyFont="1" applyProtection="1">
      <protection hidden="1"/>
    </xf>
    <xf numFmtId="0" fontId="13" fillId="0" borderId="17" xfId="3" applyFont="1" applyBorder="1" applyProtection="1">
      <protection locked="0"/>
    </xf>
    <xf numFmtId="0" fontId="15" fillId="0" borderId="0" xfId="0" applyFont="1" applyAlignment="1" applyProtection="1">
      <alignment vertical="top"/>
      <protection hidden="1"/>
    </xf>
    <xf numFmtId="0" fontId="21" fillId="0" borderId="6" xfId="0" applyFont="1" applyBorder="1" applyAlignment="1">
      <alignment horizontal="left" vertical="top" wrapText="1"/>
    </xf>
    <xf numFmtId="0" fontId="19" fillId="0" borderId="0" xfId="0" applyFont="1" applyAlignment="1">
      <alignment horizontal="left" vertical="top" wrapText="1"/>
    </xf>
    <xf numFmtId="0" fontId="19" fillId="0" borderId="7" xfId="0" applyFont="1" applyBorder="1" applyAlignment="1">
      <alignment horizontal="left" vertical="top" wrapText="1"/>
    </xf>
    <xf numFmtId="0" fontId="0" fillId="0" borderId="28" xfId="0" applyBorder="1"/>
    <xf numFmtId="0" fontId="0" fillId="0" borderId="13" xfId="0" applyBorder="1"/>
    <xf numFmtId="0" fontId="0" fillId="0" borderId="16" xfId="0" applyBorder="1"/>
    <xf numFmtId="0" fontId="0" fillId="0" borderId="6" xfId="0" applyBorder="1"/>
    <xf numFmtId="0" fontId="0" fillId="0" borderId="7" xfId="0" applyBorder="1"/>
    <xf numFmtId="0" fontId="0" fillId="0" borderId="31" xfId="0" applyBorder="1"/>
    <xf numFmtId="0" fontId="0" fillId="0" borderId="28" xfId="0" applyBorder="1" applyAlignment="1">
      <alignment wrapText="1"/>
    </xf>
    <xf numFmtId="0" fontId="0" fillId="0" borderId="24" xfId="0" applyBorder="1" applyAlignment="1">
      <alignment wrapText="1"/>
    </xf>
    <xf numFmtId="0" fontId="5" fillId="0" borderId="1" xfId="1" applyFill="1" applyBorder="1" applyAlignment="1" applyProtection="1">
      <alignment horizontal="left" wrapText="1"/>
    </xf>
    <xf numFmtId="0" fontId="5" fillId="0" borderId="25" xfId="1" applyFill="1" applyBorder="1" applyAlignment="1" applyProtection="1">
      <alignment horizontal="left" wrapText="1"/>
    </xf>
    <xf numFmtId="0" fontId="21" fillId="0" borderId="4" xfId="0" applyFont="1" applyBorder="1" applyAlignment="1">
      <alignment horizontal="left" vertical="top" wrapText="1"/>
    </xf>
    <xf numFmtId="0" fontId="0" fillId="0" borderId="5" xfId="0" applyBorder="1"/>
    <xf numFmtId="0" fontId="0" fillId="0" borderId="2" xfId="0" applyBorder="1"/>
    <xf numFmtId="0" fontId="0" fillId="0" borderId="35" xfId="0" applyBorder="1" applyAlignment="1">
      <alignment horizontal="left" vertical="top" wrapText="1"/>
    </xf>
    <xf numFmtId="0" fontId="1" fillId="0" borderId="5" xfId="0" applyFont="1" applyBorder="1" applyProtection="1">
      <protection hidden="1"/>
    </xf>
    <xf numFmtId="0" fontId="0" fillId="5" borderId="0" xfId="0" applyFill="1" applyProtection="1">
      <protection hidden="1"/>
    </xf>
    <xf numFmtId="0" fontId="0" fillId="0" borderId="30" xfId="0" applyBorder="1"/>
    <xf numFmtId="0" fontId="1" fillId="5" borderId="0" xfId="0" applyFont="1" applyFill="1" applyProtection="1">
      <protection hidden="1"/>
    </xf>
    <xf numFmtId="0" fontId="7" fillId="5" borderId="0" xfId="0" applyFont="1" applyFill="1" applyProtection="1">
      <protection hidden="1"/>
    </xf>
    <xf numFmtId="0" fontId="1" fillId="5" borderId="0" xfId="0" applyFont="1" applyFill="1" applyAlignment="1" applyProtection="1">
      <alignment horizontal="right"/>
      <protection hidden="1"/>
    </xf>
    <xf numFmtId="0" fontId="19" fillId="5" borderId="0" xfId="0" applyFont="1" applyFill="1" applyAlignment="1" applyProtection="1">
      <alignment horizontal="left" vertical="top" wrapText="1"/>
      <protection hidden="1"/>
    </xf>
    <xf numFmtId="0" fontId="0" fillId="0" borderId="39" xfId="0" applyBorder="1" applyProtection="1">
      <protection hidden="1"/>
    </xf>
    <xf numFmtId="0" fontId="0" fillId="0" borderId="9" xfId="0" applyBorder="1" applyProtection="1">
      <protection hidden="1"/>
    </xf>
    <xf numFmtId="0" fontId="0" fillId="0" borderId="42" xfId="0" applyBorder="1" applyProtection="1">
      <protection hidden="1"/>
    </xf>
    <xf numFmtId="0" fontId="0" fillId="0" borderId="31" xfId="0" applyBorder="1" applyProtection="1">
      <protection hidden="1"/>
    </xf>
    <xf numFmtId="0" fontId="0" fillId="0" borderId="41" xfId="0" applyBorder="1" applyProtection="1">
      <protection hidden="1"/>
    </xf>
    <xf numFmtId="0" fontId="0" fillId="0" borderId="46" xfId="0" applyBorder="1" applyProtection="1">
      <protection hidden="1"/>
    </xf>
    <xf numFmtId="0" fontId="5" fillId="2" borderId="47" xfId="1" applyBorder="1">
      <protection locked="0"/>
    </xf>
    <xf numFmtId="0" fontId="0" fillId="0" borderId="54" xfId="0" applyBorder="1" applyAlignment="1" applyProtection="1">
      <alignment horizontal="center" vertical="center"/>
      <protection hidden="1"/>
    </xf>
    <xf numFmtId="0" fontId="0" fillId="0" borderId="58" xfId="0" applyBorder="1" applyProtection="1">
      <protection hidden="1"/>
    </xf>
    <xf numFmtId="0" fontId="4" fillId="0" borderId="0" xfId="0" applyFont="1" applyAlignment="1" applyProtection="1">
      <alignment horizontal="center"/>
      <protection hidden="1"/>
    </xf>
    <xf numFmtId="0" fontId="1" fillId="0" borderId="61" xfId="0" applyFont="1" applyBorder="1" applyAlignment="1" applyProtection="1">
      <alignment textRotation="90" wrapText="1"/>
      <protection hidden="1"/>
    </xf>
    <xf numFmtId="43" fontId="11" fillId="0" borderId="0" xfId="5" applyFont="1"/>
    <xf numFmtId="164" fontId="3" fillId="3" borderId="63" xfId="2" applyNumberFormat="1" applyBorder="1" applyProtection="1">
      <protection hidden="1"/>
    </xf>
    <xf numFmtId="0" fontId="6" fillId="0" borderId="64" xfId="0" applyFont="1" applyBorder="1" applyAlignment="1" applyProtection="1">
      <alignment horizontal="center" wrapText="1"/>
      <protection hidden="1"/>
    </xf>
    <xf numFmtId="0" fontId="6" fillId="0" borderId="64" xfId="0" applyFont="1" applyBorder="1" applyAlignment="1" applyProtection="1">
      <alignment horizontal="center" vertical="center"/>
      <protection hidden="1"/>
    </xf>
    <xf numFmtId="0" fontId="5" fillId="2" borderId="11" xfId="1" applyBorder="1">
      <protection locked="0"/>
    </xf>
    <xf numFmtId="0" fontId="16" fillId="0" borderId="65" xfId="0" applyFont="1" applyBorder="1" applyProtection="1">
      <protection locked="0" hidden="1"/>
    </xf>
    <xf numFmtId="0" fontId="5" fillId="2" borderId="19" xfId="1" applyBorder="1">
      <protection locked="0"/>
    </xf>
    <xf numFmtId="0" fontId="5" fillId="2" borderId="20" xfId="1" applyBorder="1">
      <protection locked="0"/>
    </xf>
    <xf numFmtId="0" fontId="16" fillId="0" borderId="66" xfId="0" applyFont="1" applyBorder="1" applyProtection="1">
      <protection locked="0" hidden="1"/>
    </xf>
    <xf numFmtId="0" fontId="0" fillId="0" borderId="72" xfId="0" applyBorder="1" applyProtection="1">
      <protection hidden="1"/>
    </xf>
    <xf numFmtId="164" fontId="3" fillId="5" borderId="3" xfId="2" applyNumberFormat="1" applyFill="1" applyProtection="1">
      <protection hidden="1"/>
    </xf>
    <xf numFmtId="0" fontId="36" fillId="0" borderId="0" xfId="0" applyFont="1" applyProtection="1">
      <protection hidden="1"/>
    </xf>
    <xf numFmtId="0" fontId="38" fillId="0" borderId="60" xfId="0" applyFont="1" applyBorder="1" applyAlignment="1" applyProtection="1">
      <alignment horizontal="left" textRotation="90" wrapText="1"/>
      <protection locked="0" hidden="1"/>
    </xf>
    <xf numFmtId="0" fontId="0" fillId="0" borderId="62" xfId="0" applyBorder="1" applyAlignment="1" applyProtection="1">
      <alignment horizontal="left" textRotation="90" wrapText="1"/>
      <protection locked="0" hidden="1"/>
    </xf>
    <xf numFmtId="0" fontId="38" fillId="0" borderId="61" xfId="0" applyFont="1" applyBorder="1" applyAlignment="1" applyProtection="1">
      <alignment horizontal="left" textRotation="90" wrapText="1"/>
      <protection locked="0" hidden="1"/>
    </xf>
    <xf numFmtId="0" fontId="0" fillId="0" borderId="76" xfId="0" applyBorder="1" applyProtection="1">
      <protection hidden="1"/>
    </xf>
    <xf numFmtId="164" fontId="3" fillId="3" borderId="77" xfId="2" applyNumberFormat="1" applyBorder="1" applyProtection="1">
      <protection hidden="1"/>
    </xf>
    <xf numFmtId="164" fontId="3" fillId="3" borderId="78" xfId="2" applyNumberFormat="1" applyBorder="1" applyProtection="1">
      <protection hidden="1"/>
    </xf>
    <xf numFmtId="164" fontId="3" fillId="3" borderId="79" xfId="2" applyNumberFormat="1" applyBorder="1" applyProtection="1">
      <protection hidden="1"/>
    </xf>
    <xf numFmtId="0" fontId="39" fillId="4" borderId="80" xfId="0" quotePrefix="1" applyFont="1" applyFill="1" applyBorder="1" applyAlignment="1" applyProtection="1">
      <alignment horizontal="left" vertical="center" wrapText="1"/>
      <protection hidden="1"/>
    </xf>
    <xf numFmtId="0" fontId="1" fillId="0" borderId="1" xfId="0" applyFont="1" applyBorder="1" applyAlignment="1" applyProtection="1">
      <alignment wrapText="1"/>
      <protection hidden="1"/>
    </xf>
    <xf numFmtId="0" fontId="1" fillId="0" borderId="25" xfId="0" applyFont="1" applyBorder="1" applyAlignment="1" applyProtection="1">
      <alignment wrapText="1"/>
      <protection hidden="1"/>
    </xf>
    <xf numFmtId="0" fontId="1" fillId="0" borderId="76" xfId="0" applyFont="1" applyBorder="1" applyAlignment="1" applyProtection="1">
      <alignment horizontal="right"/>
      <protection hidden="1"/>
    </xf>
    <xf numFmtId="0" fontId="40" fillId="0" borderId="76" xfId="0" applyFont="1" applyBorder="1" applyAlignment="1" applyProtection="1">
      <alignment horizontal="right"/>
      <protection hidden="1"/>
    </xf>
    <xf numFmtId="0" fontId="3" fillId="3" borderId="23" xfId="2" applyBorder="1"/>
    <xf numFmtId="164" fontId="3" fillId="3" borderId="81" xfId="2" applyNumberFormat="1" applyBorder="1" applyAlignment="1" applyProtection="1">
      <alignment horizontal="right"/>
      <protection hidden="1"/>
    </xf>
    <xf numFmtId="9" fontId="3" fillId="3" borderId="82" xfId="4" applyFont="1" applyFill="1" applyBorder="1" applyAlignment="1" applyProtection="1">
      <alignment horizontal="right"/>
      <protection hidden="1"/>
    </xf>
    <xf numFmtId="0" fontId="5" fillId="2" borderId="26" xfId="1" applyBorder="1" applyAlignment="1">
      <protection locked="0"/>
    </xf>
    <xf numFmtId="0" fontId="5" fillId="2" borderId="3" xfId="1" applyAlignment="1">
      <protection locked="0"/>
    </xf>
    <xf numFmtId="0" fontId="5" fillId="2" borderId="75" xfId="1" applyBorder="1" applyAlignment="1">
      <protection locked="0"/>
    </xf>
    <xf numFmtId="0" fontId="5" fillId="2" borderId="11" xfId="1" applyBorder="1" applyAlignment="1">
      <protection locked="0"/>
    </xf>
    <xf numFmtId="0" fontId="1" fillId="0" borderId="83" xfId="0" applyFont="1" applyBorder="1" applyProtection="1">
      <protection hidden="1"/>
    </xf>
    <xf numFmtId="0" fontId="1" fillId="0" borderId="60" xfId="0" applyFont="1" applyBorder="1" applyProtection="1">
      <protection hidden="1"/>
    </xf>
    <xf numFmtId="0" fontId="1" fillId="0" borderId="62" xfId="0" applyFont="1" applyBorder="1" applyProtection="1">
      <protection hidden="1"/>
    </xf>
    <xf numFmtId="0" fontId="0" fillId="0" borderId="62" xfId="0" applyBorder="1" applyAlignment="1" applyProtection="1">
      <alignment horizontal="center"/>
      <protection hidden="1"/>
    </xf>
    <xf numFmtId="0" fontId="5" fillId="2" borderId="19" xfId="1" applyBorder="1" applyAlignment="1">
      <protection locked="0"/>
    </xf>
    <xf numFmtId="0" fontId="5" fillId="2" borderId="20" xfId="1" applyBorder="1" applyAlignment="1">
      <protection locked="0"/>
    </xf>
    <xf numFmtId="0" fontId="41" fillId="0" borderId="71" xfId="0" applyFont="1" applyBorder="1" applyProtection="1">
      <protection hidden="1"/>
    </xf>
    <xf numFmtId="0" fontId="0" fillId="0" borderId="72" xfId="0" applyBorder="1" applyAlignment="1" applyProtection="1">
      <alignment horizontal="center"/>
      <protection hidden="1"/>
    </xf>
    <xf numFmtId="0" fontId="5" fillId="6" borderId="3" xfId="1" applyFill="1">
      <protection locked="0"/>
    </xf>
    <xf numFmtId="0" fontId="5" fillId="6" borderId="67" xfId="1" applyFill="1" applyBorder="1">
      <protection locked="0"/>
    </xf>
    <xf numFmtId="0" fontId="0" fillId="6" borderId="84" xfId="0" applyFill="1" applyBorder="1" applyProtection="1">
      <protection locked="0"/>
    </xf>
    <xf numFmtId="0" fontId="28" fillId="6" borderId="84" xfId="0" applyFont="1" applyFill="1" applyBorder="1" applyProtection="1">
      <protection locked="0"/>
    </xf>
    <xf numFmtId="0" fontId="0" fillId="6" borderId="68" xfId="0" applyFill="1" applyBorder="1" applyProtection="1">
      <protection locked="0"/>
    </xf>
    <xf numFmtId="0" fontId="28" fillId="6" borderId="68" xfId="0" applyFont="1" applyFill="1" applyBorder="1" applyProtection="1">
      <protection locked="0"/>
    </xf>
    <xf numFmtId="0" fontId="5" fillId="6" borderId="69" xfId="1" applyFill="1" applyBorder="1">
      <protection locked="0"/>
    </xf>
    <xf numFmtId="0" fontId="0" fillId="6" borderId="70" xfId="0" applyFill="1" applyBorder="1" applyProtection="1">
      <protection locked="0"/>
    </xf>
    <xf numFmtId="0" fontId="28" fillId="6" borderId="70" xfId="0" applyFont="1" applyFill="1" applyBorder="1" applyProtection="1">
      <protection locked="0"/>
    </xf>
    <xf numFmtId="0" fontId="5" fillId="6" borderId="11" xfId="1" applyFill="1" applyBorder="1" applyAlignment="1">
      <protection locked="0"/>
    </xf>
    <xf numFmtId="0" fontId="5" fillId="6" borderId="73" xfId="1" applyFill="1" applyBorder="1">
      <protection locked="0"/>
    </xf>
    <xf numFmtId="0" fontId="0" fillId="6" borderId="74" xfId="0" applyFill="1" applyBorder="1" applyProtection="1">
      <protection locked="0"/>
    </xf>
    <xf numFmtId="0" fontId="5" fillId="2" borderId="85" xfId="1" applyBorder="1">
      <protection locked="0"/>
    </xf>
    <xf numFmtId="0" fontId="5" fillId="2" borderId="12" xfId="1" applyBorder="1">
      <protection locked="0"/>
    </xf>
    <xf numFmtId="0" fontId="3" fillId="3" borderId="51" xfId="2" applyBorder="1" applyProtection="1">
      <protection hidden="1"/>
    </xf>
    <xf numFmtId="0" fontId="3" fillId="3" borderId="59" xfId="2" applyBorder="1" applyProtection="1">
      <protection hidden="1"/>
    </xf>
    <xf numFmtId="0" fontId="3" fillId="3" borderId="86" xfId="2" applyBorder="1" applyProtection="1">
      <protection hidden="1"/>
    </xf>
    <xf numFmtId="0" fontId="5" fillId="2" borderId="21" xfId="1" applyBorder="1">
      <protection locked="0"/>
    </xf>
    <xf numFmtId="0" fontId="5" fillId="2" borderId="87" xfId="1" applyBorder="1" applyAlignment="1">
      <protection locked="0"/>
    </xf>
    <xf numFmtId="0" fontId="5" fillId="2" borderId="12" xfId="1" applyBorder="1" applyAlignment="1">
      <protection locked="0"/>
    </xf>
    <xf numFmtId="0" fontId="5" fillId="2" borderId="21" xfId="1" applyBorder="1" applyAlignment="1">
      <protection locked="0"/>
    </xf>
    <xf numFmtId="0" fontId="35" fillId="0" borderId="71" xfId="0" applyFont="1" applyBorder="1" applyProtection="1">
      <protection hidden="1"/>
    </xf>
    <xf numFmtId="0" fontId="6" fillId="0" borderId="64" xfId="0" applyFont="1" applyBorder="1" applyAlignment="1" applyProtection="1">
      <alignment horizontal="center"/>
      <protection hidden="1"/>
    </xf>
    <xf numFmtId="0" fontId="43" fillId="0" borderId="0" xfId="0" applyFont="1" applyAlignment="1" applyProtection="1">
      <alignment horizontal="left" vertical="top" wrapText="1"/>
      <protection hidden="1"/>
    </xf>
    <xf numFmtId="164" fontId="3" fillId="3" borderId="90" xfId="2" applyNumberFormat="1" applyBorder="1" applyProtection="1">
      <protection hidden="1"/>
    </xf>
    <xf numFmtId="164" fontId="3" fillId="3" borderId="27" xfId="2" applyNumberFormat="1" applyBorder="1" applyProtection="1">
      <protection hidden="1"/>
    </xf>
    <xf numFmtId="0" fontId="38" fillId="0" borderId="60" xfId="0" applyFont="1" applyBorder="1" applyAlignment="1" applyProtection="1">
      <alignment horizontal="left" textRotation="90" wrapText="1"/>
      <protection hidden="1"/>
    </xf>
    <xf numFmtId="0" fontId="0" fillId="0" borderId="62" xfId="0" applyBorder="1" applyAlignment="1" applyProtection="1">
      <alignment horizontal="left" textRotation="90" wrapText="1"/>
      <protection hidden="1"/>
    </xf>
    <xf numFmtId="0" fontId="38" fillId="0" borderId="61" xfId="0" applyFont="1" applyBorder="1" applyAlignment="1" applyProtection="1">
      <alignment horizontal="left" textRotation="90" wrapText="1"/>
      <protection hidden="1"/>
    </xf>
    <xf numFmtId="0" fontId="15" fillId="0" borderId="0" xfId="0" applyFont="1" applyAlignment="1" applyProtection="1">
      <alignment horizontal="center" vertical="top"/>
      <protection hidden="1"/>
    </xf>
    <xf numFmtId="0" fontId="20" fillId="4" borderId="0" xfId="0" quotePrefix="1" applyFont="1" applyFill="1" applyAlignment="1" applyProtection="1">
      <alignment horizontal="left" vertical="center" wrapText="1"/>
      <protection hidden="1"/>
    </xf>
    <xf numFmtId="0" fontId="20" fillId="4" borderId="0" xfId="0" applyFont="1" applyFill="1" applyAlignment="1" applyProtection="1">
      <alignment horizontal="left" vertical="center" wrapText="1"/>
      <protection hidden="1"/>
    </xf>
    <xf numFmtId="0" fontId="5" fillId="2" borderId="43" xfId="1" applyBorder="1" applyAlignment="1">
      <alignment horizontal="left"/>
      <protection locked="0"/>
    </xf>
    <xf numFmtId="0" fontId="5" fillId="2" borderId="44" xfId="1" applyBorder="1" applyAlignment="1">
      <alignment horizontal="left"/>
      <protection locked="0"/>
    </xf>
    <xf numFmtId="0" fontId="24" fillId="5" borderId="0" xfId="0" applyFont="1" applyFill="1" applyAlignment="1" applyProtection="1">
      <alignment horizontal="right"/>
      <protection hidden="1"/>
    </xf>
    <xf numFmtId="0" fontId="24" fillId="5" borderId="8" xfId="0" applyFont="1" applyFill="1" applyBorder="1" applyAlignment="1" applyProtection="1">
      <alignment horizontal="right"/>
      <protection hidden="1"/>
    </xf>
    <xf numFmtId="0" fontId="24" fillId="5" borderId="40" xfId="0" applyFont="1" applyFill="1" applyBorder="1" applyAlignment="1" applyProtection="1">
      <alignment horizontal="right"/>
      <protection hidden="1"/>
    </xf>
    <xf numFmtId="0" fontId="24" fillId="5" borderId="50" xfId="0" applyFont="1" applyFill="1" applyBorder="1" applyAlignment="1" applyProtection="1">
      <alignment horizontal="right"/>
      <protection hidden="1"/>
    </xf>
    <xf numFmtId="0" fontId="7" fillId="5" borderId="39" xfId="0" applyFont="1" applyFill="1" applyBorder="1" applyProtection="1">
      <protection hidden="1"/>
    </xf>
    <xf numFmtId="0" fontId="0" fillId="5" borderId="40" xfId="0" applyFill="1" applyBorder="1"/>
    <xf numFmtId="0" fontId="0" fillId="5" borderId="45" xfId="0" applyFill="1" applyBorder="1"/>
    <xf numFmtId="0" fontId="7" fillId="5" borderId="48" xfId="0" applyFont="1" applyFill="1" applyBorder="1" applyProtection="1">
      <protection hidden="1"/>
    </xf>
    <xf numFmtId="0" fontId="0" fillId="5" borderId="14" xfId="0" applyFill="1" applyBorder="1"/>
    <xf numFmtId="0" fontId="0" fillId="5" borderId="49" xfId="0" applyFill="1" applyBorder="1"/>
    <xf numFmtId="0" fontId="7" fillId="5" borderId="9" xfId="0" applyFont="1" applyFill="1" applyBorder="1" applyProtection="1">
      <protection hidden="1"/>
    </xf>
    <xf numFmtId="0" fontId="0" fillId="5" borderId="0" xfId="0" applyFill="1"/>
    <xf numFmtId="0" fontId="1" fillId="0" borderId="5" xfId="0" applyFont="1" applyBorder="1" applyProtection="1">
      <protection hidden="1"/>
    </xf>
    <xf numFmtId="0" fontId="1" fillId="0" borderId="5" xfId="0" applyFont="1" applyBorder="1"/>
    <xf numFmtId="0" fontId="1" fillId="0" borderId="2" xfId="0" applyFont="1" applyBorder="1"/>
    <xf numFmtId="0" fontId="0" fillId="0" borderId="68" xfId="0" applyBorder="1" applyProtection="1">
      <protection locked="0"/>
    </xf>
    <xf numFmtId="0" fontId="0" fillId="0" borderId="88" xfId="0" applyBorder="1" applyProtection="1">
      <protection locked="0"/>
    </xf>
    <xf numFmtId="0" fontId="4" fillId="0" borderId="4"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4" fillId="0" borderId="2" xfId="0" applyFont="1" applyBorder="1" applyAlignment="1" applyProtection="1">
      <alignment horizontal="center" vertical="center"/>
      <protection hidden="1"/>
    </xf>
    <xf numFmtId="0" fontId="5" fillId="2" borderId="3" xfId="1" applyAlignment="1">
      <alignment horizontal="left"/>
      <protection locked="0"/>
    </xf>
    <xf numFmtId="0" fontId="24" fillId="5" borderId="51" xfId="0" applyFont="1" applyFill="1" applyBorder="1" applyAlignment="1" applyProtection="1">
      <alignment horizontal="right"/>
      <protection hidden="1"/>
    </xf>
    <xf numFmtId="0" fontId="24" fillId="5" borderId="52" xfId="0" applyFont="1" applyFill="1" applyBorder="1" applyAlignment="1" applyProtection="1">
      <alignment horizontal="right"/>
      <protection hidden="1"/>
    </xf>
    <xf numFmtId="0" fontId="7" fillId="5" borderId="42" xfId="0" applyFont="1" applyFill="1" applyBorder="1" applyProtection="1">
      <protection hidden="1"/>
    </xf>
    <xf numFmtId="0" fontId="0" fillId="5" borderId="51" xfId="0" applyFill="1" applyBorder="1"/>
    <xf numFmtId="0" fontId="0" fillId="0" borderId="74" xfId="0" applyBorder="1" applyProtection="1">
      <protection locked="0"/>
    </xf>
    <xf numFmtId="0" fontId="0" fillId="0" borderId="89" xfId="0" applyBorder="1" applyProtection="1">
      <protection locked="0"/>
    </xf>
    <xf numFmtId="0" fontId="9" fillId="0" borderId="53" xfId="0" applyFont="1" applyBorder="1" applyAlignment="1" applyProtection="1">
      <alignment horizontal="left" vertical="center"/>
      <protection hidden="1"/>
    </xf>
    <xf numFmtId="0" fontId="0" fillId="0" borderId="54" xfId="0" applyBorder="1" applyAlignment="1">
      <alignment horizontal="left"/>
    </xf>
    <xf numFmtId="0" fontId="0" fillId="0" borderId="55" xfId="0" applyBorder="1" applyAlignment="1">
      <alignment horizontal="left"/>
    </xf>
    <xf numFmtId="0" fontId="33" fillId="0" borderId="56" xfId="0" applyFont="1" applyBorder="1" applyAlignment="1" applyProtection="1">
      <alignment horizontal="left" vertical="center"/>
      <protection hidden="1"/>
    </xf>
    <xf numFmtId="0" fontId="34" fillId="0" borderId="37" xfId="0" applyFont="1" applyBorder="1" applyAlignment="1">
      <alignment horizontal="left"/>
    </xf>
    <xf numFmtId="0" fontId="0" fillId="0" borderId="36" xfId="0" applyBorder="1" applyAlignment="1" applyProtection="1">
      <alignment horizontal="center" vertical="center"/>
      <protection hidden="1"/>
    </xf>
    <xf numFmtId="0" fontId="0" fillId="0" borderId="57" xfId="0" applyBorder="1"/>
    <xf numFmtId="1" fontId="18" fillId="2" borderId="36" xfId="1" applyNumberFormat="1" applyFont="1" applyBorder="1" applyAlignment="1">
      <alignment horizontal="center" vertical="center"/>
      <protection locked="0"/>
    </xf>
    <xf numFmtId="1" fontId="0" fillId="0" borderId="38" xfId="0" applyNumberFormat="1" applyBorder="1" applyAlignment="1" applyProtection="1">
      <alignment horizontal="center" vertical="center"/>
      <protection locked="0"/>
    </xf>
    <xf numFmtId="0" fontId="0" fillId="0" borderId="0" xfId="0" applyProtection="1">
      <protection hidden="1"/>
    </xf>
    <xf numFmtId="0" fontId="18" fillId="2" borderId="11" xfId="1" applyFont="1" applyBorder="1" applyAlignment="1">
      <alignment horizontal="left" vertical="top" wrapText="1"/>
      <protection locked="0"/>
    </xf>
    <xf numFmtId="0" fontId="18" fillId="2" borderId="3" xfId="1" applyFont="1" applyAlignment="1">
      <alignment horizontal="left" vertical="top" wrapText="1"/>
      <protection locked="0"/>
    </xf>
    <xf numFmtId="0" fontId="18" fillId="2" borderId="12" xfId="1" applyFont="1" applyBorder="1" applyAlignment="1">
      <alignment horizontal="left" vertical="top" wrapText="1"/>
      <protection locked="0"/>
    </xf>
    <xf numFmtId="0" fontId="18" fillId="2" borderId="19" xfId="1" applyFont="1" applyBorder="1" applyAlignment="1">
      <alignment horizontal="left" vertical="top" wrapText="1"/>
      <protection locked="0"/>
    </xf>
    <xf numFmtId="0" fontId="18" fillId="2" borderId="20" xfId="1" applyFont="1" applyBorder="1" applyAlignment="1">
      <alignment horizontal="left" vertical="top" wrapText="1"/>
      <protection locked="0"/>
    </xf>
    <xf numFmtId="0" fontId="18" fillId="2" borderId="21" xfId="1" applyFont="1" applyBorder="1" applyAlignment="1">
      <alignment horizontal="left" vertical="top" wrapText="1"/>
      <protection locked="0"/>
    </xf>
    <xf numFmtId="0" fontId="10" fillId="0" borderId="15" xfId="0" applyFont="1" applyBorder="1" applyAlignment="1" applyProtection="1">
      <alignment horizontal="left" vertical="center"/>
      <protection hidden="1"/>
    </xf>
    <xf numFmtId="0" fontId="10" fillId="0" borderId="13" xfId="0" applyFont="1" applyBorder="1" applyAlignment="1" applyProtection="1">
      <alignment horizontal="left" vertical="center"/>
      <protection hidden="1"/>
    </xf>
    <xf numFmtId="0" fontId="10" fillId="0" borderId="16" xfId="0" applyFont="1" applyBorder="1" applyAlignment="1" applyProtection="1">
      <alignment horizontal="left" vertical="center"/>
      <protection hidden="1"/>
    </xf>
    <xf numFmtId="0" fontId="2" fillId="0" borderId="0" xfId="0" applyFont="1" applyAlignment="1" applyProtection="1">
      <alignment horizontal="left" vertical="center" wrapText="1"/>
      <protection hidden="1"/>
    </xf>
    <xf numFmtId="0" fontId="18" fillId="2" borderId="23" xfId="1" applyFont="1" applyBorder="1" applyAlignment="1">
      <alignment horizontal="left" vertical="top"/>
      <protection locked="0"/>
    </xf>
    <xf numFmtId="0" fontId="8" fillId="0" borderId="0" xfId="0" applyFont="1" applyAlignment="1" applyProtection="1">
      <alignment horizontal="center"/>
      <protection hidden="1"/>
    </xf>
    <xf numFmtId="0" fontId="14" fillId="0" borderId="0" xfId="0" applyFont="1" applyAlignment="1" applyProtection="1">
      <alignment horizontal="center"/>
      <protection hidden="1"/>
    </xf>
    <xf numFmtId="0" fontId="0" fillId="0" borderId="5" xfId="0" applyBorder="1" applyAlignment="1" applyProtection="1">
      <alignment horizontal="left"/>
      <protection hidden="1"/>
    </xf>
    <xf numFmtId="0" fontId="0" fillId="0" borderId="2" xfId="0" applyBorder="1" applyAlignment="1" applyProtection="1">
      <alignment horizontal="left"/>
      <protection hidden="1"/>
    </xf>
    <xf numFmtId="0" fontId="0" fillId="0" borderId="0" xfId="0" applyAlignment="1" applyProtection="1">
      <alignment horizontal="left"/>
      <protection hidden="1"/>
    </xf>
    <xf numFmtId="0" fontId="0" fillId="0" borderId="7" xfId="0" applyBorder="1" applyAlignment="1" applyProtection="1">
      <alignment horizontal="left"/>
      <protection hidden="1"/>
    </xf>
    <xf numFmtId="0" fontId="0" fillId="0" borderId="1" xfId="0" applyBorder="1" applyAlignment="1" applyProtection="1">
      <alignment horizontal="left"/>
      <protection hidden="1"/>
    </xf>
    <xf numFmtId="0" fontId="0" fillId="0" borderId="25" xfId="0" applyBorder="1" applyAlignment="1" applyProtection="1">
      <alignment horizontal="left"/>
      <protection hidden="1"/>
    </xf>
    <xf numFmtId="0" fontId="17" fillId="2" borderId="11" xfId="1" applyFont="1" applyBorder="1" applyAlignment="1">
      <alignment horizontal="left" vertical="top" wrapText="1"/>
      <protection locked="0"/>
    </xf>
    <xf numFmtId="0" fontId="17" fillId="2" borderId="3" xfId="1" applyFont="1" applyAlignment="1">
      <alignment horizontal="left" vertical="top" wrapText="1"/>
      <protection locked="0"/>
    </xf>
    <xf numFmtId="0" fontId="17" fillId="2" borderId="12" xfId="1" applyFont="1" applyBorder="1" applyAlignment="1">
      <alignment horizontal="left" vertical="top" wrapText="1"/>
      <protection locked="0"/>
    </xf>
    <xf numFmtId="0" fontId="10" fillId="0" borderId="15" xfId="0" applyFont="1" applyBorder="1" applyAlignment="1" applyProtection="1">
      <alignment horizontal="left"/>
      <protection hidden="1"/>
    </xf>
    <xf numFmtId="0" fontId="10" fillId="0" borderId="13" xfId="0" applyFont="1" applyBorder="1" applyAlignment="1" applyProtection="1">
      <alignment horizontal="left"/>
      <protection hidden="1"/>
    </xf>
    <xf numFmtId="0" fontId="10" fillId="0" borderId="16" xfId="0" applyFont="1" applyBorder="1" applyAlignment="1" applyProtection="1">
      <alignment horizontal="left"/>
      <protection hidden="1"/>
    </xf>
    <xf numFmtId="0" fontId="5" fillId="2" borderId="32" xfId="1" applyBorder="1" applyAlignment="1">
      <alignment horizontal="left" wrapText="1"/>
      <protection locked="0"/>
    </xf>
    <xf numFmtId="0" fontId="5" fillId="2" borderId="33" xfId="1" applyBorder="1" applyAlignment="1">
      <alignment horizontal="left" wrapText="1"/>
      <protection locked="0"/>
    </xf>
    <xf numFmtId="0" fontId="5" fillId="2" borderId="34" xfId="1" applyBorder="1" applyAlignment="1">
      <alignment horizontal="left" wrapText="1"/>
      <protection locked="0"/>
    </xf>
    <xf numFmtId="0" fontId="5" fillId="2" borderId="36" xfId="1" applyBorder="1" applyAlignment="1">
      <alignment horizontal="left" wrapText="1"/>
      <protection locked="0"/>
    </xf>
    <xf numFmtId="0" fontId="5" fillId="2" borderId="37" xfId="1" applyBorder="1" applyAlignment="1">
      <alignment horizontal="left" wrapText="1"/>
      <protection locked="0"/>
    </xf>
    <xf numFmtId="0" fontId="5" fillId="2" borderId="38" xfId="1" applyBorder="1" applyAlignment="1">
      <alignment horizontal="left" wrapText="1"/>
      <protection locked="0"/>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2" xfId="0" applyFont="1" applyBorder="1" applyAlignment="1">
      <alignment horizontal="center" vertical="center"/>
    </xf>
    <xf numFmtId="0" fontId="15" fillId="0" borderId="6" xfId="0" applyFont="1" applyBorder="1" applyAlignment="1">
      <alignment horizontal="center" vertical="center"/>
    </xf>
    <xf numFmtId="0" fontId="15" fillId="0" borderId="0" xfId="0" applyFont="1" applyAlignment="1">
      <alignment horizontal="center" vertical="center"/>
    </xf>
    <xf numFmtId="0" fontId="15" fillId="0" borderId="7" xfId="0" applyFont="1" applyBorder="1" applyAlignment="1">
      <alignment horizontal="center" vertical="center"/>
    </xf>
    <xf numFmtId="0" fontId="20" fillId="4" borderId="6" xfId="0" quotePrefix="1" applyFont="1" applyFill="1" applyBorder="1" applyAlignment="1">
      <alignment horizontal="left" vertical="top" wrapText="1"/>
    </xf>
    <xf numFmtId="0" fontId="20" fillId="4" borderId="0" xfId="0" applyFont="1" applyFill="1" applyAlignment="1">
      <alignment horizontal="left" vertical="top" wrapText="1"/>
    </xf>
    <xf numFmtId="0" fontId="20" fillId="4" borderId="7" xfId="0" applyFont="1" applyFill="1" applyBorder="1" applyAlignment="1">
      <alignment horizontal="left" vertical="top" wrapText="1"/>
    </xf>
    <xf numFmtId="0" fontId="27" fillId="4" borderId="24" xfId="3" quotePrefix="1" applyFont="1" applyFill="1" applyBorder="1" applyAlignment="1" applyProtection="1">
      <alignment horizontal="left" vertical="top" wrapText="1"/>
    </xf>
    <xf numFmtId="0" fontId="27" fillId="4" borderId="1" xfId="3" applyFont="1" applyFill="1" applyBorder="1" applyAlignment="1" applyProtection="1">
      <alignment horizontal="left" vertical="top" wrapText="1"/>
    </xf>
    <xf numFmtId="0" fontId="27" fillId="4" borderId="25" xfId="3" applyFont="1" applyFill="1" applyBorder="1" applyAlignment="1" applyProtection="1">
      <alignment horizontal="left" vertical="top" wrapText="1"/>
    </xf>
    <xf numFmtId="49" fontId="5" fillId="2" borderId="23" xfId="1" applyNumberFormat="1" applyBorder="1" applyAlignment="1">
      <alignment horizontal="left"/>
      <protection locked="0"/>
    </xf>
    <xf numFmtId="49" fontId="5" fillId="2" borderId="29" xfId="1" applyNumberFormat="1" applyBorder="1" applyAlignment="1">
      <alignment horizontal="left"/>
      <protection locked="0"/>
    </xf>
    <xf numFmtId="49" fontId="5" fillId="2" borderId="32" xfId="1" applyNumberFormat="1" applyBorder="1" applyAlignment="1">
      <alignment horizontal="left"/>
      <protection locked="0"/>
    </xf>
    <xf numFmtId="49" fontId="5" fillId="2" borderId="33" xfId="1" applyNumberFormat="1" applyBorder="1" applyAlignment="1">
      <alignment horizontal="left"/>
      <protection locked="0"/>
    </xf>
    <xf numFmtId="49" fontId="5" fillId="2" borderId="34" xfId="1" applyNumberFormat="1" applyBorder="1" applyAlignment="1">
      <alignment horizontal="left"/>
      <protection locked="0"/>
    </xf>
    <xf numFmtId="0" fontId="0" fillId="0" borderId="32" xfId="0" applyBorder="1"/>
    <xf numFmtId="0" fontId="0" fillId="0" borderId="33" xfId="0" applyBorder="1"/>
    <xf numFmtId="0" fontId="0" fillId="0" borderId="34" xfId="0" applyBorder="1"/>
  </cellXfs>
  <cellStyles count="6">
    <cellStyle name="Beregning" xfId="2" builtinId="22" customBuiltin="1"/>
    <cellStyle name="Input" xfId="1" builtinId="20" customBuiltin="1"/>
    <cellStyle name="Komma" xfId="5" builtinId="3"/>
    <cellStyle name="Link" xfId="3" builtinId="8"/>
    <cellStyle name="Normal" xfId="0" builtinId="0"/>
    <cellStyle name="Procent" xfId="4" builtinId="5"/>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kurser.dtu.dk/course/2022-2023/41501" TargetMode="External"/><Relationship Id="rId13" Type="http://schemas.openxmlformats.org/officeDocument/2006/relationships/hyperlink" Target="http://kurser.dtu.dk/course/2022-2023/41814" TargetMode="External"/><Relationship Id="rId18" Type="http://schemas.openxmlformats.org/officeDocument/2006/relationships/hyperlink" Target="http://kurser.dtu.dk/course/2021-2022/02003" TargetMode="External"/><Relationship Id="rId3" Type="http://schemas.openxmlformats.org/officeDocument/2006/relationships/hyperlink" Target="http://kurser.dtu.dk/course/2022-2023/02402" TargetMode="External"/><Relationship Id="rId7" Type="http://schemas.openxmlformats.org/officeDocument/2006/relationships/hyperlink" Target="http://kurser.dtu.dk/course/2022-2023/41511" TargetMode="External"/><Relationship Id="rId12" Type="http://schemas.openxmlformats.org/officeDocument/2006/relationships/hyperlink" Target="http://kurser.dtu.dk/course/2022-2023/41401" TargetMode="External"/><Relationship Id="rId17" Type="http://schemas.openxmlformats.org/officeDocument/2006/relationships/hyperlink" Target="http://kurser.dtu.dk/course/2022-2023/41612" TargetMode="External"/><Relationship Id="rId2" Type="http://schemas.openxmlformats.org/officeDocument/2006/relationships/hyperlink" Target="http://kurser.dtu.dk/course/2022-2023/01035" TargetMode="External"/><Relationship Id="rId16" Type="http://schemas.openxmlformats.org/officeDocument/2006/relationships/hyperlink" Target="http://kurser.dtu.dk/course/2022-2023/41603" TargetMode="External"/><Relationship Id="rId1" Type="http://schemas.openxmlformats.org/officeDocument/2006/relationships/hyperlink" Target="http://kurser.dtu.dk/course/01002" TargetMode="External"/><Relationship Id="rId6" Type="http://schemas.openxmlformats.org/officeDocument/2006/relationships/hyperlink" Target="http://kurser.dtu.dk/course/2022-2023/10022" TargetMode="External"/><Relationship Id="rId11" Type="http://schemas.openxmlformats.org/officeDocument/2006/relationships/hyperlink" Target="http://kurser.dtu.dk/course/2022-2023/41312" TargetMode="External"/><Relationship Id="rId5" Type="http://schemas.openxmlformats.org/officeDocument/2006/relationships/hyperlink" Target="http://kurser.dtu.dk/course/01001" TargetMode="External"/><Relationship Id="rId15" Type="http://schemas.openxmlformats.org/officeDocument/2006/relationships/hyperlink" Target="http://kurser.dtu.dk/course/2022-2023/41714" TargetMode="External"/><Relationship Id="rId10" Type="http://schemas.openxmlformats.org/officeDocument/2006/relationships/hyperlink" Target="http://kurser.dtu.dk/course/2022-2023/41564" TargetMode="External"/><Relationship Id="rId19" Type="http://schemas.openxmlformats.org/officeDocument/2006/relationships/hyperlink" Target="http://kurser.dtu.dk/course/2021-2022/02002" TargetMode="External"/><Relationship Id="rId4" Type="http://schemas.openxmlformats.org/officeDocument/2006/relationships/hyperlink" Target="http://kurser.dtu.dk/course/2022-2023/02601" TargetMode="External"/><Relationship Id="rId9" Type="http://schemas.openxmlformats.org/officeDocument/2006/relationships/hyperlink" Target="http://kurser.dtu.dk/course/2022-2023/41502" TargetMode="External"/><Relationship Id="rId14" Type="http://schemas.openxmlformats.org/officeDocument/2006/relationships/hyperlink" Target="http://kurser.dtu.dk/course/2022-2023/41659" TargetMode="External"/></Relationships>
</file>

<file path=xl/drawings/_rels/drawing2.xml.rels><?xml version="1.0" encoding="UTF-8" standalone="yes"?>
<Relationships xmlns="http://schemas.openxmlformats.org/package/2006/relationships"><Relationship Id="rId8" Type="http://schemas.openxmlformats.org/officeDocument/2006/relationships/hyperlink" Target="http://kurser.dtu.dk/course/2022-2023/41501" TargetMode="External"/><Relationship Id="rId13" Type="http://schemas.openxmlformats.org/officeDocument/2006/relationships/hyperlink" Target="http://kurser.dtu.dk/course/2022-2023/41814" TargetMode="External"/><Relationship Id="rId18" Type="http://schemas.openxmlformats.org/officeDocument/2006/relationships/hyperlink" Target="http://kurser.dtu.dk/course/2021-2022/02003" TargetMode="External"/><Relationship Id="rId3" Type="http://schemas.openxmlformats.org/officeDocument/2006/relationships/hyperlink" Target="http://kurser.dtu.dk/course/2022-2023/02402" TargetMode="External"/><Relationship Id="rId7" Type="http://schemas.openxmlformats.org/officeDocument/2006/relationships/hyperlink" Target="http://kurser.dtu.dk/course/2022-2023/41511" TargetMode="External"/><Relationship Id="rId12" Type="http://schemas.openxmlformats.org/officeDocument/2006/relationships/hyperlink" Target="http://kurser.dtu.dk/course/2022-2023/41401" TargetMode="External"/><Relationship Id="rId17" Type="http://schemas.openxmlformats.org/officeDocument/2006/relationships/hyperlink" Target="http://kurser.dtu.dk/course/2022-2023/41612" TargetMode="External"/><Relationship Id="rId2" Type="http://schemas.openxmlformats.org/officeDocument/2006/relationships/hyperlink" Target="http://kurser.dtu.dk/course/2022-2023/01035" TargetMode="External"/><Relationship Id="rId16" Type="http://schemas.openxmlformats.org/officeDocument/2006/relationships/hyperlink" Target="http://kurser.dtu.dk/course/2022-2023/41603" TargetMode="External"/><Relationship Id="rId1" Type="http://schemas.openxmlformats.org/officeDocument/2006/relationships/hyperlink" Target="http://kurser.dtu.dk/course/2022-2023/01002" TargetMode="External"/><Relationship Id="rId6" Type="http://schemas.openxmlformats.org/officeDocument/2006/relationships/hyperlink" Target="http://kurser.dtu.dk/course/2022-2023/10022" TargetMode="External"/><Relationship Id="rId11" Type="http://schemas.openxmlformats.org/officeDocument/2006/relationships/hyperlink" Target="http://kurser.dtu.dk/course/2022-2023/41312" TargetMode="External"/><Relationship Id="rId5" Type="http://schemas.openxmlformats.org/officeDocument/2006/relationships/hyperlink" Target="http://kurser.dtu.dk/course/2022-2023/01001" TargetMode="External"/><Relationship Id="rId15" Type="http://schemas.openxmlformats.org/officeDocument/2006/relationships/hyperlink" Target="http://kurser.dtu.dk/course/2022-2023/41714" TargetMode="External"/><Relationship Id="rId10" Type="http://schemas.openxmlformats.org/officeDocument/2006/relationships/hyperlink" Target="http://kurser.dtu.dk/course/2022-2023/41564" TargetMode="External"/><Relationship Id="rId19" Type="http://schemas.openxmlformats.org/officeDocument/2006/relationships/hyperlink" Target="http://kurser.dtu.dk/course/2021-2022/02002" TargetMode="External"/><Relationship Id="rId4" Type="http://schemas.openxmlformats.org/officeDocument/2006/relationships/hyperlink" Target="http://kurser.dtu.dk/course/2022-2023/02601" TargetMode="External"/><Relationship Id="rId9" Type="http://schemas.openxmlformats.org/officeDocument/2006/relationships/hyperlink" Target="http://kurser.dtu.dk/course/2022-2023/41502" TargetMode="External"/><Relationship Id="rId14" Type="http://schemas.openxmlformats.org/officeDocument/2006/relationships/hyperlink" Target="http://kurser.dtu.dk/course/2022-2023/41659" TargetMode="External"/></Relationships>
</file>

<file path=xl/drawings/drawing1.xml><?xml version="1.0" encoding="utf-8"?>
<xdr:wsDr xmlns:xdr="http://schemas.openxmlformats.org/drawingml/2006/spreadsheetDrawing" xmlns:a="http://schemas.openxmlformats.org/drawingml/2006/main">
  <xdr:twoCellAnchor>
    <xdr:from>
      <xdr:col>3</xdr:col>
      <xdr:colOff>314950</xdr:colOff>
      <xdr:row>20</xdr:row>
      <xdr:rowOff>184704</xdr:rowOff>
    </xdr:from>
    <xdr:to>
      <xdr:col>3</xdr:col>
      <xdr:colOff>534026</xdr:colOff>
      <xdr:row>20</xdr:row>
      <xdr:rowOff>2850875</xdr:rowOff>
    </xdr:to>
    <xdr:grpSp>
      <xdr:nvGrpSpPr>
        <xdr:cNvPr id="7" name="Group 6">
          <a:extLst>
            <a:ext uri="{FF2B5EF4-FFF2-40B4-BE49-F238E27FC236}">
              <a16:creationId xmlns:a16="http://schemas.microsoft.com/office/drawing/2014/main" id="{65BB286C-5A9F-10B3-AA0C-90ABCC887D40}"/>
            </a:ext>
          </a:extLst>
        </xdr:cNvPr>
        <xdr:cNvGrpSpPr/>
      </xdr:nvGrpSpPr>
      <xdr:grpSpPr>
        <a:xfrm rot="16200000">
          <a:off x="5242619" y="5814600"/>
          <a:ext cx="2666171" cy="219076"/>
          <a:chOff x="5087179" y="5232746"/>
          <a:chExt cx="2666171" cy="219076"/>
        </a:xfrm>
      </xdr:grpSpPr>
      <xdr:sp macro="" textlink="">
        <xdr:nvSpPr>
          <xdr:cNvPr id="2" name="TextBox 1">
            <a:hlinkClick xmlns:r="http://schemas.openxmlformats.org/officeDocument/2006/relationships" r:id="rId1"/>
            <a:extLst>
              <a:ext uri="{FF2B5EF4-FFF2-40B4-BE49-F238E27FC236}">
                <a16:creationId xmlns:a16="http://schemas.microsoft.com/office/drawing/2014/main" id="{F43B2738-77B9-36F9-45CE-7D83AA89BD49}"/>
              </a:ext>
            </a:extLst>
          </xdr:cNvPr>
          <xdr:cNvSpPr txBox="1"/>
        </xdr:nvSpPr>
        <xdr:spPr>
          <a:xfrm>
            <a:off x="561561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sp macro="" textlink="">
        <xdr:nvSpPr>
          <xdr:cNvPr id="3" name="TextBox 2">
            <a:hlinkClick xmlns:r="http://schemas.openxmlformats.org/officeDocument/2006/relationships" r:id="rId2"/>
            <a:extLst>
              <a:ext uri="{FF2B5EF4-FFF2-40B4-BE49-F238E27FC236}">
                <a16:creationId xmlns:a16="http://schemas.microsoft.com/office/drawing/2014/main" id="{A0FA0B55-117C-889A-64CD-74888FA38298}"/>
              </a:ext>
            </a:extLst>
          </xdr:cNvPr>
          <xdr:cNvSpPr txBox="1"/>
        </xdr:nvSpPr>
        <xdr:spPr>
          <a:xfrm>
            <a:off x="614404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01035</a:t>
            </a: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D9342D09-8C44-AAB8-AA92-8010601793B6}"/>
              </a:ext>
            </a:extLst>
          </xdr:cNvPr>
          <xdr:cNvSpPr txBox="1"/>
        </xdr:nvSpPr>
        <xdr:spPr>
          <a:xfrm>
            <a:off x="6672470" y="5232747"/>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02402</a:t>
            </a: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F35EB7A9-92AF-6BA1-FC7E-4934265E989F}"/>
              </a:ext>
            </a:extLst>
          </xdr:cNvPr>
          <xdr:cNvSpPr txBox="1"/>
        </xdr:nvSpPr>
        <xdr:spPr>
          <a:xfrm>
            <a:off x="7200900"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02601</a:t>
            </a:r>
          </a:p>
        </xdr:txBody>
      </xdr:sp>
      <xdr:sp macro="" textlink="">
        <xdr:nvSpPr>
          <xdr:cNvPr id="6" name="TextBox 5">
            <a:hlinkClick xmlns:r="http://schemas.openxmlformats.org/officeDocument/2006/relationships" r:id="rId5"/>
            <a:extLst>
              <a:ext uri="{FF2B5EF4-FFF2-40B4-BE49-F238E27FC236}">
                <a16:creationId xmlns:a16="http://schemas.microsoft.com/office/drawing/2014/main" id="{96269207-123A-EE49-5064-2BB60B32BBB5}"/>
              </a:ext>
            </a:extLst>
          </xdr:cNvPr>
          <xdr:cNvSpPr txBox="1"/>
        </xdr:nvSpPr>
        <xdr:spPr>
          <a:xfrm>
            <a:off x="5087179"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grpSp>
    <xdr:clientData/>
  </xdr:twoCellAnchor>
  <xdr:twoCellAnchor>
    <xdr:from>
      <xdr:col>4</xdr:col>
      <xdr:colOff>423864</xdr:colOff>
      <xdr:row>20</xdr:row>
      <xdr:rowOff>1657351</xdr:rowOff>
    </xdr:from>
    <xdr:to>
      <xdr:col>4</xdr:col>
      <xdr:colOff>642939</xdr:colOff>
      <xdr:row>20</xdr:row>
      <xdr:rowOff>2743201</xdr:rowOff>
    </xdr:to>
    <xdr:grpSp>
      <xdr:nvGrpSpPr>
        <xdr:cNvPr id="8" name="Group 7">
          <a:extLst>
            <a:ext uri="{FF2B5EF4-FFF2-40B4-BE49-F238E27FC236}">
              <a16:creationId xmlns:a16="http://schemas.microsoft.com/office/drawing/2014/main" id="{CACCAC29-E056-E777-C127-DD5F5507D651}"/>
            </a:ext>
          </a:extLst>
        </xdr:cNvPr>
        <xdr:cNvGrpSpPr/>
      </xdr:nvGrpSpPr>
      <xdr:grpSpPr>
        <a:xfrm rot="16200000">
          <a:off x="6958912" y="6497086"/>
          <a:ext cx="1085850" cy="219075"/>
          <a:chOff x="5600700" y="5224463"/>
          <a:chExt cx="1085850" cy="219075"/>
        </a:xfrm>
      </xdr:grpSpPr>
      <xdr:sp macro="" textlink="">
        <xdr:nvSpPr>
          <xdr:cNvPr id="9" name="TextBox 8">
            <a:hlinkClick xmlns:r="http://schemas.openxmlformats.org/officeDocument/2006/relationships" r:id="rId6"/>
            <a:extLst>
              <a:ext uri="{FF2B5EF4-FFF2-40B4-BE49-F238E27FC236}">
                <a16:creationId xmlns:a16="http://schemas.microsoft.com/office/drawing/2014/main" id="{2E61A3A1-D02B-4638-8A90-C177E5987AC0}"/>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10022</a:t>
            </a:r>
          </a:p>
        </xdr:txBody>
      </xdr:sp>
      <xdr:sp macro="" textlink="">
        <xdr:nvSpPr>
          <xdr:cNvPr id="10" name="TextBox 9">
            <a:hlinkClick xmlns:r="http://schemas.openxmlformats.org/officeDocument/2006/relationships" r:id="rId7"/>
            <a:extLst>
              <a:ext uri="{FF2B5EF4-FFF2-40B4-BE49-F238E27FC236}">
                <a16:creationId xmlns:a16="http://schemas.microsoft.com/office/drawing/2014/main" id="{6E305B2E-DE17-7E1D-D9D9-31E90B92D773}"/>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41511</a:t>
            </a:r>
          </a:p>
        </xdr:txBody>
      </xdr:sp>
    </xdr:grpSp>
    <xdr:clientData/>
  </xdr:twoCellAnchor>
  <xdr:twoCellAnchor>
    <xdr:from>
      <xdr:col>5</xdr:col>
      <xdr:colOff>442914</xdr:colOff>
      <xdr:row>20</xdr:row>
      <xdr:rowOff>1123951</xdr:rowOff>
    </xdr:from>
    <xdr:to>
      <xdr:col>5</xdr:col>
      <xdr:colOff>661989</xdr:colOff>
      <xdr:row>20</xdr:row>
      <xdr:rowOff>2743201</xdr:rowOff>
    </xdr:to>
    <xdr:grpSp>
      <xdr:nvGrpSpPr>
        <xdr:cNvPr id="13" name="Group 12">
          <a:extLst>
            <a:ext uri="{FF2B5EF4-FFF2-40B4-BE49-F238E27FC236}">
              <a16:creationId xmlns:a16="http://schemas.microsoft.com/office/drawing/2014/main" id="{4385FE2B-1285-6BCC-BE46-34A12EA9F682}"/>
            </a:ext>
          </a:extLst>
        </xdr:cNvPr>
        <xdr:cNvGrpSpPr/>
      </xdr:nvGrpSpPr>
      <xdr:grpSpPr>
        <a:xfrm rot="16200000">
          <a:off x="7528479" y="6230386"/>
          <a:ext cx="1619250" cy="219075"/>
          <a:chOff x="5600700" y="5224463"/>
          <a:chExt cx="1619250" cy="219075"/>
        </a:xfrm>
      </xdr:grpSpPr>
      <xdr:sp macro="" textlink="">
        <xdr:nvSpPr>
          <xdr:cNvPr id="14" name="TextBox 13">
            <a:hlinkClick xmlns:r="http://schemas.openxmlformats.org/officeDocument/2006/relationships" r:id="rId8"/>
            <a:extLst>
              <a:ext uri="{FF2B5EF4-FFF2-40B4-BE49-F238E27FC236}">
                <a16:creationId xmlns:a16="http://schemas.microsoft.com/office/drawing/2014/main" id="{301185FC-1A0D-324C-41EE-2F5DA4C68819}"/>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41501</a:t>
            </a:r>
          </a:p>
        </xdr:txBody>
      </xdr:sp>
      <xdr:sp macro="" textlink="">
        <xdr:nvSpPr>
          <xdr:cNvPr id="15" name="TextBox 14">
            <a:hlinkClick xmlns:r="http://schemas.openxmlformats.org/officeDocument/2006/relationships" r:id="rId9"/>
            <a:extLst>
              <a:ext uri="{FF2B5EF4-FFF2-40B4-BE49-F238E27FC236}">
                <a16:creationId xmlns:a16="http://schemas.microsoft.com/office/drawing/2014/main" id="{CC697AAA-1482-9E93-1EAA-9652AA01DBE0}"/>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41502</a:t>
            </a:r>
          </a:p>
        </xdr:txBody>
      </xdr:sp>
      <xdr:sp macro="" textlink="">
        <xdr:nvSpPr>
          <xdr:cNvPr id="16" name="TextBox 15">
            <a:hlinkClick xmlns:r="http://schemas.openxmlformats.org/officeDocument/2006/relationships" r:id="rId10"/>
            <a:extLst>
              <a:ext uri="{FF2B5EF4-FFF2-40B4-BE49-F238E27FC236}">
                <a16:creationId xmlns:a16="http://schemas.microsoft.com/office/drawing/2014/main" id="{9D2CEE68-B1CC-9C34-01C6-9BCFF01DB072}"/>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41564</a:t>
            </a:r>
          </a:p>
        </xdr:txBody>
      </xdr:sp>
    </xdr:grpSp>
    <xdr:clientData/>
  </xdr:twoCellAnchor>
  <xdr:twoCellAnchor>
    <xdr:from>
      <xdr:col>6</xdr:col>
      <xdr:colOff>404815</xdr:colOff>
      <xdr:row>20</xdr:row>
      <xdr:rowOff>1123951</xdr:rowOff>
    </xdr:from>
    <xdr:to>
      <xdr:col>6</xdr:col>
      <xdr:colOff>623890</xdr:colOff>
      <xdr:row>20</xdr:row>
      <xdr:rowOff>2743201</xdr:rowOff>
    </xdr:to>
    <xdr:grpSp>
      <xdr:nvGrpSpPr>
        <xdr:cNvPr id="18" name="Group 17">
          <a:extLst>
            <a:ext uri="{FF2B5EF4-FFF2-40B4-BE49-F238E27FC236}">
              <a16:creationId xmlns:a16="http://schemas.microsoft.com/office/drawing/2014/main" id="{C2C17321-CE93-CB22-D5E9-0884086F16DE}"/>
            </a:ext>
          </a:extLst>
        </xdr:cNvPr>
        <xdr:cNvGrpSpPr/>
      </xdr:nvGrpSpPr>
      <xdr:grpSpPr>
        <a:xfrm rot="16200000">
          <a:off x="8307598" y="6230386"/>
          <a:ext cx="1619250" cy="219075"/>
          <a:chOff x="5600700" y="5224463"/>
          <a:chExt cx="1619250" cy="219075"/>
        </a:xfrm>
      </xdr:grpSpPr>
      <xdr:sp macro="" textlink="">
        <xdr:nvSpPr>
          <xdr:cNvPr id="19" name="TextBox 18">
            <a:hlinkClick xmlns:r="http://schemas.openxmlformats.org/officeDocument/2006/relationships" r:id="rId11"/>
            <a:extLst>
              <a:ext uri="{FF2B5EF4-FFF2-40B4-BE49-F238E27FC236}">
                <a16:creationId xmlns:a16="http://schemas.microsoft.com/office/drawing/2014/main" id="{BB73764F-480D-C2E0-43B5-A8FC1270C400}"/>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41312</a:t>
            </a:r>
          </a:p>
        </xdr:txBody>
      </xdr:sp>
      <xdr:sp macro="" textlink="">
        <xdr:nvSpPr>
          <xdr:cNvPr id="20" name="TextBox 19">
            <a:hlinkClick xmlns:r="http://schemas.openxmlformats.org/officeDocument/2006/relationships" r:id="rId12"/>
            <a:extLst>
              <a:ext uri="{FF2B5EF4-FFF2-40B4-BE49-F238E27FC236}">
                <a16:creationId xmlns:a16="http://schemas.microsoft.com/office/drawing/2014/main" id="{59C9CDC4-20A0-624D-2EFD-B9B55A7D6BFF}"/>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41401</a:t>
            </a:r>
          </a:p>
        </xdr:txBody>
      </xdr:sp>
      <xdr:sp macro="" textlink="">
        <xdr:nvSpPr>
          <xdr:cNvPr id="21" name="TextBox 20">
            <a:hlinkClick xmlns:r="http://schemas.openxmlformats.org/officeDocument/2006/relationships" r:id="rId13"/>
            <a:extLst>
              <a:ext uri="{FF2B5EF4-FFF2-40B4-BE49-F238E27FC236}">
                <a16:creationId xmlns:a16="http://schemas.microsoft.com/office/drawing/2014/main" id="{D4050A04-34A0-8A17-6B1A-EDAD3543B87B}"/>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41814</a:t>
            </a:r>
          </a:p>
        </xdr:txBody>
      </xdr:sp>
    </xdr:grpSp>
    <xdr:clientData/>
  </xdr:twoCellAnchor>
  <xdr:twoCellAnchor>
    <xdr:from>
      <xdr:col>7</xdr:col>
      <xdr:colOff>395289</xdr:colOff>
      <xdr:row>20</xdr:row>
      <xdr:rowOff>1657351</xdr:rowOff>
    </xdr:from>
    <xdr:to>
      <xdr:col>7</xdr:col>
      <xdr:colOff>614364</xdr:colOff>
      <xdr:row>20</xdr:row>
      <xdr:rowOff>2743201</xdr:rowOff>
    </xdr:to>
    <xdr:grpSp>
      <xdr:nvGrpSpPr>
        <xdr:cNvPr id="22" name="Group 21">
          <a:extLst>
            <a:ext uri="{FF2B5EF4-FFF2-40B4-BE49-F238E27FC236}">
              <a16:creationId xmlns:a16="http://schemas.microsoft.com/office/drawing/2014/main" id="{DECC1EB2-9A00-0FF9-96CD-BDA05952C92E}"/>
            </a:ext>
          </a:extLst>
        </xdr:cNvPr>
        <xdr:cNvGrpSpPr/>
      </xdr:nvGrpSpPr>
      <xdr:grpSpPr>
        <a:xfrm rot="16200000">
          <a:off x="9381989" y="6497086"/>
          <a:ext cx="1085850" cy="219075"/>
          <a:chOff x="5600700" y="5224463"/>
          <a:chExt cx="1085850" cy="219075"/>
        </a:xfrm>
      </xdr:grpSpPr>
      <xdr:sp macro="" textlink="">
        <xdr:nvSpPr>
          <xdr:cNvPr id="23" name="TextBox 22">
            <a:hlinkClick xmlns:r="http://schemas.openxmlformats.org/officeDocument/2006/relationships" r:id="rId14"/>
            <a:extLst>
              <a:ext uri="{FF2B5EF4-FFF2-40B4-BE49-F238E27FC236}">
                <a16:creationId xmlns:a16="http://schemas.microsoft.com/office/drawing/2014/main" id="{99A01492-4DCF-B1DC-A591-0B1C1788B4BA}"/>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41659</a:t>
            </a:r>
          </a:p>
        </xdr:txBody>
      </xdr:sp>
      <xdr:sp macro="" textlink="">
        <xdr:nvSpPr>
          <xdr:cNvPr id="24" name="TextBox 23">
            <a:hlinkClick xmlns:r="http://schemas.openxmlformats.org/officeDocument/2006/relationships" r:id="rId15"/>
            <a:extLst>
              <a:ext uri="{FF2B5EF4-FFF2-40B4-BE49-F238E27FC236}">
                <a16:creationId xmlns:a16="http://schemas.microsoft.com/office/drawing/2014/main" id="{A61210D6-B45A-537F-F38E-C68BC88AA90B}"/>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41714</a:t>
            </a:r>
          </a:p>
        </xdr:txBody>
      </xdr:sp>
    </xdr:grpSp>
    <xdr:clientData/>
  </xdr:twoCellAnchor>
  <xdr:twoCellAnchor>
    <xdr:from>
      <xdr:col>8</xdr:col>
      <xdr:colOff>423865</xdr:colOff>
      <xdr:row>20</xdr:row>
      <xdr:rowOff>1657351</xdr:rowOff>
    </xdr:from>
    <xdr:to>
      <xdr:col>8</xdr:col>
      <xdr:colOff>642940</xdr:colOff>
      <xdr:row>20</xdr:row>
      <xdr:rowOff>2743201</xdr:rowOff>
    </xdr:to>
    <xdr:grpSp>
      <xdr:nvGrpSpPr>
        <xdr:cNvPr id="26" name="Group 25">
          <a:extLst>
            <a:ext uri="{FF2B5EF4-FFF2-40B4-BE49-F238E27FC236}">
              <a16:creationId xmlns:a16="http://schemas.microsoft.com/office/drawing/2014/main" id="{B5FAAAC9-59BE-EE7F-509C-8386DE907B52}"/>
            </a:ext>
          </a:extLst>
        </xdr:cNvPr>
        <xdr:cNvGrpSpPr/>
      </xdr:nvGrpSpPr>
      <xdr:grpSpPr>
        <a:xfrm rot="16200000">
          <a:off x="10227782" y="6497086"/>
          <a:ext cx="1085850" cy="219075"/>
          <a:chOff x="5600700" y="5224463"/>
          <a:chExt cx="1085850" cy="219075"/>
        </a:xfrm>
      </xdr:grpSpPr>
      <xdr:sp macro="" textlink="">
        <xdr:nvSpPr>
          <xdr:cNvPr id="27" name="TextBox 26">
            <a:hlinkClick xmlns:r="http://schemas.openxmlformats.org/officeDocument/2006/relationships" r:id="rId16"/>
            <a:extLst>
              <a:ext uri="{FF2B5EF4-FFF2-40B4-BE49-F238E27FC236}">
                <a16:creationId xmlns:a16="http://schemas.microsoft.com/office/drawing/2014/main" id="{9BF0F375-DA96-6843-3B5C-E75B93BF478B}"/>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41603</a:t>
            </a:r>
          </a:p>
        </xdr:txBody>
      </xdr:sp>
      <xdr:sp macro="" textlink="">
        <xdr:nvSpPr>
          <xdr:cNvPr id="28" name="TextBox 27">
            <a:hlinkClick xmlns:r="http://schemas.openxmlformats.org/officeDocument/2006/relationships" r:id="rId17"/>
            <a:extLst>
              <a:ext uri="{FF2B5EF4-FFF2-40B4-BE49-F238E27FC236}">
                <a16:creationId xmlns:a16="http://schemas.microsoft.com/office/drawing/2014/main" id="{AB921EBF-217A-ABF0-F2EA-105EC0C84A2C}"/>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41612</a:t>
            </a:r>
          </a:p>
        </xdr:txBody>
      </xdr:sp>
    </xdr:grpSp>
    <xdr:clientData/>
  </xdr:twoCellAnchor>
  <xdr:twoCellAnchor>
    <xdr:from>
      <xdr:col>9</xdr:col>
      <xdr:colOff>311222</xdr:colOff>
      <xdr:row>20</xdr:row>
      <xdr:rowOff>1675573</xdr:rowOff>
    </xdr:from>
    <xdr:to>
      <xdr:col>9</xdr:col>
      <xdr:colOff>530297</xdr:colOff>
      <xdr:row>20</xdr:row>
      <xdr:rowOff>2228023</xdr:rowOff>
    </xdr:to>
    <xdr:sp macro="" textlink="">
      <xdr:nvSpPr>
        <xdr:cNvPr id="32" name="TextBox 31">
          <a:hlinkClick xmlns:r="http://schemas.openxmlformats.org/officeDocument/2006/relationships" r:id="rId18"/>
          <a:extLst>
            <a:ext uri="{FF2B5EF4-FFF2-40B4-BE49-F238E27FC236}">
              <a16:creationId xmlns:a16="http://schemas.microsoft.com/office/drawing/2014/main" id="{44325C16-AE1B-9ED2-4B38-37447AD4B5B2}"/>
            </a:ext>
          </a:extLst>
        </xdr:cNvPr>
        <xdr:cNvSpPr txBox="1"/>
      </xdr:nvSpPr>
      <xdr:spPr>
        <a:xfrm rot="16200000">
          <a:off x="9802057" y="626517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02003</a:t>
          </a:r>
        </a:p>
      </xdr:txBody>
    </xdr:sp>
    <xdr:clientData/>
  </xdr:twoCellAnchor>
  <xdr:twoCellAnchor>
    <xdr:from>
      <xdr:col>9</xdr:col>
      <xdr:colOff>311222</xdr:colOff>
      <xdr:row>20</xdr:row>
      <xdr:rowOff>2271921</xdr:rowOff>
    </xdr:from>
    <xdr:to>
      <xdr:col>9</xdr:col>
      <xdr:colOff>530297</xdr:colOff>
      <xdr:row>20</xdr:row>
      <xdr:rowOff>2824371</xdr:rowOff>
    </xdr:to>
    <xdr:sp macro="" textlink="">
      <xdr:nvSpPr>
        <xdr:cNvPr id="11" name="TextBox 10">
          <a:hlinkClick xmlns:r="http://schemas.openxmlformats.org/officeDocument/2006/relationships" r:id="rId19"/>
          <a:extLst>
            <a:ext uri="{FF2B5EF4-FFF2-40B4-BE49-F238E27FC236}">
              <a16:creationId xmlns:a16="http://schemas.microsoft.com/office/drawing/2014/main" id="{4798D5F2-4425-5666-3149-E44C4A3310E8}"/>
            </a:ext>
          </a:extLst>
        </xdr:cNvPr>
        <xdr:cNvSpPr txBox="1"/>
      </xdr:nvSpPr>
      <xdr:spPr>
        <a:xfrm rot="16200000">
          <a:off x="9802057" y="6861521"/>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314950</xdr:colOff>
      <xdr:row>20</xdr:row>
      <xdr:rowOff>184704</xdr:rowOff>
    </xdr:from>
    <xdr:to>
      <xdr:col>3</xdr:col>
      <xdr:colOff>534026</xdr:colOff>
      <xdr:row>21</xdr:row>
      <xdr:rowOff>2900</xdr:rowOff>
    </xdr:to>
    <xdr:grpSp>
      <xdr:nvGrpSpPr>
        <xdr:cNvPr id="2" name="Group 1">
          <a:extLst>
            <a:ext uri="{FF2B5EF4-FFF2-40B4-BE49-F238E27FC236}">
              <a16:creationId xmlns:a16="http://schemas.microsoft.com/office/drawing/2014/main" id="{82CC47F8-855B-4061-8676-97826E9AA02D}"/>
            </a:ext>
          </a:extLst>
        </xdr:cNvPr>
        <xdr:cNvGrpSpPr/>
      </xdr:nvGrpSpPr>
      <xdr:grpSpPr>
        <a:xfrm rot="16200000">
          <a:off x="4395240" y="6289814"/>
          <a:ext cx="3259896" cy="219076"/>
          <a:chOff x="5087179" y="5232746"/>
          <a:chExt cx="2666171" cy="219076"/>
        </a:xfrm>
      </xdr:grpSpPr>
      <xdr:sp macro="" textlink="">
        <xdr:nvSpPr>
          <xdr:cNvPr id="3" name="TextBox 2">
            <a:hlinkClick xmlns:r="http://schemas.openxmlformats.org/officeDocument/2006/relationships" r:id="rId1"/>
            <a:extLst>
              <a:ext uri="{FF2B5EF4-FFF2-40B4-BE49-F238E27FC236}">
                <a16:creationId xmlns:a16="http://schemas.microsoft.com/office/drawing/2014/main" id="{56244645-8AF2-DD5E-C28F-8EE74F4B52A1}"/>
              </a:ext>
            </a:extLst>
          </xdr:cNvPr>
          <xdr:cNvSpPr txBox="1"/>
        </xdr:nvSpPr>
        <xdr:spPr>
          <a:xfrm>
            <a:off x="561561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7D963E26-2513-5A6D-3824-3D249E1E91CA}"/>
              </a:ext>
            </a:extLst>
          </xdr:cNvPr>
          <xdr:cNvSpPr txBox="1"/>
        </xdr:nvSpPr>
        <xdr:spPr>
          <a:xfrm>
            <a:off x="614404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01035</a:t>
            </a:r>
          </a:p>
        </xdr:txBody>
      </xdr:sp>
      <xdr:sp macro="" textlink="">
        <xdr:nvSpPr>
          <xdr:cNvPr id="5" name="TextBox 4">
            <a:hlinkClick xmlns:r="http://schemas.openxmlformats.org/officeDocument/2006/relationships" r:id="rId3"/>
            <a:extLst>
              <a:ext uri="{FF2B5EF4-FFF2-40B4-BE49-F238E27FC236}">
                <a16:creationId xmlns:a16="http://schemas.microsoft.com/office/drawing/2014/main" id="{81ECBF2C-9289-08C3-26F3-BFE92787CAB6}"/>
              </a:ext>
            </a:extLst>
          </xdr:cNvPr>
          <xdr:cNvSpPr txBox="1"/>
        </xdr:nvSpPr>
        <xdr:spPr>
          <a:xfrm>
            <a:off x="6672470" y="5232747"/>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02402</a:t>
            </a:r>
          </a:p>
        </xdr:txBody>
      </xdr:sp>
      <xdr:sp macro="" textlink="">
        <xdr:nvSpPr>
          <xdr:cNvPr id="6" name="TextBox 5">
            <a:hlinkClick xmlns:r="http://schemas.openxmlformats.org/officeDocument/2006/relationships" r:id="rId4"/>
            <a:extLst>
              <a:ext uri="{FF2B5EF4-FFF2-40B4-BE49-F238E27FC236}">
                <a16:creationId xmlns:a16="http://schemas.microsoft.com/office/drawing/2014/main" id="{02EA4B49-607D-E3D6-37C4-AD659EA69E3A}"/>
              </a:ext>
            </a:extLst>
          </xdr:cNvPr>
          <xdr:cNvSpPr txBox="1"/>
        </xdr:nvSpPr>
        <xdr:spPr>
          <a:xfrm>
            <a:off x="7200900"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02601</a:t>
            </a:r>
          </a:p>
        </xdr:txBody>
      </xdr:sp>
      <xdr:sp macro="" textlink="">
        <xdr:nvSpPr>
          <xdr:cNvPr id="7" name="TextBox 6">
            <a:hlinkClick xmlns:r="http://schemas.openxmlformats.org/officeDocument/2006/relationships" r:id="rId5"/>
            <a:extLst>
              <a:ext uri="{FF2B5EF4-FFF2-40B4-BE49-F238E27FC236}">
                <a16:creationId xmlns:a16="http://schemas.microsoft.com/office/drawing/2014/main" id="{6F76CF5B-D252-D4AE-E3D5-22725721CF34}"/>
              </a:ext>
            </a:extLst>
          </xdr:cNvPr>
          <xdr:cNvSpPr txBox="1"/>
        </xdr:nvSpPr>
        <xdr:spPr>
          <a:xfrm>
            <a:off x="5087179"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grpSp>
    <xdr:clientData/>
  </xdr:twoCellAnchor>
  <xdr:twoCellAnchor>
    <xdr:from>
      <xdr:col>4</xdr:col>
      <xdr:colOff>423864</xdr:colOff>
      <xdr:row>20</xdr:row>
      <xdr:rowOff>1657351</xdr:rowOff>
    </xdr:from>
    <xdr:to>
      <xdr:col>4</xdr:col>
      <xdr:colOff>604839</xdr:colOff>
      <xdr:row>21</xdr:row>
      <xdr:rowOff>1</xdr:rowOff>
    </xdr:to>
    <xdr:grpSp>
      <xdr:nvGrpSpPr>
        <xdr:cNvPr id="8" name="Group 7">
          <a:extLst>
            <a:ext uri="{FF2B5EF4-FFF2-40B4-BE49-F238E27FC236}">
              <a16:creationId xmlns:a16="http://schemas.microsoft.com/office/drawing/2014/main" id="{6D7C9592-28A3-4502-8810-B4933102AB7F}"/>
            </a:ext>
          </a:extLst>
        </xdr:cNvPr>
        <xdr:cNvGrpSpPr/>
      </xdr:nvGrpSpPr>
      <xdr:grpSpPr>
        <a:xfrm rot="16200000">
          <a:off x="5921377" y="7043738"/>
          <a:ext cx="1784350" cy="180975"/>
          <a:chOff x="5600700" y="5224463"/>
          <a:chExt cx="1085850" cy="219075"/>
        </a:xfrm>
      </xdr:grpSpPr>
      <xdr:sp macro="" textlink="">
        <xdr:nvSpPr>
          <xdr:cNvPr id="9" name="TextBox 8">
            <a:hlinkClick xmlns:r="http://schemas.openxmlformats.org/officeDocument/2006/relationships" r:id="rId6"/>
            <a:extLst>
              <a:ext uri="{FF2B5EF4-FFF2-40B4-BE49-F238E27FC236}">
                <a16:creationId xmlns:a16="http://schemas.microsoft.com/office/drawing/2014/main" id="{B00373AB-FDC6-C5B8-FF87-1F86C2442772}"/>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10022</a:t>
            </a:r>
          </a:p>
        </xdr:txBody>
      </xdr:sp>
      <xdr:sp macro="" textlink="">
        <xdr:nvSpPr>
          <xdr:cNvPr id="10" name="TextBox 9">
            <a:hlinkClick xmlns:r="http://schemas.openxmlformats.org/officeDocument/2006/relationships" r:id="rId7"/>
            <a:extLst>
              <a:ext uri="{FF2B5EF4-FFF2-40B4-BE49-F238E27FC236}">
                <a16:creationId xmlns:a16="http://schemas.microsoft.com/office/drawing/2014/main" id="{B05B483A-8A24-D88A-A5CD-6EE0E764DF42}"/>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41511</a:t>
            </a:r>
          </a:p>
        </xdr:txBody>
      </xdr:sp>
    </xdr:grpSp>
    <xdr:clientData/>
  </xdr:twoCellAnchor>
  <xdr:twoCellAnchor>
    <xdr:from>
      <xdr:col>5</xdr:col>
      <xdr:colOff>442914</xdr:colOff>
      <xdr:row>20</xdr:row>
      <xdr:rowOff>1123951</xdr:rowOff>
    </xdr:from>
    <xdr:to>
      <xdr:col>5</xdr:col>
      <xdr:colOff>604839</xdr:colOff>
      <xdr:row>21</xdr:row>
      <xdr:rowOff>1</xdr:rowOff>
    </xdr:to>
    <xdr:grpSp>
      <xdr:nvGrpSpPr>
        <xdr:cNvPr id="11" name="Group 10">
          <a:extLst>
            <a:ext uri="{FF2B5EF4-FFF2-40B4-BE49-F238E27FC236}">
              <a16:creationId xmlns:a16="http://schemas.microsoft.com/office/drawing/2014/main" id="{DD5E293D-56D8-4FCF-BADE-CCA9DF5BE320}"/>
            </a:ext>
          </a:extLst>
        </xdr:cNvPr>
        <xdr:cNvGrpSpPr/>
      </xdr:nvGrpSpPr>
      <xdr:grpSpPr>
        <a:xfrm rot="16200000">
          <a:off x="6362702" y="6786563"/>
          <a:ext cx="2317750" cy="161925"/>
          <a:chOff x="5600700" y="5224463"/>
          <a:chExt cx="1619250" cy="219075"/>
        </a:xfrm>
      </xdr:grpSpPr>
      <xdr:sp macro="" textlink="">
        <xdr:nvSpPr>
          <xdr:cNvPr id="12" name="TextBox 11">
            <a:hlinkClick xmlns:r="http://schemas.openxmlformats.org/officeDocument/2006/relationships" r:id="rId8"/>
            <a:extLst>
              <a:ext uri="{FF2B5EF4-FFF2-40B4-BE49-F238E27FC236}">
                <a16:creationId xmlns:a16="http://schemas.microsoft.com/office/drawing/2014/main" id="{043F2D94-9754-83A6-05BD-EE3F843242A2}"/>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41501</a:t>
            </a:r>
          </a:p>
        </xdr:txBody>
      </xdr:sp>
      <xdr:sp macro="" textlink="">
        <xdr:nvSpPr>
          <xdr:cNvPr id="13" name="TextBox 12">
            <a:hlinkClick xmlns:r="http://schemas.openxmlformats.org/officeDocument/2006/relationships" r:id="rId9"/>
            <a:extLst>
              <a:ext uri="{FF2B5EF4-FFF2-40B4-BE49-F238E27FC236}">
                <a16:creationId xmlns:a16="http://schemas.microsoft.com/office/drawing/2014/main" id="{659835A1-F827-5171-157C-EEDF1F254AC7}"/>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41502</a:t>
            </a:r>
          </a:p>
        </xdr:txBody>
      </xdr:sp>
      <xdr:sp macro="" textlink="">
        <xdr:nvSpPr>
          <xdr:cNvPr id="14" name="TextBox 13">
            <a:hlinkClick xmlns:r="http://schemas.openxmlformats.org/officeDocument/2006/relationships" r:id="rId10"/>
            <a:extLst>
              <a:ext uri="{FF2B5EF4-FFF2-40B4-BE49-F238E27FC236}">
                <a16:creationId xmlns:a16="http://schemas.microsoft.com/office/drawing/2014/main" id="{023D901A-077C-8206-4C51-69A88810CD14}"/>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41564</a:t>
            </a:r>
          </a:p>
        </xdr:txBody>
      </xdr:sp>
    </xdr:grpSp>
    <xdr:clientData/>
  </xdr:twoCellAnchor>
  <xdr:twoCellAnchor>
    <xdr:from>
      <xdr:col>6</xdr:col>
      <xdr:colOff>404815</xdr:colOff>
      <xdr:row>20</xdr:row>
      <xdr:rowOff>1123951</xdr:rowOff>
    </xdr:from>
    <xdr:to>
      <xdr:col>6</xdr:col>
      <xdr:colOff>604840</xdr:colOff>
      <xdr:row>21</xdr:row>
      <xdr:rowOff>1</xdr:rowOff>
    </xdr:to>
    <xdr:grpSp>
      <xdr:nvGrpSpPr>
        <xdr:cNvPr id="15" name="Group 14">
          <a:extLst>
            <a:ext uri="{FF2B5EF4-FFF2-40B4-BE49-F238E27FC236}">
              <a16:creationId xmlns:a16="http://schemas.microsoft.com/office/drawing/2014/main" id="{38F75E90-8EFB-415B-BBC9-B7B76669ECEB}"/>
            </a:ext>
          </a:extLst>
        </xdr:cNvPr>
        <xdr:cNvGrpSpPr/>
      </xdr:nvGrpSpPr>
      <xdr:grpSpPr>
        <a:xfrm rot="16200000">
          <a:off x="7042153" y="6767513"/>
          <a:ext cx="2317750" cy="200025"/>
          <a:chOff x="5600700" y="5224463"/>
          <a:chExt cx="1619250" cy="219075"/>
        </a:xfrm>
      </xdr:grpSpPr>
      <xdr:sp macro="" textlink="">
        <xdr:nvSpPr>
          <xdr:cNvPr id="16" name="TextBox 15">
            <a:hlinkClick xmlns:r="http://schemas.openxmlformats.org/officeDocument/2006/relationships" r:id="rId11"/>
            <a:extLst>
              <a:ext uri="{FF2B5EF4-FFF2-40B4-BE49-F238E27FC236}">
                <a16:creationId xmlns:a16="http://schemas.microsoft.com/office/drawing/2014/main" id="{FA80FDD9-CC3A-5CDA-A4E7-A490E3F38EE1}"/>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41312</a:t>
            </a:r>
          </a:p>
        </xdr:txBody>
      </xdr:sp>
      <xdr:sp macro="" textlink="">
        <xdr:nvSpPr>
          <xdr:cNvPr id="17" name="TextBox 16">
            <a:hlinkClick xmlns:r="http://schemas.openxmlformats.org/officeDocument/2006/relationships" r:id="rId12"/>
            <a:extLst>
              <a:ext uri="{FF2B5EF4-FFF2-40B4-BE49-F238E27FC236}">
                <a16:creationId xmlns:a16="http://schemas.microsoft.com/office/drawing/2014/main" id="{C5C8533D-39BE-7DFE-22D8-F1E53CF96B3E}"/>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41401</a:t>
            </a:r>
          </a:p>
        </xdr:txBody>
      </xdr:sp>
      <xdr:sp macro="" textlink="">
        <xdr:nvSpPr>
          <xdr:cNvPr id="18" name="TextBox 17">
            <a:hlinkClick xmlns:r="http://schemas.openxmlformats.org/officeDocument/2006/relationships" r:id="rId13"/>
            <a:extLst>
              <a:ext uri="{FF2B5EF4-FFF2-40B4-BE49-F238E27FC236}">
                <a16:creationId xmlns:a16="http://schemas.microsoft.com/office/drawing/2014/main" id="{E06B4A03-54CA-F409-1F6B-4ED41024E7F2}"/>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41814</a:t>
            </a:r>
          </a:p>
        </xdr:txBody>
      </xdr:sp>
    </xdr:grpSp>
    <xdr:clientData/>
  </xdr:twoCellAnchor>
  <xdr:twoCellAnchor>
    <xdr:from>
      <xdr:col>7</xdr:col>
      <xdr:colOff>395289</xdr:colOff>
      <xdr:row>20</xdr:row>
      <xdr:rowOff>1657351</xdr:rowOff>
    </xdr:from>
    <xdr:to>
      <xdr:col>7</xdr:col>
      <xdr:colOff>604839</xdr:colOff>
      <xdr:row>21</xdr:row>
      <xdr:rowOff>1</xdr:rowOff>
    </xdr:to>
    <xdr:grpSp>
      <xdr:nvGrpSpPr>
        <xdr:cNvPr id="19" name="Group 18">
          <a:extLst>
            <a:ext uri="{FF2B5EF4-FFF2-40B4-BE49-F238E27FC236}">
              <a16:creationId xmlns:a16="http://schemas.microsoft.com/office/drawing/2014/main" id="{59D1310C-21D3-436A-8A2D-FCB1B5D92544}"/>
            </a:ext>
          </a:extLst>
        </xdr:cNvPr>
        <xdr:cNvGrpSpPr/>
      </xdr:nvGrpSpPr>
      <xdr:grpSpPr>
        <a:xfrm rot="16200000">
          <a:off x="8002589" y="7029451"/>
          <a:ext cx="1784350" cy="209550"/>
          <a:chOff x="5600700" y="5224463"/>
          <a:chExt cx="1085850" cy="219075"/>
        </a:xfrm>
      </xdr:grpSpPr>
      <xdr:sp macro="" textlink="">
        <xdr:nvSpPr>
          <xdr:cNvPr id="20" name="TextBox 19">
            <a:hlinkClick xmlns:r="http://schemas.openxmlformats.org/officeDocument/2006/relationships" r:id="rId14"/>
            <a:extLst>
              <a:ext uri="{FF2B5EF4-FFF2-40B4-BE49-F238E27FC236}">
                <a16:creationId xmlns:a16="http://schemas.microsoft.com/office/drawing/2014/main" id="{735EE36F-3228-2EF8-C5C3-74C5454FBA69}"/>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41659</a:t>
            </a:r>
          </a:p>
        </xdr:txBody>
      </xdr:sp>
      <xdr:sp macro="" textlink="">
        <xdr:nvSpPr>
          <xdr:cNvPr id="21" name="TextBox 20">
            <a:hlinkClick xmlns:r="http://schemas.openxmlformats.org/officeDocument/2006/relationships" r:id="rId15"/>
            <a:extLst>
              <a:ext uri="{FF2B5EF4-FFF2-40B4-BE49-F238E27FC236}">
                <a16:creationId xmlns:a16="http://schemas.microsoft.com/office/drawing/2014/main" id="{3B2B46A0-7051-C83E-F281-29948861D953}"/>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41714</a:t>
            </a:r>
          </a:p>
        </xdr:txBody>
      </xdr:sp>
    </xdr:grpSp>
    <xdr:clientData/>
  </xdr:twoCellAnchor>
  <xdr:twoCellAnchor>
    <xdr:from>
      <xdr:col>8</xdr:col>
      <xdr:colOff>423865</xdr:colOff>
      <xdr:row>20</xdr:row>
      <xdr:rowOff>1657351</xdr:rowOff>
    </xdr:from>
    <xdr:to>
      <xdr:col>8</xdr:col>
      <xdr:colOff>604840</xdr:colOff>
      <xdr:row>21</xdr:row>
      <xdr:rowOff>1</xdr:rowOff>
    </xdr:to>
    <xdr:grpSp>
      <xdr:nvGrpSpPr>
        <xdr:cNvPr id="22" name="Group 21">
          <a:extLst>
            <a:ext uri="{FF2B5EF4-FFF2-40B4-BE49-F238E27FC236}">
              <a16:creationId xmlns:a16="http://schemas.microsoft.com/office/drawing/2014/main" id="{F90CA6B3-D013-4824-BD66-7931DB7BDD5E}"/>
            </a:ext>
          </a:extLst>
        </xdr:cNvPr>
        <xdr:cNvGrpSpPr/>
      </xdr:nvGrpSpPr>
      <xdr:grpSpPr>
        <a:xfrm rot="16200000">
          <a:off x="8715378" y="7043738"/>
          <a:ext cx="1784350" cy="180975"/>
          <a:chOff x="5600700" y="5224463"/>
          <a:chExt cx="1085850" cy="219075"/>
        </a:xfrm>
      </xdr:grpSpPr>
      <xdr:sp macro="" textlink="">
        <xdr:nvSpPr>
          <xdr:cNvPr id="23" name="TextBox 22">
            <a:hlinkClick xmlns:r="http://schemas.openxmlformats.org/officeDocument/2006/relationships" r:id="rId16"/>
            <a:extLst>
              <a:ext uri="{FF2B5EF4-FFF2-40B4-BE49-F238E27FC236}">
                <a16:creationId xmlns:a16="http://schemas.microsoft.com/office/drawing/2014/main" id="{B1A63E29-037D-6C44-0392-EED10E3E11BF}"/>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41603</a:t>
            </a:r>
          </a:p>
        </xdr:txBody>
      </xdr:sp>
      <xdr:sp macro="" textlink="">
        <xdr:nvSpPr>
          <xdr:cNvPr id="24" name="TextBox 23">
            <a:hlinkClick xmlns:r="http://schemas.openxmlformats.org/officeDocument/2006/relationships" r:id="rId17"/>
            <a:extLst>
              <a:ext uri="{FF2B5EF4-FFF2-40B4-BE49-F238E27FC236}">
                <a16:creationId xmlns:a16="http://schemas.microsoft.com/office/drawing/2014/main" id="{892C59B7-DE85-0B2E-1BD9-7E333AB8015C}"/>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41612</a:t>
            </a:r>
          </a:p>
        </xdr:txBody>
      </xdr:sp>
    </xdr:grpSp>
    <xdr:clientData/>
  </xdr:twoCellAnchor>
  <xdr:twoCellAnchor>
    <xdr:from>
      <xdr:col>9</xdr:col>
      <xdr:colOff>311222</xdr:colOff>
      <xdr:row>20</xdr:row>
      <xdr:rowOff>1675573</xdr:rowOff>
    </xdr:from>
    <xdr:to>
      <xdr:col>9</xdr:col>
      <xdr:colOff>530297</xdr:colOff>
      <xdr:row>20</xdr:row>
      <xdr:rowOff>2228023</xdr:rowOff>
    </xdr:to>
    <xdr:sp macro="" textlink="">
      <xdr:nvSpPr>
        <xdr:cNvPr id="25" name="TextBox 24">
          <a:hlinkClick xmlns:r="http://schemas.openxmlformats.org/officeDocument/2006/relationships" r:id="rId18"/>
          <a:extLst>
            <a:ext uri="{FF2B5EF4-FFF2-40B4-BE49-F238E27FC236}">
              <a16:creationId xmlns:a16="http://schemas.microsoft.com/office/drawing/2014/main" id="{EA2BC2E7-A1E4-4258-9A80-63C7C5C1193F}"/>
            </a:ext>
          </a:extLst>
        </xdr:cNvPr>
        <xdr:cNvSpPr txBox="1"/>
      </xdr:nvSpPr>
      <xdr:spPr>
        <a:xfrm rot="16200000">
          <a:off x="9812410" y="6271385"/>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02003</a:t>
          </a:r>
        </a:p>
      </xdr:txBody>
    </xdr:sp>
    <xdr:clientData/>
  </xdr:twoCellAnchor>
  <xdr:twoCellAnchor>
    <xdr:from>
      <xdr:col>9</xdr:col>
      <xdr:colOff>311222</xdr:colOff>
      <xdr:row>20</xdr:row>
      <xdr:rowOff>2271921</xdr:rowOff>
    </xdr:from>
    <xdr:to>
      <xdr:col>9</xdr:col>
      <xdr:colOff>530297</xdr:colOff>
      <xdr:row>20</xdr:row>
      <xdr:rowOff>2824371</xdr:rowOff>
    </xdr:to>
    <xdr:sp macro="" textlink="">
      <xdr:nvSpPr>
        <xdr:cNvPr id="26" name="TextBox 25">
          <a:hlinkClick xmlns:r="http://schemas.openxmlformats.org/officeDocument/2006/relationships" r:id="rId19"/>
          <a:extLst>
            <a:ext uri="{FF2B5EF4-FFF2-40B4-BE49-F238E27FC236}">
              <a16:creationId xmlns:a16="http://schemas.microsoft.com/office/drawing/2014/main" id="{F99E9DCD-D2B2-4662-8D3D-2D67A2E9EDC7}"/>
            </a:ext>
          </a:extLst>
        </xdr:cNvPr>
        <xdr:cNvSpPr txBox="1"/>
      </xdr:nvSpPr>
      <xdr:spPr>
        <a:xfrm rot="16200000">
          <a:off x="9812410" y="686773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tudk-my.sharepoint.com/Users/moing/Downloads/Premapping%20international%20updated%2027-01-2021/Advanced%20Materials%20and%20Healthcare%20Engineer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kurser.dtu.dk/course/2023-2024/0100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pageSetUpPr fitToPage="1"/>
  </sheetPr>
  <dimension ref="A1:R169"/>
  <sheetViews>
    <sheetView tabSelected="1" zoomScale="115" zoomScaleNormal="115" workbookViewId="0">
      <selection activeCell="A10" sqref="A10"/>
    </sheetView>
  </sheetViews>
  <sheetFormatPr baseColWidth="10" defaultColWidth="9.1640625" defaultRowHeight="15"/>
  <cols>
    <col min="1" max="1" width="58.83203125" style="9" customWidth="1"/>
    <col min="2" max="2" width="11" style="9" customWidth="1"/>
    <col min="3" max="3" width="10.83203125" style="9" customWidth="1"/>
    <col min="4" max="10" width="10.6640625" style="9" customWidth="1"/>
    <col min="11" max="11" width="9.1640625" style="9"/>
    <col min="12" max="12" width="62.33203125" style="9" customWidth="1"/>
    <col min="13" max="13" width="70.5" style="9" bestFit="1" customWidth="1"/>
    <col min="14" max="16384" width="9.1640625" style="9"/>
  </cols>
  <sheetData>
    <row r="1" spans="1:18" ht="15" customHeight="1">
      <c r="A1" s="139" t="str">
        <f>CONCATENATE("Pre-Mapping for the MSc programme in ",Setup!$B$2)</f>
        <v>Pre-Mapping for the MSc programme in Mechanical Engineering</v>
      </c>
      <c r="B1" s="139"/>
      <c r="C1" s="139"/>
      <c r="D1" s="139"/>
      <c r="E1" s="139"/>
      <c r="F1" s="139"/>
      <c r="G1" s="139"/>
      <c r="H1" s="139"/>
      <c r="I1" s="139"/>
      <c r="J1" s="139"/>
      <c r="K1" s="139"/>
      <c r="L1" s="35"/>
      <c r="M1" s="82" t="s">
        <v>453</v>
      </c>
    </row>
    <row r="2" spans="1:18" ht="15" customHeight="1">
      <c r="A2" s="139"/>
      <c r="B2" s="139"/>
      <c r="C2" s="139"/>
      <c r="D2" s="139"/>
      <c r="E2" s="139"/>
      <c r="F2" s="139"/>
      <c r="G2" s="139"/>
      <c r="H2" s="139"/>
      <c r="I2" s="139"/>
      <c r="J2" s="139"/>
      <c r="K2" s="139"/>
      <c r="L2" s="35"/>
      <c r="M2" s="82" t="s">
        <v>454</v>
      </c>
    </row>
    <row r="3" spans="1:18" ht="62" customHeight="1">
      <c r="A3" s="140" t="s">
        <v>450</v>
      </c>
      <c r="B3" s="141"/>
      <c r="C3" s="141"/>
      <c r="D3" s="141"/>
      <c r="E3" s="141"/>
      <c r="F3" s="141"/>
      <c r="G3" s="141"/>
      <c r="H3" s="141"/>
      <c r="I3" s="141"/>
      <c r="J3" s="141"/>
      <c r="K3" s="141"/>
      <c r="M3" s="82" t="s">
        <v>455</v>
      </c>
    </row>
    <row r="4" spans="1:18" ht="17">
      <c r="A4" s="30" t="s">
        <v>395</v>
      </c>
      <c r="B4" s="59"/>
      <c r="C4" s="59"/>
      <c r="D4" s="59"/>
      <c r="E4" s="59"/>
      <c r="F4" s="59"/>
      <c r="G4" s="59"/>
      <c r="H4" s="59"/>
      <c r="I4" s="59"/>
      <c r="J4" s="59"/>
      <c r="K4" s="59"/>
      <c r="L4" s="28"/>
      <c r="M4" s="82" t="s">
        <v>456</v>
      </c>
    </row>
    <row r="5" spans="1:18">
      <c r="A5" s="60" t="s">
        <v>289</v>
      </c>
      <c r="B5" s="164"/>
      <c r="C5" s="164"/>
      <c r="D5" s="164"/>
      <c r="E5" s="164"/>
      <c r="F5" s="164"/>
      <c r="G5" s="164"/>
      <c r="H5" s="164"/>
      <c r="I5" s="164"/>
      <c r="J5" s="164"/>
      <c r="K5" s="164"/>
      <c r="L5" s="6" t="s">
        <v>397</v>
      </c>
      <c r="M5" s="82" t="s">
        <v>0</v>
      </c>
    </row>
    <row r="6" spans="1:18">
      <c r="A6" s="61" t="s">
        <v>287</v>
      </c>
      <c r="B6" s="164"/>
      <c r="C6" s="164"/>
      <c r="D6" s="164"/>
      <c r="E6" s="164"/>
      <c r="F6" s="164"/>
      <c r="G6" s="164"/>
      <c r="H6" s="164"/>
      <c r="I6" s="164"/>
      <c r="J6" s="164"/>
      <c r="K6" s="164"/>
      <c r="L6" s="6" t="s">
        <v>396</v>
      </c>
    </row>
    <row r="7" spans="1:18">
      <c r="A7" s="62" t="s">
        <v>288</v>
      </c>
      <c r="B7" s="164"/>
      <c r="C7" s="164"/>
      <c r="D7" s="164"/>
      <c r="E7" s="164"/>
      <c r="F7" s="164"/>
      <c r="G7" s="164"/>
      <c r="H7" s="164"/>
      <c r="I7" s="164"/>
      <c r="J7" s="164"/>
      <c r="K7" s="164"/>
      <c r="L7" s="6" t="s">
        <v>399</v>
      </c>
    </row>
    <row r="8" spans="1:18">
      <c r="A8" s="54"/>
      <c r="B8" s="54"/>
      <c r="C8" s="54"/>
      <c r="D8" s="54"/>
      <c r="E8" s="54"/>
      <c r="F8" s="54"/>
      <c r="G8" s="54"/>
      <c r="H8" s="54"/>
      <c r="I8" s="54"/>
      <c r="J8" s="54"/>
      <c r="K8" s="54"/>
    </row>
    <row r="9" spans="1:18">
      <c r="A9" s="31" t="s">
        <v>394</v>
      </c>
      <c r="B9" s="54"/>
      <c r="C9" s="54"/>
      <c r="D9" s="54"/>
      <c r="E9" s="54"/>
      <c r="F9" s="54"/>
      <c r="G9" s="54"/>
      <c r="H9" s="54"/>
      <c r="I9" s="54"/>
      <c r="J9" s="54"/>
      <c r="K9" s="54"/>
    </row>
    <row r="10" spans="1:18">
      <c r="A10" s="63" t="s">
        <v>282</v>
      </c>
      <c r="B10" s="142"/>
      <c r="C10" s="142"/>
      <c r="D10" s="142"/>
      <c r="E10" s="142"/>
      <c r="F10" s="142"/>
      <c r="G10" s="142"/>
      <c r="H10" s="142"/>
      <c r="I10" s="142"/>
      <c r="J10" s="142"/>
      <c r="K10" s="143"/>
      <c r="L10" s="7" t="s">
        <v>398</v>
      </c>
    </row>
    <row r="11" spans="1:18">
      <c r="A11" s="68" t="s">
        <v>457</v>
      </c>
      <c r="B11" s="142"/>
      <c r="C11" s="142"/>
      <c r="D11" s="142"/>
      <c r="E11" s="142"/>
      <c r="F11" s="142"/>
      <c r="G11" s="142"/>
      <c r="H11" s="142"/>
      <c r="I11" s="142"/>
      <c r="J11" s="142"/>
      <c r="K11" s="143"/>
      <c r="L11" s="7"/>
    </row>
    <row r="12" spans="1:18">
      <c r="A12" s="64" t="s">
        <v>290</v>
      </c>
      <c r="B12" s="1"/>
      <c r="C12" s="148" t="s">
        <v>400</v>
      </c>
      <c r="D12" s="149"/>
      <c r="E12" s="149"/>
      <c r="F12" s="149"/>
      <c r="G12" s="149"/>
      <c r="H12" s="149"/>
      <c r="I12" s="149"/>
      <c r="J12" s="149"/>
      <c r="K12" s="150"/>
    </row>
    <row r="13" spans="1:18">
      <c r="A13" s="65" t="s">
        <v>286</v>
      </c>
      <c r="B13" s="66"/>
      <c r="C13" s="151" t="s">
        <v>401</v>
      </c>
      <c r="D13" s="152"/>
      <c r="E13" s="152"/>
      <c r="F13" s="152"/>
      <c r="G13" s="152"/>
      <c r="H13" s="152"/>
      <c r="I13" s="152"/>
      <c r="J13" s="152"/>
      <c r="K13" s="153"/>
    </row>
    <row r="14" spans="1:18">
      <c r="A14" s="54"/>
      <c r="B14" s="54"/>
      <c r="C14" s="54"/>
      <c r="D14" s="54"/>
      <c r="E14" s="54"/>
      <c r="F14" s="54"/>
      <c r="G14" s="54"/>
      <c r="H14" s="54"/>
      <c r="I14" s="54"/>
      <c r="J14" s="54"/>
      <c r="K14" s="54"/>
      <c r="R14" s="29"/>
    </row>
    <row r="15" spans="1:18">
      <c r="A15" s="32" t="s">
        <v>393</v>
      </c>
      <c r="B15" s="54"/>
      <c r="C15" s="54"/>
      <c r="D15" s="54"/>
      <c r="E15" s="54"/>
      <c r="F15" s="54"/>
      <c r="G15" s="54"/>
      <c r="H15" s="54"/>
      <c r="I15" s="54"/>
      <c r="J15" s="54"/>
      <c r="K15" s="54"/>
    </row>
    <row r="16" spans="1:18">
      <c r="A16" s="60" t="s">
        <v>283</v>
      </c>
      <c r="B16" s="1">
        <v>5</v>
      </c>
      <c r="C16" s="148" t="s">
        <v>444</v>
      </c>
      <c r="D16" s="149"/>
      <c r="E16" s="149"/>
      <c r="F16" s="149"/>
      <c r="G16" s="149"/>
      <c r="H16" s="149"/>
      <c r="I16" s="146" t="s">
        <v>403</v>
      </c>
      <c r="J16" s="147"/>
      <c r="K16" s="8" t="str">
        <f>IFERROR(SUMPRODUCT(B24:B122,C24:C122)/SUM(B24:B122)," ")</f>
        <v xml:space="preserve"> </v>
      </c>
      <c r="L16" s="33" t="s">
        <v>389</v>
      </c>
    </row>
    <row r="17" spans="1:13">
      <c r="A17" s="61" t="s">
        <v>284</v>
      </c>
      <c r="B17" s="2">
        <v>2</v>
      </c>
      <c r="C17" s="154" t="s">
        <v>402</v>
      </c>
      <c r="D17" s="155"/>
      <c r="E17" s="155"/>
      <c r="F17" s="155"/>
      <c r="G17" s="155"/>
      <c r="H17" s="155"/>
      <c r="I17" s="144"/>
      <c r="J17" s="145"/>
      <c r="K17" s="81"/>
      <c r="L17" s="33" t="s">
        <v>390</v>
      </c>
    </row>
    <row r="18" spans="1:13">
      <c r="A18" s="62" t="s">
        <v>285</v>
      </c>
      <c r="B18" s="1">
        <v>1</v>
      </c>
      <c r="C18" s="167" t="s">
        <v>445</v>
      </c>
      <c r="D18" s="168"/>
      <c r="E18" s="168"/>
      <c r="F18" s="168"/>
      <c r="G18" s="168"/>
      <c r="H18" s="168"/>
      <c r="I18" s="165" t="s">
        <v>404</v>
      </c>
      <c r="J18" s="166"/>
      <c r="K18" s="8" t="str">
        <f>IFERROR(SUMPRODUCT(D22:J22,D23:J23)/(SUM(D22:J22))," ")</f>
        <v xml:space="preserve"> </v>
      </c>
      <c r="L18" s="33" t="s">
        <v>391</v>
      </c>
    </row>
    <row r="19" spans="1:13" ht="16" thickBot="1">
      <c r="A19" s="56"/>
      <c r="B19" s="54"/>
      <c r="C19" s="57"/>
      <c r="D19" s="54"/>
      <c r="E19" s="54"/>
      <c r="F19" s="56"/>
      <c r="G19" s="56"/>
      <c r="H19" s="58"/>
      <c r="I19" s="54"/>
      <c r="J19" s="54"/>
      <c r="K19" s="54"/>
    </row>
    <row r="20" spans="1:13" ht="16" thickBot="1">
      <c r="A20" s="5" t="s">
        <v>392</v>
      </c>
      <c r="D20" s="161" t="s">
        <v>526</v>
      </c>
      <c r="E20" s="162"/>
      <c r="F20" s="162"/>
      <c r="G20" s="162"/>
      <c r="H20" s="162"/>
      <c r="I20" s="162"/>
      <c r="J20" s="162"/>
      <c r="K20" s="163"/>
      <c r="L20" s="69"/>
    </row>
    <row r="21" spans="1:13" ht="275.25" customHeight="1" thickBot="1">
      <c r="A21" s="90" t="s">
        <v>470</v>
      </c>
      <c r="B21" s="91" t="s">
        <v>471</v>
      </c>
      <c r="C21" s="92" t="s">
        <v>472</v>
      </c>
      <c r="D21" s="136" t="s">
        <v>466</v>
      </c>
      <c r="E21" s="137" t="s">
        <v>264</v>
      </c>
      <c r="F21" s="137" t="s">
        <v>467</v>
      </c>
      <c r="G21" s="137" t="s">
        <v>265</v>
      </c>
      <c r="H21" s="137" t="s">
        <v>468</v>
      </c>
      <c r="I21" s="137" t="s">
        <v>266</v>
      </c>
      <c r="J21" s="138" t="s">
        <v>469</v>
      </c>
      <c r="K21" s="70" t="s">
        <v>0</v>
      </c>
      <c r="L21" s="71"/>
    </row>
    <row r="22" spans="1:13" ht="18.75" customHeight="1" thickBot="1">
      <c r="A22" s="93" t="s">
        <v>473</v>
      </c>
      <c r="B22" s="95">
        <f>SUM(B24:B122,B124:B143)</f>
        <v>0</v>
      </c>
      <c r="C22" s="19"/>
      <c r="D22" s="72">
        <f>IFERROR(SUMPRODUCT($B$24:$B$143,D$24:D$143)/100,"")</f>
        <v>0</v>
      </c>
      <c r="E22" s="72">
        <f>IFERROR(SUMPRODUCT($B$24:$B$143,E$24:E$143)/100,"")</f>
        <v>0</v>
      </c>
      <c r="F22" s="72">
        <f t="shared" ref="F22:I22" si="0">IFERROR(SUMPRODUCT($B$24:$B$143,F$24:F$143)/100,"")</f>
        <v>0</v>
      </c>
      <c r="G22" s="72">
        <f t="shared" si="0"/>
        <v>0</v>
      </c>
      <c r="H22" s="72">
        <f t="shared" si="0"/>
        <v>0</v>
      </c>
      <c r="I22" s="72">
        <f t="shared" si="0"/>
        <v>0</v>
      </c>
      <c r="J22" s="72">
        <f>IFERROR(SUMPRODUCT($B$24:$B$143,J$24:J$143)/100,"")</f>
        <v>0</v>
      </c>
      <c r="K22" s="97" t="str">
        <f>IFERROR((B22-SUM(D22:J22))/B22,"")</f>
        <v/>
      </c>
    </row>
    <row r="23" spans="1:13" ht="29.25" customHeight="1" thickBot="1">
      <c r="A23" s="94" t="s">
        <v>474</v>
      </c>
      <c r="B23" s="86"/>
      <c r="C23" s="96">
        <f>IFERROR(AVERAGE(C24:C122),)</f>
        <v>0</v>
      </c>
      <c r="D23" s="87">
        <f>IFERROR(SUMPRODUCT($B$24:$B$122,$C$24:$C$122,D24:D122)/SUMPRODUCT($B$24:$B$122,D24:D122),0)</f>
        <v>0</v>
      </c>
      <c r="E23" s="88">
        <f>IFERROR(SUMPRODUCT($B$24:$B$122,$C$24:$C$122,E24:E122)/SUMPRODUCT($B$24:$B$122,E24:E122),0)</f>
        <v>0</v>
      </c>
      <c r="F23" s="88">
        <f>IFERROR(SUMPRODUCT($B$24:$B$122,$C$24:$C$122,F24:F122)/SUMPRODUCT($B$24:$B$122,F24:F122),0)</f>
        <v>0</v>
      </c>
      <c r="G23" s="88">
        <f t="shared" ref="G23:J23" si="1">IFERROR(SUMPRODUCT($B$24:$B$122,$C$24:$C$122,G24:G122)/SUMPRODUCT($B$24:$B$122,G24:G122),0)</f>
        <v>0</v>
      </c>
      <c r="H23" s="88">
        <f t="shared" si="1"/>
        <v>0</v>
      </c>
      <c r="I23" s="88">
        <f t="shared" si="1"/>
        <v>0</v>
      </c>
      <c r="J23" s="134">
        <f t="shared" si="1"/>
        <v>0</v>
      </c>
      <c r="K23" s="135">
        <f>IFERROR(SUMPRODUCT($B$24:$B$122,$C$24:$C$122,K24:K122)/SUMPRODUCT($B$24:$B$122,K24:K122),0)</f>
        <v>0</v>
      </c>
      <c r="L23" s="73" t="s">
        <v>459</v>
      </c>
      <c r="M23" s="74" t="s">
        <v>460</v>
      </c>
    </row>
    <row r="24" spans="1:13">
      <c r="A24" s="1" t="s">
        <v>281</v>
      </c>
      <c r="B24" s="1"/>
      <c r="C24" s="27"/>
      <c r="D24" s="122"/>
      <c r="E24" s="1"/>
      <c r="F24" s="1"/>
      <c r="G24" s="1"/>
      <c r="H24" s="1"/>
      <c r="I24" s="1"/>
      <c r="J24" s="27"/>
      <c r="K24" s="124" t="str">
        <f t="shared" ref="K24:K55" si="2">IF(ISBLANK(B24)," ",100-SUM(D24:J24))</f>
        <v xml:space="preserve"> </v>
      </c>
      <c r="L24" s="76"/>
      <c r="M24" s="76"/>
    </row>
    <row r="25" spans="1:13">
      <c r="A25" s="1" t="s">
        <v>291</v>
      </c>
      <c r="B25" s="1"/>
      <c r="C25" s="123"/>
      <c r="D25" s="122"/>
      <c r="E25" s="1"/>
      <c r="F25" s="1"/>
      <c r="G25" s="1"/>
      <c r="H25" s="1"/>
      <c r="I25" s="1"/>
      <c r="J25" s="123"/>
      <c r="K25" s="125" t="str">
        <f t="shared" si="2"/>
        <v xml:space="preserve"> </v>
      </c>
      <c r="L25" s="76"/>
      <c r="M25" s="76"/>
    </row>
    <row r="26" spans="1:13">
      <c r="A26" s="1" t="s">
        <v>292</v>
      </c>
      <c r="B26" s="1"/>
      <c r="C26" s="123"/>
      <c r="D26" s="122"/>
      <c r="E26" s="1"/>
      <c r="F26" s="1"/>
      <c r="G26" s="1"/>
      <c r="H26" s="1"/>
      <c r="I26" s="1"/>
      <c r="J26" s="123"/>
      <c r="K26" s="125" t="str">
        <f t="shared" si="2"/>
        <v xml:space="preserve"> </v>
      </c>
      <c r="L26" s="76"/>
      <c r="M26" s="76"/>
    </row>
    <row r="27" spans="1:13">
      <c r="A27" s="1" t="s">
        <v>293</v>
      </c>
      <c r="B27" s="1"/>
      <c r="C27" s="123"/>
      <c r="D27" s="122"/>
      <c r="E27" s="1"/>
      <c r="F27" s="1"/>
      <c r="G27" s="1"/>
      <c r="H27" s="1"/>
      <c r="I27" s="1"/>
      <c r="J27" s="123"/>
      <c r="K27" s="125" t="str">
        <f t="shared" si="2"/>
        <v xml:space="preserve"> </v>
      </c>
      <c r="L27" s="76"/>
      <c r="M27" s="76"/>
    </row>
    <row r="28" spans="1:13">
      <c r="A28" s="1" t="s">
        <v>294</v>
      </c>
      <c r="B28" s="1"/>
      <c r="C28" s="123"/>
      <c r="D28" s="122"/>
      <c r="E28" s="1"/>
      <c r="F28" s="1"/>
      <c r="G28" s="1"/>
      <c r="H28" s="1"/>
      <c r="I28" s="1"/>
      <c r="J28" s="123"/>
      <c r="K28" s="125" t="str">
        <f t="shared" si="2"/>
        <v xml:space="preserve"> </v>
      </c>
      <c r="L28" s="76"/>
      <c r="M28" s="76"/>
    </row>
    <row r="29" spans="1:13">
      <c r="A29" s="1" t="s">
        <v>295</v>
      </c>
      <c r="B29" s="1"/>
      <c r="C29" s="123"/>
      <c r="D29" s="122"/>
      <c r="E29" s="1"/>
      <c r="F29" s="1"/>
      <c r="G29" s="1"/>
      <c r="H29" s="1"/>
      <c r="I29" s="1"/>
      <c r="J29" s="123"/>
      <c r="K29" s="125" t="str">
        <f t="shared" si="2"/>
        <v xml:space="preserve"> </v>
      </c>
      <c r="L29" s="76"/>
      <c r="M29" s="76"/>
    </row>
    <row r="30" spans="1:13">
      <c r="A30" s="1" t="s">
        <v>296</v>
      </c>
      <c r="B30" s="1"/>
      <c r="C30" s="123"/>
      <c r="D30" s="122"/>
      <c r="E30" s="1"/>
      <c r="F30" s="1"/>
      <c r="G30" s="1"/>
      <c r="H30" s="1"/>
      <c r="I30" s="1"/>
      <c r="J30" s="123"/>
      <c r="K30" s="125" t="str">
        <f t="shared" si="2"/>
        <v xml:space="preserve"> </v>
      </c>
      <c r="L30" s="76"/>
      <c r="M30" s="76"/>
    </row>
    <row r="31" spans="1:13">
      <c r="A31" s="1" t="s">
        <v>297</v>
      </c>
      <c r="B31" s="1"/>
      <c r="C31" s="123"/>
      <c r="D31" s="122"/>
      <c r="E31" s="1"/>
      <c r="F31" s="1"/>
      <c r="G31" s="1"/>
      <c r="H31" s="1"/>
      <c r="I31" s="1"/>
      <c r="J31" s="123"/>
      <c r="K31" s="125" t="str">
        <f t="shared" si="2"/>
        <v xml:space="preserve"> </v>
      </c>
      <c r="L31" s="76"/>
      <c r="M31" s="76"/>
    </row>
    <row r="32" spans="1:13">
      <c r="A32" s="1" t="s">
        <v>298</v>
      </c>
      <c r="B32" s="1"/>
      <c r="C32" s="123"/>
      <c r="D32" s="122"/>
      <c r="E32" s="1"/>
      <c r="F32" s="1"/>
      <c r="G32" s="1"/>
      <c r="H32" s="1"/>
      <c r="I32" s="1"/>
      <c r="J32" s="123"/>
      <c r="K32" s="125" t="str">
        <f t="shared" si="2"/>
        <v xml:space="preserve"> </v>
      </c>
      <c r="L32" s="76"/>
      <c r="M32" s="76"/>
    </row>
    <row r="33" spans="1:13">
      <c r="A33" s="1" t="s">
        <v>299</v>
      </c>
      <c r="B33" s="1"/>
      <c r="C33" s="123"/>
      <c r="D33" s="122"/>
      <c r="E33" s="1"/>
      <c r="F33" s="1"/>
      <c r="G33" s="1"/>
      <c r="H33" s="1"/>
      <c r="I33" s="1"/>
      <c r="J33" s="123"/>
      <c r="K33" s="125" t="str">
        <f t="shared" si="2"/>
        <v xml:space="preserve"> </v>
      </c>
      <c r="L33" s="76"/>
      <c r="M33" s="76"/>
    </row>
    <row r="34" spans="1:13">
      <c r="A34" s="1" t="s">
        <v>300</v>
      </c>
      <c r="B34" s="1"/>
      <c r="C34" s="123"/>
      <c r="D34" s="122"/>
      <c r="E34" s="1"/>
      <c r="F34" s="1"/>
      <c r="G34" s="1"/>
      <c r="H34" s="1"/>
      <c r="I34" s="1"/>
      <c r="J34" s="123"/>
      <c r="K34" s="125" t="str">
        <f t="shared" si="2"/>
        <v xml:space="preserve"> </v>
      </c>
      <c r="L34" s="76"/>
      <c r="M34" s="76"/>
    </row>
    <row r="35" spans="1:13">
      <c r="A35" s="1" t="s">
        <v>301</v>
      </c>
      <c r="B35" s="1"/>
      <c r="C35" s="123"/>
      <c r="D35" s="122"/>
      <c r="E35" s="1"/>
      <c r="F35" s="1"/>
      <c r="G35" s="1"/>
      <c r="H35" s="1"/>
      <c r="I35" s="1"/>
      <c r="J35" s="123"/>
      <c r="K35" s="125" t="str">
        <f t="shared" si="2"/>
        <v xml:space="preserve"> </v>
      </c>
      <c r="L35" s="76"/>
      <c r="M35" s="76"/>
    </row>
    <row r="36" spans="1:13">
      <c r="A36" s="1" t="s">
        <v>302</v>
      </c>
      <c r="B36" s="1"/>
      <c r="C36" s="123"/>
      <c r="D36" s="122"/>
      <c r="E36" s="1"/>
      <c r="F36" s="1"/>
      <c r="G36" s="1"/>
      <c r="H36" s="1"/>
      <c r="I36" s="1"/>
      <c r="J36" s="123"/>
      <c r="K36" s="125" t="str">
        <f t="shared" si="2"/>
        <v xml:space="preserve"> </v>
      </c>
      <c r="L36" s="76"/>
      <c r="M36" s="76"/>
    </row>
    <row r="37" spans="1:13">
      <c r="A37" s="1" t="s">
        <v>303</v>
      </c>
      <c r="B37" s="1"/>
      <c r="C37" s="123"/>
      <c r="D37" s="122"/>
      <c r="E37" s="1"/>
      <c r="F37" s="1"/>
      <c r="G37" s="1"/>
      <c r="H37" s="1"/>
      <c r="I37" s="1"/>
      <c r="J37" s="123"/>
      <c r="K37" s="125" t="str">
        <f t="shared" si="2"/>
        <v xml:space="preserve"> </v>
      </c>
      <c r="L37" s="76"/>
      <c r="M37" s="76"/>
    </row>
    <row r="38" spans="1:13">
      <c r="A38" s="1" t="s">
        <v>304</v>
      </c>
      <c r="B38" s="1"/>
      <c r="C38" s="123"/>
      <c r="D38" s="122"/>
      <c r="E38" s="1"/>
      <c r="F38" s="1"/>
      <c r="G38" s="1"/>
      <c r="H38" s="1"/>
      <c r="I38" s="1"/>
      <c r="J38" s="123"/>
      <c r="K38" s="125" t="str">
        <f t="shared" si="2"/>
        <v xml:space="preserve"> </v>
      </c>
      <c r="L38" s="76"/>
      <c r="M38" s="76"/>
    </row>
    <row r="39" spans="1:13">
      <c r="A39" s="1" t="s">
        <v>305</v>
      </c>
      <c r="B39" s="1"/>
      <c r="C39" s="123"/>
      <c r="D39" s="122"/>
      <c r="E39" s="1"/>
      <c r="F39" s="1"/>
      <c r="G39" s="1"/>
      <c r="H39" s="1"/>
      <c r="I39" s="1"/>
      <c r="J39" s="123"/>
      <c r="K39" s="125" t="str">
        <f t="shared" si="2"/>
        <v xml:space="preserve"> </v>
      </c>
      <c r="L39" s="76"/>
      <c r="M39" s="76"/>
    </row>
    <row r="40" spans="1:13">
      <c r="A40" s="1" t="s">
        <v>306</v>
      </c>
      <c r="B40" s="1"/>
      <c r="C40" s="123"/>
      <c r="D40" s="122"/>
      <c r="E40" s="1"/>
      <c r="F40" s="1"/>
      <c r="G40" s="1"/>
      <c r="H40" s="1"/>
      <c r="I40" s="1"/>
      <c r="J40" s="123"/>
      <c r="K40" s="125" t="str">
        <f t="shared" si="2"/>
        <v xml:space="preserve"> </v>
      </c>
      <c r="L40" s="76"/>
      <c r="M40" s="76"/>
    </row>
    <row r="41" spans="1:13">
      <c r="A41" s="1" t="s">
        <v>307</v>
      </c>
      <c r="B41" s="1"/>
      <c r="C41" s="123"/>
      <c r="D41" s="122"/>
      <c r="E41" s="1"/>
      <c r="F41" s="1"/>
      <c r="G41" s="1"/>
      <c r="H41" s="1"/>
      <c r="I41" s="1"/>
      <c r="J41" s="123"/>
      <c r="K41" s="125" t="str">
        <f t="shared" si="2"/>
        <v xml:space="preserve"> </v>
      </c>
      <c r="L41" s="76"/>
      <c r="M41" s="76"/>
    </row>
    <row r="42" spans="1:13">
      <c r="A42" s="1" t="s">
        <v>308</v>
      </c>
      <c r="B42" s="1"/>
      <c r="C42" s="123"/>
      <c r="D42" s="122"/>
      <c r="E42" s="1"/>
      <c r="F42" s="1"/>
      <c r="G42" s="1"/>
      <c r="H42" s="1"/>
      <c r="I42" s="1"/>
      <c r="J42" s="123"/>
      <c r="K42" s="125" t="str">
        <f t="shared" si="2"/>
        <v xml:space="preserve"> </v>
      </c>
      <c r="L42" s="76"/>
      <c r="M42" s="76"/>
    </row>
    <row r="43" spans="1:13">
      <c r="A43" s="1" t="s">
        <v>309</v>
      </c>
      <c r="B43" s="1"/>
      <c r="C43" s="123"/>
      <c r="D43" s="122"/>
      <c r="E43" s="1"/>
      <c r="F43" s="1"/>
      <c r="G43" s="1"/>
      <c r="H43" s="1"/>
      <c r="I43" s="1"/>
      <c r="J43" s="123"/>
      <c r="K43" s="125" t="str">
        <f t="shared" si="2"/>
        <v xml:space="preserve"> </v>
      </c>
      <c r="L43" s="76"/>
      <c r="M43" s="76"/>
    </row>
    <row r="44" spans="1:13">
      <c r="A44" s="1" t="s">
        <v>310</v>
      </c>
      <c r="B44" s="1"/>
      <c r="C44" s="123"/>
      <c r="D44" s="122"/>
      <c r="E44" s="1"/>
      <c r="F44" s="1"/>
      <c r="G44" s="1"/>
      <c r="H44" s="1"/>
      <c r="I44" s="1"/>
      <c r="J44" s="123"/>
      <c r="K44" s="125" t="str">
        <f t="shared" si="2"/>
        <v xml:space="preserve"> </v>
      </c>
      <c r="L44" s="76"/>
      <c r="M44" s="76"/>
    </row>
    <row r="45" spans="1:13">
      <c r="A45" s="1" t="s">
        <v>311</v>
      </c>
      <c r="B45" s="1"/>
      <c r="C45" s="123"/>
      <c r="D45" s="122"/>
      <c r="E45" s="1"/>
      <c r="F45" s="1"/>
      <c r="G45" s="1"/>
      <c r="H45" s="1"/>
      <c r="I45" s="1"/>
      <c r="J45" s="123"/>
      <c r="K45" s="125" t="str">
        <f t="shared" si="2"/>
        <v xml:space="preserve"> </v>
      </c>
      <c r="L45" s="76"/>
      <c r="M45" s="76"/>
    </row>
    <row r="46" spans="1:13">
      <c r="A46" s="1" t="s">
        <v>312</v>
      </c>
      <c r="B46" s="1"/>
      <c r="C46" s="123"/>
      <c r="D46" s="122"/>
      <c r="E46" s="1"/>
      <c r="F46" s="1"/>
      <c r="G46" s="1"/>
      <c r="H46" s="1"/>
      <c r="I46" s="1"/>
      <c r="J46" s="123"/>
      <c r="K46" s="125" t="str">
        <f t="shared" si="2"/>
        <v xml:space="preserve"> </v>
      </c>
      <c r="L46" s="76"/>
      <c r="M46" s="76"/>
    </row>
    <row r="47" spans="1:13">
      <c r="A47" s="1" t="s">
        <v>313</v>
      </c>
      <c r="B47" s="1"/>
      <c r="C47" s="123"/>
      <c r="D47" s="122"/>
      <c r="E47" s="1"/>
      <c r="F47" s="1"/>
      <c r="G47" s="1"/>
      <c r="H47" s="1"/>
      <c r="I47" s="1"/>
      <c r="J47" s="123"/>
      <c r="K47" s="125" t="str">
        <f t="shared" si="2"/>
        <v xml:space="preserve"> </v>
      </c>
      <c r="L47" s="76"/>
      <c r="M47" s="76"/>
    </row>
    <row r="48" spans="1:13">
      <c r="A48" s="1" t="s">
        <v>314</v>
      </c>
      <c r="B48" s="1"/>
      <c r="C48" s="123"/>
      <c r="D48" s="122"/>
      <c r="E48" s="1"/>
      <c r="F48" s="1"/>
      <c r="G48" s="1"/>
      <c r="H48" s="1"/>
      <c r="I48" s="1"/>
      <c r="J48" s="123"/>
      <c r="K48" s="125" t="str">
        <f t="shared" si="2"/>
        <v xml:space="preserve"> </v>
      </c>
      <c r="L48" s="76"/>
      <c r="M48" s="76"/>
    </row>
    <row r="49" spans="1:13">
      <c r="A49" s="1" t="s">
        <v>315</v>
      </c>
      <c r="B49" s="1"/>
      <c r="C49" s="123"/>
      <c r="D49" s="75"/>
      <c r="E49" s="1"/>
      <c r="F49" s="1"/>
      <c r="G49" s="1"/>
      <c r="H49" s="1"/>
      <c r="I49" s="1"/>
      <c r="J49" s="123"/>
      <c r="K49" s="125" t="str">
        <f t="shared" si="2"/>
        <v xml:space="preserve"> </v>
      </c>
      <c r="L49" s="76"/>
      <c r="M49" s="76"/>
    </row>
    <row r="50" spans="1:13">
      <c r="A50" s="1" t="s">
        <v>316</v>
      </c>
      <c r="B50" s="1"/>
      <c r="C50" s="123"/>
      <c r="D50" s="75"/>
      <c r="E50" s="1"/>
      <c r="F50" s="1"/>
      <c r="G50" s="1"/>
      <c r="H50" s="1"/>
      <c r="I50" s="1"/>
      <c r="J50" s="123"/>
      <c r="K50" s="125" t="str">
        <f t="shared" si="2"/>
        <v xml:space="preserve"> </v>
      </c>
      <c r="L50" s="76"/>
      <c r="M50" s="76"/>
    </row>
    <row r="51" spans="1:13">
      <c r="A51" s="1" t="s">
        <v>317</v>
      </c>
      <c r="B51" s="1"/>
      <c r="C51" s="123"/>
      <c r="D51" s="75"/>
      <c r="E51" s="1"/>
      <c r="F51" s="1"/>
      <c r="G51" s="1"/>
      <c r="H51" s="1"/>
      <c r="I51" s="1"/>
      <c r="J51" s="123"/>
      <c r="K51" s="125" t="str">
        <f t="shared" si="2"/>
        <v xml:space="preserve"> </v>
      </c>
      <c r="L51" s="76"/>
      <c r="M51" s="76"/>
    </row>
    <row r="52" spans="1:13">
      <c r="A52" s="1" t="s">
        <v>318</v>
      </c>
      <c r="B52" s="1"/>
      <c r="C52" s="123"/>
      <c r="D52" s="75"/>
      <c r="E52" s="1"/>
      <c r="F52" s="1"/>
      <c r="G52" s="1"/>
      <c r="H52" s="1"/>
      <c r="I52" s="1"/>
      <c r="J52" s="123"/>
      <c r="K52" s="125" t="str">
        <f t="shared" si="2"/>
        <v xml:space="preserve"> </v>
      </c>
      <c r="L52" s="76"/>
      <c r="M52" s="76"/>
    </row>
    <row r="53" spans="1:13">
      <c r="A53" s="1" t="s">
        <v>319</v>
      </c>
      <c r="B53" s="1"/>
      <c r="C53" s="123"/>
      <c r="D53" s="75"/>
      <c r="E53" s="1"/>
      <c r="F53" s="1"/>
      <c r="G53" s="1"/>
      <c r="H53" s="1"/>
      <c r="I53" s="1"/>
      <c r="J53" s="123"/>
      <c r="K53" s="125" t="str">
        <f t="shared" si="2"/>
        <v xml:space="preserve"> </v>
      </c>
      <c r="L53" s="76"/>
      <c r="M53" s="76"/>
    </row>
    <row r="54" spans="1:13">
      <c r="A54" s="1" t="s">
        <v>320</v>
      </c>
      <c r="B54" s="1"/>
      <c r="C54" s="123"/>
      <c r="D54" s="75"/>
      <c r="E54" s="1"/>
      <c r="F54" s="1"/>
      <c r="G54" s="1"/>
      <c r="H54" s="1"/>
      <c r="I54" s="1"/>
      <c r="J54" s="123"/>
      <c r="K54" s="125" t="str">
        <f t="shared" si="2"/>
        <v xml:space="preserve"> </v>
      </c>
      <c r="L54" s="76"/>
      <c r="M54" s="76"/>
    </row>
    <row r="55" spans="1:13">
      <c r="A55" s="1" t="s">
        <v>321</v>
      </c>
      <c r="B55" s="1"/>
      <c r="C55" s="123"/>
      <c r="D55" s="75"/>
      <c r="E55" s="1"/>
      <c r="F55" s="1"/>
      <c r="G55" s="1"/>
      <c r="H55" s="1"/>
      <c r="I55" s="1"/>
      <c r="J55" s="123"/>
      <c r="K55" s="125" t="str">
        <f t="shared" si="2"/>
        <v xml:space="preserve"> </v>
      </c>
      <c r="L55" s="76"/>
      <c r="M55" s="76"/>
    </row>
    <row r="56" spans="1:13">
      <c r="A56" s="1" t="s">
        <v>322</v>
      </c>
      <c r="B56" s="1"/>
      <c r="C56" s="123"/>
      <c r="D56" s="75"/>
      <c r="E56" s="1"/>
      <c r="F56" s="1"/>
      <c r="G56" s="1"/>
      <c r="H56" s="1"/>
      <c r="I56" s="1"/>
      <c r="J56" s="123"/>
      <c r="K56" s="125" t="str">
        <f t="shared" ref="K56:K119" si="3">IF(ISBLANK(B56)," ",100-SUM(D56:J56))</f>
        <v xml:space="preserve"> </v>
      </c>
      <c r="L56" s="76"/>
      <c r="M56" s="76"/>
    </row>
    <row r="57" spans="1:13">
      <c r="A57" s="1" t="s">
        <v>323</v>
      </c>
      <c r="B57" s="1"/>
      <c r="C57" s="123"/>
      <c r="D57" s="75"/>
      <c r="E57" s="1"/>
      <c r="F57" s="1"/>
      <c r="G57" s="1"/>
      <c r="H57" s="1"/>
      <c r="I57" s="1"/>
      <c r="J57" s="123"/>
      <c r="K57" s="125" t="str">
        <f t="shared" si="3"/>
        <v xml:space="preserve"> </v>
      </c>
      <c r="L57" s="76"/>
      <c r="M57" s="76"/>
    </row>
    <row r="58" spans="1:13">
      <c r="A58" s="1" t="s">
        <v>324</v>
      </c>
      <c r="B58" s="1"/>
      <c r="C58" s="123"/>
      <c r="D58" s="75"/>
      <c r="E58" s="1"/>
      <c r="F58" s="1"/>
      <c r="G58" s="1"/>
      <c r="H58" s="1"/>
      <c r="I58" s="1"/>
      <c r="J58" s="123"/>
      <c r="K58" s="125" t="str">
        <f t="shared" si="3"/>
        <v xml:space="preserve"> </v>
      </c>
      <c r="L58" s="76"/>
      <c r="M58" s="76"/>
    </row>
    <row r="59" spans="1:13">
      <c r="A59" s="1" t="s">
        <v>325</v>
      </c>
      <c r="B59" s="1"/>
      <c r="C59" s="123"/>
      <c r="D59" s="75"/>
      <c r="E59" s="1"/>
      <c r="F59" s="1"/>
      <c r="G59" s="1"/>
      <c r="H59" s="1"/>
      <c r="I59" s="1"/>
      <c r="J59" s="123"/>
      <c r="K59" s="125" t="str">
        <f t="shared" si="3"/>
        <v xml:space="preserve"> </v>
      </c>
      <c r="L59" s="76"/>
      <c r="M59" s="76"/>
    </row>
    <row r="60" spans="1:13">
      <c r="A60" s="1" t="s">
        <v>326</v>
      </c>
      <c r="B60" s="1"/>
      <c r="C60" s="123"/>
      <c r="D60" s="75"/>
      <c r="E60" s="1"/>
      <c r="F60" s="1"/>
      <c r="G60" s="1"/>
      <c r="H60" s="1"/>
      <c r="I60" s="1"/>
      <c r="J60" s="123"/>
      <c r="K60" s="125" t="str">
        <f t="shared" si="3"/>
        <v xml:space="preserve"> </v>
      </c>
      <c r="L60" s="76"/>
      <c r="M60" s="76"/>
    </row>
    <row r="61" spans="1:13">
      <c r="A61" s="1" t="s">
        <v>327</v>
      </c>
      <c r="B61" s="1"/>
      <c r="C61" s="123"/>
      <c r="D61" s="75"/>
      <c r="E61" s="1"/>
      <c r="F61" s="1"/>
      <c r="G61" s="1"/>
      <c r="H61" s="1"/>
      <c r="I61" s="1"/>
      <c r="J61" s="123"/>
      <c r="K61" s="125" t="str">
        <f t="shared" si="3"/>
        <v xml:space="preserve"> </v>
      </c>
      <c r="L61" s="76"/>
      <c r="M61" s="76"/>
    </row>
    <row r="62" spans="1:13">
      <c r="A62" s="1" t="s">
        <v>328</v>
      </c>
      <c r="B62" s="1"/>
      <c r="C62" s="123"/>
      <c r="D62" s="75"/>
      <c r="E62" s="1"/>
      <c r="F62" s="1"/>
      <c r="G62" s="1"/>
      <c r="H62" s="1"/>
      <c r="I62" s="1"/>
      <c r="J62" s="123"/>
      <c r="K62" s="125" t="str">
        <f t="shared" si="3"/>
        <v xml:space="preserve"> </v>
      </c>
      <c r="L62" s="76"/>
      <c r="M62" s="76"/>
    </row>
    <row r="63" spans="1:13">
      <c r="A63" s="1" t="s">
        <v>329</v>
      </c>
      <c r="B63" s="1"/>
      <c r="C63" s="123"/>
      <c r="D63" s="75"/>
      <c r="E63" s="1"/>
      <c r="F63" s="1"/>
      <c r="G63" s="1"/>
      <c r="H63" s="1"/>
      <c r="I63" s="1"/>
      <c r="J63" s="123"/>
      <c r="K63" s="125" t="str">
        <f t="shared" si="3"/>
        <v xml:space="preserve"> </v>
      </c>
      <c r="L63" s="76"/>
      <c r="M63" s="76"/>
    </row>
    <row r="64" spans="1:13">
      <c r="A64" s="1" t="s">
        <v>330</v>
      </c>
      <c r="B64" s="1"/>
      <c r="C64" s="123"/>
      <c r="D64" s="75"/>
      <c r="E64" s="1"/>
      <c r="F64" s="1"/>
      <c r="G64" s="1"/>
      <c r="H64" s="1"/>
      <c r="I64" s="1"/>
      <c r="J64" s="123"/>
      <c r="K64" s="125" t="str">
        <f t="shared" si="3"/>
        <v xml:space="preserve"> </v>
      </c>
      <c r="L64" s="76"/>
      <c r="M64" s="76"/>
    </row>
    <row r="65" spans="1:13">
      <c r="A65" s="1" t="s">
        <v>331</v>
      </c>
      <c r="B65" s="1"/>
      <c r="C65" s="123"/>
      <c r="D65" s="75"/>
      <c r="E65" s="1"/>
      <c r="F65" s="1"/>
      <c r="G65" s="1"/>
      <c r="H65" s="1"/>
      <c r="I65" s="1"/>
      <c r="J65" s="123"/>
      <c r="K65" s="125" t="str">
        <f t="shared" si="3"/>
        <v xml:space="preserve"> </v>
      </c>
      <c r="L65" s="76"/>
      <c r="M65" s="76"/>
    </row>
    <row r="66" spans="1:13">
      <c r="A66" s="1" t="s">
        <v>332</v>
      </c>
      <c r="B66" s="1"/>
      <c r="C66" s="123"/>
      <c r="D66" s="75"/>
      <c r="E66" s="1"/>
      <c r="F66" s="1"/>
      <c r="G66" s="1"/>
      <c r="H66" s="1"/>
      <c r="I66" s="1"/>
      <c r="J66" s="123"/>
      <c r="K66" s="125" t="str">
        <f t="shared" si="3"/>
        <v xml:space="preserve"> </v>
      </c>
      <c r="L66" s="76"/>
      <c r="M66" s="76"/>
    </row>
    <row r="67" spans="1:13">
      <c r="A67" s="1" t="s">
        <v>333</v>
      </c>
      <c r="B67" s="1"/>
      <c r="C67" s="123"/>
      <c r="D67" s="75"/>
      <c r="E67" s="1"/>
      <c r="F67" s="1"/>
      <c r="G67" s="1"/>
      <c r="H67" s="1"/>
      <c r="I67" s="1"/>
      <c r="J67" s="123"/>
      <c r="K67" s="125" t="str">
        <f t="shared" si="3"/>
        <v xml:space="preserve"> </v>
      </c>
      <c r="L67" s="76"/>
      <c r="M67" s="76"/>
    </row>
    <row r="68" spans="1:13">
      <c r="A68" s="1" t="s">
        <v>334</v>
      </c>
      <c r="B68" s="1"/>
      <c r="C68" s="123"/>
      <c r="D68" s="75"/>
      <c r="E68" s="1"/>
      <c r="F68" s="1"/>
      <c r="G68" s="1"/>
      <c r="H68" s="1"/>
      <c r="I68" s="1"/>
      <c r="J68" s="123"/>
      <c r="K68" s="125" t="str">
        <f t="shared" si="3"/>
        <v xml:space="preserve"> </v>
      </c>
      <c r="L68" s="76"/>
      <c r="M68" s="76"/>
    </row>
    <row r="69" spans="1:13">
      <c r="A69" s="1" t="s">
        <v>335</v>
      </c>
      <c r="B69" s="1"/>
      <c r="C69" s="123"/>
      <c r="D69" s="75"/>
      <c r="E69" s="1"/>
      <c r="F69" s="1"/>
      <c r="G69" s="1"/>
      <c r="H69" s="1"/>
      <c r="I69" s="1"/>
      <c r="J69" s="123"/>
      <c r="K69" s="125" t="str">
        <f t="shared" si="3"/>
        <v xml:space="preserve"> </v>
      </c>
      <c r="L69" s="76"/>
      <c r="M69" s="76"/>
    </row>
    <row r="70" spans="1:13">
      <c r="A70" s="1" t="s">
        <v>336</v>
      </c>
      <c r="B70" s="1"/>
      <c r="C70" s="123"/>
      <c r="D70" s="75"/>
      <c r="E70" s="1"/>
      <c r="F70" s="1"/>
      <c r="G70" s="1"/>
      <c r="H70" s="1"/>
      <c r="I70" s="1"/>
      <c r="J70" s="123"/>
      <c r="K70" s="125" t="str">
        <f t="shared" si="3"/>
        <v xml:space="preserve"> </v>
      </c>
      <c r="L70" s="76"/>
      <c r="M70" s="76"/>
    </row>
    <row r="71" spans="1:13">
      <c r="A71" s="1" t="s">
        <v>337</v>
      </c>
      <c r="B71" s="1"/>
      <c r="C71" s="123"/>
      <c r="D71" s="75"/>
      <c r="E71" s="1"/>
      <c r="F71" s="1"/>
      <c r="G71" s="1"/>
      <c r="H71" s="1"/>
      <c r="I71" s="1"/>
      <c r="J71" s="123"/>
      <c r="K71" s="125" t="str">
        <f t="shared" si="3"/>
        <v xml:space="preserve"> </v>
      </c>
      <c r="L71" s="76"/>
      <c r="M71" s="76"/>
    </row>
    <row r="72" spans="1:13">
      <c r="A72" s="1" t="s">
        <v>338</v>
      </c>
      <c r="B72" s="1"/>
      <c r="C72" s="123"/>
      <c r="D72" s="75"/>
      <c r="E72" s="1"/>
      <c r="F72" s="1"/>
      <c r="G72" s="1"/>
      <c r="H72" s="1"/>
      <c r="I72" s="1"/>
      <c r="J72" s="123"/>
      <c r="K72" s="125" t="str">
        <f t="shared" si="3"/>
        <v xml:space="preserve"> </v>
      </c>
      <c r="L72" s="76"/>
      <c r="M72" s="76"/>
    </row>
    <row r="73" spans="1:13">
      <c r="A73" s="1" t="s">
        <v>339</v>
      </c>
      <c r="B73" s="1"/>
      <c r="C73" s="123"/>
      <c r="D73" s="75"/>
      <c r="E73" s="1"/>
      <c r="F73" s="1"/>
      <c r="G73" s="1"/>
      <c r="H73" s="1"/>
      <c r="I73" s="1"/>
      <c r="J73" s="123"/>
      <c r="K73" s="125" t="str">
        <f t="shared" si="3"/>
        <v xml:space="preserve"> </v>
      </c>
      <c r="L73" s="76"/>
      <c r="M73" s="76"/>
    </row>
    <row r="74" spans="1:13">
      <c r="A74" s="1" t="s">
        <v>340</v>
      </c>
      <c r="B74" s="1"/>
      <c r="C74" s="123"/>
      <c r="D74" s="75"/>
      <c r="E74" s="1"/>
      <c r="F74" s="1"/>
      <c r="G74" s="1"/>
      <c r="H74" s="1"/>
      <c r="I74" s="1"/>
      <c r="J74" s="123"/>
      <c r="K74" s="125" t="str">
        <f t="shared" si="3"/>
        <v xml:space="preserve"> </v>
      </c>
      <c r="L74" s="76"/>
      <c r="M74" s="76"/>
    </row>
    <row r="75" spans="1:13">
      <c r="A75" s="1" t="s">
        <v>341</v>
      </c>
      <c r="B75" s="1"/>
      <c r="C75" s="123"/>
      <c r="D75" s="75"/>
      <c r="E75" s="1"/>
      <c r="F75" s="1"/>
      <c r="G75" s="1"/>
      <c r="H75" s="1"/>
      <c r="I75" s="1"/>
      <c r="J75" s="123"/>
      <c r="K75" s="125" t="str">
        <f t="shared" si="3"/>
        <v xml:space="preserve"> </v>
      </c>
      <c r="L75" s="76"/>
      <c r="M75" s="76"/>
    </row>
    <row r="76" spans="1:13">
      <c r="A76" s="1" t="s">
        <v>342</v>
      </c>
      <c r="B76" s="1"/>
      <c r="C76" s="123"/>
      <c r="D76" s="75"/>
      <c r="E76" s="1"/>
      <c r="F76" s="1"/>
      <c r="G76" s="1"/>
      <c r="H76" s="1"/>
      <c r="I76" s="1"/>
      <c r="J76" s="123"/>
      <c r="K76" s="125" t="str">
        <f t="shared" si="3"/>
        <v xml:space="preserve"> </v>
      </c>
      <c r="L76" s="76"/>
      <c r="M76" s="76"/>
    </row>
    <row r="77" spans="1:13">
      <c r="A77" s="1" t="s">
        <v>343</v>
      </c>
      <c r="B77" s="1"/>
      <c r="C77" s="123"/>
      <c r="D77" s="75"/>
      <c r="E77" s="1"/>
      <c r="F77" s="1"/>
      <c r="G77" s="1"/>
      <c r="H77" s="1"/>
      <c r="I77" s="1"/>
      <c r="J77" s="123"/>
      <c r="K77" s="125" t="str">
        <f t="shared" si="3"/>
        <v xml:space="preserve"> </v>
      </c>
      <c r="L77" s="76"/>
      <c r="M77" s="76"/>
    </row>
    <row r="78" spans="1:13">
      <c r="A78" s="1" t="s">
        <v>344</v>
      </c>
      <c r="B78" s="1"/>
      <c r="C78" s="123"/>
      <c r="D78" s="75"/>
      <c r="E78" s="1"/>
      <c r="F78" s="1"/>
      <c r="G78" s="1"/>
      <c r="H78" s="1"/>
      <c r="I78" s="1"/>
      <c r="J78" s="123"/>
      <c r="K78" s="125" t="str">
        <f t="shared" si="3"/>
        <v xml:space="preserve"> </v>
      </c>
      <c r="L78" s="76"/>
      <c r="M78" s="76"/>
    </row>
    <row r="79" spans="1:13">
      <c r="A79" s="1" t="s">
        <v>345</v>
      </c>
      <c r="B79" s="1"/>
      <c r="C79" s="123"/>
      <c r="D79" s="75"/>
      <c r="E79" s="1"/>
      <c r="F79" s="1"/>
      <c r="G79" s="1"/>
      <c r="H79" s="1"/>
      <c r="I79" s="1"/>
      <c r="J79" s="123"/>
      <c r="K79" s="125" t="str">
        <f t="shared" si="3"/>
        <v xml:space="preserve"> </v>
      </c>
      <c r="L79" s="76"/>
      <c r="M79" s="76"/>
    </row>
    <row r="80" spans="1:13">
      <c r="A80" s="1" t="s">
        <v>346</v>
      </c>
      <c r="B80" s="1"/>
      <c r="C80" s="123"/>
      <c r="D80" s="75"/>
      <c r="E80" s="1"/>
      <c r="F80" s="1"/>
      <c r="G80" s="1"/>
      <c r="H80" s="1"/>
      <c r="I80" s="1"/>
      <c r="J80" s="123"/>
      <c r="K80" s="125" t="str">
        <f t="shared" si="3"/>
        <v xml:space="preserve"> </v>
      </c>
      <c r="L80" s="76"/>
      <c r="M80" s="76"/>
    </row>
    <row r="81" spans="1:13">
      <c r="A81" s="1" t="s">
        <v>347</v>
      </c>
      <c r="B81" s="1"/>
      <c r="C81" s="123"/>
      <c r="D81" s="75"/>
      <c r="E81" s="1"/>
      <c r="F81" s="1"/>
      <c r="G81" s="1"/>
      <c r="H81" s="1"/>
      <c r="I81" s="1"/>
      <c r="J81" s="123"/>
      <c r="K81" s="125" t="str">
        <f t="shared" si="3"/>
        <v xml:space="preserve"> </v>
      </c>
      <c r="L81" s="76"/>
      <c r="M81" s="76"/>
    </row>
    <row r="82" spans="1:13">
      <c r="A82" s="1" t="s">
        <v>348</v>
      </c>
      <c r="B82" s="1"/>
      <c r="C82" s="123"/>
      <c r="D82" s="75"/>
      <c r="E82" s="1"/>
      <c r="F82" s="1"/>
      <c r="G82" s="1"/>
      <c r="H82" s="1"/>
      <c r="I82" s="1"/>
      <c r="J82" s="123"/>
      <c r="K82" s="125" t="str">
        <f t="shared" si="3"/>
        <v xml:space="preserve"> </v>
      </c>
      <c r="L82" s="76"/>
      <c r="M82" s="76"/>
    </row>
    <row r="83" spans="1:13">
      <c r="A83" s="1" t="s">
        <v>349</v>
      </c>
      <c r="B83" s="1"/>
      <c r="C83" s="123"/>
      <c r="D83" s="75"/>
      <c r="E83" s="1"/>
      <c r="F83" s="1"/>
      <c r="G83" s="1"/>
      <c r="H83" s="1"/>
      <c r="I83" s="1"/>
      <c r="J83" s="123"/>
      <c r="K83" s="125" t="str">
        <f t="shared" si="3"/>
        <v xml:space="preserve"> </v>
      </c>
      <c r="L83" s="76"/>
      <c r="M83" s="76"/>
    </row>
    <row r="84" spans="1:13">
      <c r="A84" s="1" t="s">
        <v>350</v>
      </c>
      <c r="B84" s="1"/>
      <c r="C84" s="123"/>
      <c r="D84" s="75"/>
      <c r="E84" s="1"/>
      <c r="F84" s="1"/>
      <c r="G84" s="1"/>
      <c r="H84" s="1"/>
      <c r="I84" s="1"/>
      <c r="J84" s="123"/>
      <c r="K84" s="125" t="str">
        <f t="shared" si="3"/>
        <v xml:space="preserve"> </v>
      </c>
      <c r="L84" s="76"/>
      <c r="M84" s="76"/>
    </row>
    <row r="85" spans="1:13">
      <c r="A85" s="1" t="s">
        <v>351</v>
      </c>
      <c r="B85" s="1"/>
      <c r="C85" s="123"/>
      <c r="D85" s="75"/>
      <c r="E85" s="1"/>
      <c r="F85" s="1"/>
      <c r="G85" s="1"/>
      <c r="H85" s="1"/>
      <c r="I85" s="1"/>
      <c r="J85" s="123"/>
      <c r="K85" s="125" t="str">
        <f t="shared" si="3"/>
        <v xml:space="preserve"> </v>
      </c>
      <c r="L85" s="76"/>
      <c r="M85" s="76"/>
    </row>
    <row r="86" spans="1:13">
      <c r="A86" s="1" t="s">
        <v>352</v>
      </c>
      <c r="B86" s="1"/>
      <c r="C86" s="123"/>
      <c r="D86" s="75"/>
      <c r="E86" s="1"/>
      <c r="F86" s="1"/>
      <c r="G86" s="1"/>
      <c r="H86" s="1"/>
      <c r="I86" s="1"/>
      <c r="J86" s="123"/>
      <c r="K86" s="125" t="str">
        <f t="shared" si="3"/>
        <v xml:space="preserve"> </v>
      </c>
      <c r="L86" s="76"/>
      <c r="M86" s="76"/>
    </row>
    <row r="87" spans="1:13">
      <c r="A87" s="1" t="s">
        <v>353</v>
      </c>
      <c r="B87" s="1"/>
      <c r="C87" s="123"/>
      <c r="D87" s="75"/>
      <c r="E87" s="1"/>
      <c r="F87" s="1"/>
      <c r="G87" s="1"/>
      <c r="H87" s="1"/>
      <c r="I87" s="1"/>
      <c r="J87" s="123"/>
      <c r="K87" s="125" t="str">
        <f t="shared" si="3"/>
        <v xml:space="preserve"> </v>
      </c>
      <c r="L87" s="76"/>
      <c r="M87" s="76"/>
    </row>
    <row r="88" spans="1:13">
      <c r="A88" s="1" t="s">
        <v>354</v>
      </c>
      <c r="B88" s="1"/>
      <c r="C88" s="123"/>
      <c r="D88" s="75"/>
      <c r="E88" s="1"/>
      <c r="F88" s="1"/>
      <c r="G88" s="1"/>
      <c r="H88" s="1"/>
      <c r="I88" s="1"/>
      <c r="J88" s="123"/>
      <c r="K88" s="125" t="str">
        <f t="shared" si="3"/>
        <v xml:space="preserve"> </v>
      </c>
      <c r="L88" s="76"/>
      <c r="M88" s="76"/>
    </row>
    <row r="89" spans="1:13">
      <c r="A89" s="1" t="s">
        <v>355</v>
      </c>
      <c r="B89" s="1"/>
      <c r="C89" s="123"/>
      <c r="D89" s="75"/>
      <c r="E89" s="1"/>
      <c r="F89" s="1"/>
      <c r="G89" s="1"/>
      <c r="H89" s="1"/>
      <c r="I89" s="1"/>
      <c r="J89" s="123"/>
      <c r="K89" s="125" t="str">
        <f t="shared" si="3"/>
        <v xml:space="preserve"> </v>
      </c>
      <c r="L89" s="76"/>
      <c r="M89" s="76"/>
    </row>
    <row r="90" spans="1:13">
      <c r="A90" s="1" t="s">
        <v>356</v>
      </c>
      <c r="B90" s="1"/>
      <c r="C90" s="123"/>
      <c r="D90" s="75"/>
      <c r="E90" s="1"/>
      <c r="F90" s="1"/>
      <c r="G90" s="1"/>
      <c r="H90" s="1"/>
      <c r="I90" s="1"/>
      <c r="J90" s="123"/>
      <c r="K90" s="125" t="str">
        <f t="shared" si="3"/>
        <v xml:space="preserve"> </v>
      </c>
      <c r="L90" s="76"/>
      <c r="M90" s="76"/>
    </row>
    <row r="91" spans="1:13">
      <c r="A91" s="1" t="s">
        <v>357</v>
      </c>
      <c r="B91" s="1"/>
      <c r="C91" s="123"/>
      <c r="D91" s="75"/>
      <c r="E91" s="1"/>
      <c r="F91" s="1"/>
      <c r="G91" s="1"/>
      <c r="H91" s="1"/>
      <c r="I91" s="1"/>
      <c r="J91" s="123"/>
      <c r="K91" s="125" t="str">
        <f t="shared" si="3"/>
        <v xml:space="preserve"> </v>
      </c>
      <c r="L91" s="76"/>
      <c r="M91" s="76"/>
    </row>
    <row r="92" spans="1:13">
      <c r="A92" s="1" t="s">
        <v>358</v>
      </c>
      <c r="B92" s="1"/>
      <c r="C92" s="123"/>
      <c r="D92" s="75"/>
      <c r="E92" s="1"/>
      <c r="F92" s="1"/>
      <c r="G92" s="1"/>
      <c r="H92" s="1"/>
      <c r="I92" s="1"/>
      <c r="J92" s="123"/>
      <c r="K92" s="125" t="str">
        <f t="shared" si="3"/>
        <v xml:space="preserve"> </v>
      </c>
      <c r="L92" s="76"/>
      <c r="M92" s="76"/>
    </row>
    <row r="93" spans="1:13">
      <c r="A93" s="1" t="s">
        <v>359</v>
      </c>
      <c r="B93" s="1"/>
      <c r="C93" s="123"/>
      <c r="D93" s="75"/>
      <c r="E93" s="1"/>
      <c r="F93" s="1"/>
      <c r="G93" s="1"/>
      <c r="H93" s="1"/>
      <c r="I93" s="1"/>
      <c r="J93" s="123"/>
      <c r="K93" s="125" t="str">
        <f t="shared" si="3"/>
        <v xml:space="preserve"> </v>
      </c>
      <c r="L93" s="76"/>
      <c r="M93" s="76"/>
    </row>
    <row r="94" spans="1:13">
      <c r="A94" s="1" t="s">
        <v>360</v>
      </c>
      <c r="B94" s="1"/>
      <c r="C94" s="123"/>
      <c r="D94" s="75"/>
      <c r="E94" s="1"/>
      <c r="F94" s="1"/>
      <c r="G94" s="1"/>
      <c r="H94" s="1"/>
      <c r="I94" s="1"/>
      <c r="J94" s="123"/>
      <c r="K94" s="125" t="str">
        <f t="shared" si="3"/>
        <v xml:space="preserve"> </v>
      </c>
      <c r="L94" s="76"/>
      <c r="M94" s="76"/>
    </row>
    <row r="95" spans="1:13">
      <c r="A95" s="1" t="s">
        <v>361</v>
      </c>
      <c r="B95" s="1"/>
      <c r="C95" s="123"/>
      <c r="D95" s="75"/>
      <c r="E95" s="1"/>
      <c r="F95" s="1"/>
      <c r="G95" s="1"/>
      <c r="H95" s="1"/>
      <c r="I95" s="1"/>
      <c r="J95" s="123"/>
      <c r="K95" s="125" t="str">
        <f t="shared" si="3"/>
        <v xml:space="preserve"> </v>
      </c>
      <c r="L95" s="76"/>
      <c r="M95" s="76"/>
    </row>
    <row r="96" spans="1:13">
      <c r="A96" s="1" t="s">
        <v>362</v>
      </c>
      <c r="B96" s="1"/>
      <c r="C96" s="123"/>
      <c r="D96" s="75"/>
      <c r="E96" s="1"/>
      <c r="F96" s="1"/>
      <c r="G96" s="1"/>
      <c r="H96" s="1"/>
      <c r="I96" s="1"/>
      <c r="J96" s="123"/>
      <c r="K96" s="125" t="str">
        <f t="shared" si="3"/>
        <v xml:space="preserve"> </v>
      </c>
      <c r="L96" s="76"/>
      <c r="M96" s="76"/>
    </row>
    <row r="97" spans="1:13">
      <c r="A97" s="1" t="s">
        <v>363</v>
      </c>
      <c r="B97" s="1"/>
      <c r="C97" s="123"/>
      <c r="D97" s="75"/>
      <c r="E97" s="1"/>
      <c r="F97" s="1"/>
      <c r="G97" s="1"/>
      <c r="H97" s="1"/>
      <c r="I97" s="1"/>
      <c r="J97" s="123"/>
      <c r="K97" s="125" t="str">
        <f t="shared" si="3"/>
        <v xml:space="preserve"> </v>
      </c>
      <c r="L97" s="76"/>
      <c r="M97" s="76"/>
    </row>
    <row r="98" spans="1:13">
      <c r="A98" s="1" t="s">
        <v>364</v>
      </c>
      <c r="B98" s="1"/>
      <c r="C98" s="123"/>
      <c r="D98" s="75"/>
      <c r="E98" s="1"/>
      <c r="F98" s="1"/>
      <c r="G98" s="1"/>
      <c r="H98" s="1"/>
      <c r="I98" s="1"/>
      <c r="J98" s="123"/>
      <c r="K98" s="125" t="str">
        <f t="shared" si="3"/>
        <v xml:space="preserve"> </v>
      </c>
      <c r="L98" s="76"/>
      <c r="M98" s="76"/>
    </row>
    <row r="99" spans="1:13">
      <c r="A99" s="1" t="s">
        <v>365</v>
      </c>
      <c r="B99" s="1"/>
      <c r="C99" s="123"/>
      <c r="D99" s="75"/>
      <c r="E99" s="1"/>
      <c r="F99" s="1"/>
      <c r="G99" s="1"/>
      <c r="H99" s="1"/>
      <c r="I99" s="1"/>
      <c r="J99" s="123"/>
      <c r="K99" s="125" t="str">
        <f t="shared" si="3"/>
        <v xml:space="preserve"> </v>
      </c>
      <c r="L99" s="76"/>
      <c r="M99" s="76"/>
    </row>
    <row r="100" spans="1:13">
      <c r="A100" s="1" t="s">
        <v>366</v>
      </c>
      <c r="B100" s="1"/>
      <c r="C100" s="123"/>
      <c r="D100" s="75"/>
      <c r="E100" s="1"/>
      <c r="F100" s="1"/>
      <c r="G100" s="1"/>
      <c r="H100" s="1"/>
      <c r="I100" s="1"/>
      <c r="J100" s="123"/>
      <c r="K100" s="125" t="str">
        <f t="shared" si="3"/>
        <v xml:space="preserve"> </v>
      </c>
      <c r="L100" s="76"/>
      <c r="M100" s="76"/>
    </row>
    <row r="101" spans="1:13">
      <c r="A101" s="1" t="s">
        <v>367</v>
      </c>
      <c r="B101" s="1"/>
      <c r="C101" s="123"/>
      <c r="D101" s="75"/>
      <c r="E101" s="1"/>
      <c r="F101" s="1"/>
      <c r="G101" s="1"/>
      <c r="H101" s="1"/>
      <c r="I101" s="1"/>
      <c r="J101" s="123"/>
      <c r="K101" s="125" t="str">
        <f t="shared" si="3"/>
        <v xml:space="preserve"> </v>
      </c>
      <c r="L101" s="76"/>
      <c r="M101" s="76"/>
    </row>
    <row r="102" spans="1:13">
      <c r="A102" s="1" t="s">
        <v>368</v>
      </c>
      <c r="B102" s="1"/>
      <c r="C102" s="123"/>
      <c r="D102" s="75"/>
      <c r="E102" s="1"/>
      <c r="F102" s="1"/>
      <c r="G102" s="1"/>
      <c r="H102" s="1"/>
      <c r="I102" s="1"/>
      <c r="J102" s="123"/>
      <c r="K102" s="125" t="str">
        <f t="shared" si="3"/>
        <v xml:space="preserve"> </v>
      </c>
      <c r="L102" s="76"/>
      <c r="M102" s="76"/>
    </row>
    <row r="103" spans="1:13">
      <c r="A103" s="1" t="s">
        <v>369</v>
      </c>
      <c r="B103" s="1"/>
      <c r="C103" s="123"/>
      <c r="D103" s="75"/>
      <c r="E103" s="1"/>
      <c r="F103" s="1"/>
      <c r="G103" s="1"/>
      <c r="H103" s="1"/>
      <c r="I103" s="1"/>
      <c r="J103" s="123"/>
      <c r="K103" s="125" t="str">
        <f t="shared" si="3"/>
        <v xml:space="preserve"> </v>
      </c>
      <c r="L103" s="76"/>
      <c r="M103" s="76"/>
    </row>
    <row r="104" spans="1:13">
      <c r="A104" s="1" t="s">
        <v>370</v>
      </c>
      <c r="B104" s="1"/>
      <c r="C104" s="123"/>
      <c r="D104" s="75"/>
      <c r="E104" s="1"/>
      <c r="F104" s="1"/>
      <c r="G104" s="1"/>
      <c r="H104" s="1"/>
      <c r="I104" s="1"/>
      <c r="J104" s="123"/>
      <c r="K104" s="125" t="str">
        <f t="shared" si="3"/>
        <v xml:space="preserve"> </v>
      </c>
      <c r="L104" s="76"/>
      <c r="M104" s="76"/>
    </row>
    <row r="105" spans="1:13">
      <c r="A105" s="1" t="s">
        <v>371</v>
      </c>
      <c r="B105" s="1"/>
      <c r="C105" s="123"/>
      <c r="D105" s="75"/>
      <c r="E105" s="1"/>
      <c r="F105" s="1"/>
      <c r="G105" s="1"/>
      <c r="H105" s="1"/>
      <c r="I105" s="1"/>
      <c r="J105" s="123"/>
      <c r="K105" s="125" t="str">
        <f t="shared" si="3"/>
        <v xml:space="preserve"> </v>
      </c>
      <c r="L105" s="76"/>
      <c r="M105" s="76"/>
    </row>
    <row r="106" spans="1:13">
      <c r="A106" s="1" t="s">
        <v>372</v>
      </c>
      <c r="B106" s="1"/>
      <c r="C106" s="123"/>
      <c r="D106" s="75"/>
      <c r="E106" s="1"/>
      <c r="F106" s="1"/>
      <c r="G106" s="1"/>
      <c r="H106" s="1"/>
      <c r="I106" s="1"/>
      <c r="J106" s="123"/>
      <c r="K106" s="125" t="str">
        <f t="shared" si="3"/>
        <v xml:space="preserve"> </v>
      </c>
      <c r="L106" s="76"/>
      <c r="M106" s="76"/>
    </row>
    <row r="107" spans="1:13">
      <c r="A107" s="1" t="s">
        <v>373</v>
      </c>
      <c r="B107" s="1"/>
      <c r="C107" s="123"/>
      <c r="D107" s="75"/>
      <c r="E107" s="1"/>
      <c r="F107" s="1"/>
      <c r="G107" s="1"/>
      <c r="H107" s="1"/>
      <c r="I107" s="1"/>
      <c r="J107" s="123"/>
      <c r="K107" s="125" t="str">
        <f t="shared" si="3"/>
        <v xml:space="preserve"> </v>
      </c>
      <c r="L107" s="76"/>
      <c r="M107" s="76"/>
    </row>
    <row r="108" spans="1:13">
      <c r="A108" s="1" t="s">
        <v>374</v>
      </c>
      <c r="B108" s="1"/>
      <c r="C108" s="123"/>
      <c r="D108" s="75"/>
      <c r="E108" s="1"/>
      <c r="F108" s="1"/>
      <c r="G108" s="1"/>
      <c r="H108" s="1"/>
      <c r="I108" s="1"/>
      <c r="J108" s="123"/>
      <c r="K108" s="125" t="str">
        <f t="shared" si="3"/>
        <v xml:space="preserve"> </v>
      </c>
      <c r="L108" s="76"/>
      <c r="M108" s="76"/>
    </row>
    <row r="109" spans="1:13">
      <c r="A109" s="1" t="s">
        <v>375</v>
      </c>
      <c r="B109" s="1"/>
      <c r="C109" s="123"/>
      <c r="D109" s="75"/>
      <c r="E109" s="1"/>
      <c r="F109" s="1"/>
      <c r="G109" s="1"/>
      <c r="H109" s="1"/>
      <c r="I109" s="1"/>
      <c r="J109" s="123"/>
      <c r="K109" s="125" t="str">
        <f t="shared" si="3"/>
        <v xml:space="preserve"> </v>
      </c>
      <c r="L109" s="76"/>
      <c r="M109" s="76"/>
    </row>
    <row r="110" spans="1:13">
      <c r="A110" s="1" t="s">
        <v>376</v>
      </c>
      <c r="B110" s="1"/>
      <c r="C110" s="123"/>
      <c r="D110" s="75"/>
      <c r="E110" s="1"/>
      <c r="F110" s="1"/>
      <c r="G110" s="1"/>
      <c r="H110" s="1"/>
      <c r="I110" s="1"/>
      <c r="J110" s="123"/>
      <c r="K110" s="125" t="str">
        <f t="shared" si="3"/>
        <v xml:space="preserve"> </v>
      </c>
      <c r="L110" s="76"/>
      <c r="M110" s="76"/>
    </row>
    <row r="111" spans="1:13">
      <c r="A111" s="1" t="s">
        <v>377</v>
      </c>
      <c r="B111" s="1"/>
      <c r="C111" s="123"/>
      <c r="D111" s="75"/>
      <c r="E111" s="1"/>
      <c r="F111" s="1"/>
      <c r="G111" s="1"/>
      <c r="H111" s="1"/>
      <c r="I111" s="1"/>
      <c r="J111" s="123"/>
      <c r="K111" s="125" t="str">
        <f t="shared" si="3"/>
        <v xml:space="preserve"> </v>
      </c>
      <c r="L111" s="76"/>
      <c r="M111" s="76"/>
    </row>
    <row r="112" spans="1:13">
      <c r="A112" s="1" t="s">
        <v>378</v>
      </c>
      <c r="B112" s="1"/>
      <c r="C112" s="123"/>
      <c r="D112" s="75"/>
      <c r="E112" s="1"/>
      <c r="F112" s="1"/>
      <c r="G112" s="1"/>
      <c r="H112" s="1"/>
      <c r="I112" s="1"/>
      <c r="J112" s="123"/>
      <c r="K112" s="125" t="str">
        <f t="shared" si="3"/>
        <v xml:space="preserve"> </v>
      </c>
      <c r="L112" s="76"/>
      <c r="M112" s="76"/>
    </row>
    <row r="113" spans="1:15">
      <c r="A113" s="1" t="s">
        <v>379</v>
      </c>
      <c r="B113" s="1"/>
      <c r="C113" s="123"/>
      <c r="D113" s="75"/>
      <c r="E113" s="1"/>
      <c r="F113" s="1"/>
      <c r="G113" s="1"/>
      <c r="H113" s="1"/>
      <c r="I113" s="1"/>
      <c r="J113" s="123"/>
      <c r="K113" s="125" t="str">
        <f t="shared" si="3"/>
        <v xml:space="preserve"> </v>
      </c>
      <c r="L113" s="76"/>
      <c r="M113" s="76"/>
    </row>
    <row r="114" spans="1:15">
      <c r="A114" s="1" t="s">
        <v>380</v>
      </c>
      <c r="B114" s="1"/>
      <c r="C114" s="123"/>
      <c r="D114" s="75"/>
      <c r="E114" s="1"/>
      <c r="F114" s="1"/>
      <c r="G114" s="1"/>
      <c r="H114" s="1"/>
      <c r="I114" s="1"/>
      <c r="J114" s="123"/>
      <c r="K114" s="125" t="str">
        <f t="shared" si="3"/>
        <v xml:space="preserve"> </v>
      </c>
      <c r="L114" s="76"/>
      <c r="M114" s="76"/>
    </row>
    <row r="115" spans="1:15">
      <c r="A115" s="1" t="s">
        <v>381</v>
      </c>
      <c r="B115" s="1"/>
      <c r="C115" s="123"/>
      <c r="D115" s="75"/>
      <c r="E115" s="1"/>
      <c r="F115" s="1"/>
      <c r="G115" s="1"/>
      <c r="H115" s="1"/>
      <c r="I115" s="1"/>
      <c r="J115" s="123"/>
      <c r="K115" s="125" t="str">
        <f t="shared" si="3"/>
        <v xml:space="preserve"> </v>
      </c>
      <c r="L115" s="76"/>
      <c r="M115" s="76"/>
    </row>
    <row r="116" spans="1:15">
      <c r="A116" s="1" t="s">
        <v>382</v>
      </c>
      <c r="B116" s="1"/>
      <c r="C116" s="123"/>
      <c r="D116" s="75"/>
      <c r="E116" s="1"/>
      <c r="F116" s="1"/>
      <c r="G116" s="1"/>
      <c r="H116" s="1"/>
      <c r="I116" s="1"/>
      <c r="J116" s="123"/>
      <c r="K116" s="125" t="str">
        <f t="shared" si="3"/>
        <v xml:space="preserve"> </v>
      </c>
      <c r="L116" s="76"/>
      <c r="M116" s="76"/>
    </row>
    <row r="117" spans="1:15">
      <c r="A117" s="1" t="s">
        <v>383</v>
      </c>
      <c r="B117" s="1"/>
      <c r="C117" s="123"/>
      <c r="D117" s="75"/>
      <c r="E117" s="1"/>
      <c r="F117" s="1"/>
      <c r="G117" s="1"/>
      <c r="H117" s="1"/>
      <c r="I117" s="1"/>
      <c r="J117" s="123"/>
      <c r="K117" s="125" t="str">
        <f t="shared" si="3"/>
        <v xml:space="preserve"> </v>
      </c>
      <c r="L117" s="76"/>
      <c r="M117" s="76"/>
    </row>
    <row r="118" spans="1:15">
      <c r="A118" s="1" t="s">
        <v>384</v>
      </c>
      <c r="B118" s="1"/>
      <c r="C118" s="123"/>
      <c r="D118" s="75"/>
      <c r="E118" s="1"/>
      <c r="F118" s="1"/>
      <c r="G118" s="1"/>
      <c r="H118" s="1"/>
      <c r="I118" s="1"/>
      <c r="J118" s="123"/>
      <c r="K118" s="125" t="str">
        <f t="shared" si="3"/>
        <v xml:space="preserve"> </v>
      </c>
      <c r="L118" s="76"/>
      <c r="M118" s="76"/>
    </row>
    <row r="119" spans="1:15">
      <c r="A119" s="1" t="s">
        <v>385</v>
      </c>
      <c r="B119" s="1"/>
      <c r="C119" s="123"/>
      <c r="D119" s="75"/>
      <c r="E119" s="1"/>
      <c r="F119" s="1"/>
      <c r="G119" s="1"/>
      <c r="H119" s="1"/>
      <c r="I119" s="1"/>
      <c r="J119" s="123"/>
      <c r="K119" s="125" t="str">
        <f t="shared" si="3"/>
        <v xml:space="preserve"> </v>
      </c>
      <c r="L119" s="76"/>
      <c r="M119" s="76"/>
    </row>
    <row r="120" spans="1:15">
      <c r="A120" s="1" t="s">
        <v>386</v>
      </c>
      <c r="B120" s="1"/>
      <c r="C120" s="123"/>
      <c r="D120" s="75"/>
      <c r="E120" s="1"/>
      <c r="F120" s="1"/>
      <c r="G120" s="1"/>
      <c r="H120" s="1"/>
      <c r="I120" s="1"/>
      <c r="J120" s="123"/>
      <c r="K120" s="125" t="str">
        <f t="shared" ref="K120:K121" si="4">IF(ISBLANK(B120)," ",100-SUM(D120:J120))</f>
        <v xml:space="preserve"> </v>
      </c>
      <c r="L120" s="76"/>
      <c r="M120" s="76"/>
    </row>
    <row r="121" spans="1:15">
      <c r="A121" s="110" t="s">
        <v>387</v>
      </c>
      <c r="B121" s="1"/>
      <c r="C121" s="123"/>
      <c r="D121" s="75"/>
      <c r="E121" s="1"/>
      <c r="F121" s="1"/>
      <c r="G121" s="1"/>
      <c r="H121" s="1"/>
      <c r="I121" s="1"/>
      <c r="J121" s="123"/>
      <c r="K121" s="125" t="str">
        <f t="shared" si="4"/>
        <v xml:space="preserve"> </v>
      </c>
      <c r="L121" s="76"/>
      <c r="M121" s="76"/>
      <c r="N121"/>
      <c r="O121"/>
    </row>
    <row r="122" spans="1:15" ht="16" thickBot="1">
      <c r="A122" s="1" t="s">
        <v>388</v>
      </c>
      <c r="B122" s="1"/>
      <c r="C122" s="4"/>
      <c r="D122" s="77"/>
      <c r="E122" s="78"/>
      <c r="F122" s="78"/>
      <c r="G122" s="78"/>
      <c r="H122" s="78"/>
      <c r="I122" s="78"/>
      <c r="J122" s="127"/>
      <c r="K122" s="125" t="str">
        <f t="shared" ref="K122:K143" si="5">IF(ISBLANK(B122)," ",100-SUM(D122:J122))</f>
        <v xml:space="preserve"> </v>
      </c>
      <c r="L122" s="76"/>
      <c r="M122" s="76"/>
      <c r="N122"/>
      <c r="O122"/>
    </row>
    <row r="123" spans="1:15" ht="16" thickBot="1">
      <c r="A123" s="102" t="s">
        <v>475</v>
      </c>
      <c r="B123" s="103"/>
      <c r="C123" s="104"/>
      <c r="D123" s="105"/>
      <c r="E123" s="105"/>
      <c r="F123" s="105"/>
      <c r="G123" s="105"/>
      <c r="H123" s="105"/>
      <c r="I123" s="105"/>
      <c r="J123" s="105"/>
      <c r="K123" s="105"/>
      <c r="L123" s="105"/>
      <c r="M123" s="105"/>
      <c r="N123"/>
      <c r="O123"/>
    </row>
    <row r="124" spans="1:15">
      <c r="A124" s="111" t="s">
        <v>476</v>
      </c>
      <c r="B124" s="112"/>
      <c r="C124" s="113"/>
      <c r="D124" s="100"/>
      <c r="E124" s="98"/>
      <c r="F124" s="98"/>
      <c r="G124" s="98"/>
      <c r="H124" s="98"/>
      <c r="I124" s="98"/>
      <c r="J124" s="128"/>
      <c r="K124" s="125" t="str">
        <f t="shared" si="5"/>
        <v xml:space="preserve"> </v>
      </c>
      <c r="L124" s="76"/>
      <c r="M124" s="76"/>
      <c r="N124"/>
      <c r="O124"/>
    </row>
    <row r="125" spans="1:15">
      <c r="A125" s="111" t="s">
        <v>477</v>
      </c>
      <c r="B125" s="114"/>
      <c r="C125" s="115"/>
      <c r="D125" s="119"/>
      <c r="E125" s="99"/>
      <c r="F125" s="99"/>
      <c r="G125" s="99"/>
      <c r="H125" s="99"/>
      <c r="I125" s="99"/>
      <c r="J125" s="129"/>
      <c r="K125" s="125" t="str">
        <f t="shared" si="5"/>
        <v xml:space="preserve"> </v>
      </c>
      <c r="L125" s="76"/>
      <c r="M125" s="76"/>
      <c r="N125"/>
      <c r="O125"/>
    </row>
    <row r="126" spans="1:15">
      <c r="A126" s="111" t="s">
        <v>478</v>
      </c>
      <c r="B126" s="114"/>
      <c r="C126" s="115"/>
      <c r="D126" s="101"/>
      <c r="E126" s="99"/>
      <c r="F126" s="99"/>
      <c r="G126" s="99"/>
      <c r="H126" s="99"/>
      <c r="I126" s="99"/>
      <c r="J126" s="129"/>
      <c r="K126" s="125" t="str">
        <f t="shared" si="5"/>
        <v xml:space="preserve"> </v>
      </c>
      <c r="L126" s="76"/>
      <c r="M126" s="76"/>
      <c r="N126"/>
      <c r="O126"/>
    </row>
    <row r="127" spans="1:15">
      <c r="A127" s="111" t="s">
        <v>479</v>
      </c>
      <c r="B127" s="114"/>
      <c r="C127" s="115"/>
      <c r="D127" s="101"/>
      <c r="E127" s="99"/>
      <c r="F127" s="99"/>
      <c r="G127" s="99"/>
      <c r="H127" s="99"/>
      <c r="I127" s="99"/>
      <c r="J127" s="129"/>
      <c r="K127" s="125" t="str">
        <f t="shared" si="5"/>
        <v xml:space="preserve"> </v>
      </c>
      <c r="L127" s="76"/>
      <c r="M127" s="76"/>
      <c r="N127"/>
      <c r="O127"/>
    </row>
    <row r="128" spans="1:15">
      <c r="A128" s="111" t="s">
        <v>480</v>
      </c>
      <c r="B128" s="114"/>
      <c r="C128" s="115"/>
      <c r="D128" s="101"/>
      <c r="E128" s="99"/>
      <c r="F128" s="99"/>
      <c r="G128" s="99"/>
      <c r="H128" s="99"/>
      <c r="I128" s="99"/>
      <c r="J128" s="129"/>
      <c r="K128" s="125" t="str">
        <f t="shared" si="5"/>
        <v xml:space="preserve"> </v>
      </c>
      <c r="L128" s="76"/>
      <c r="M128" s="76"/>
      <c r="N128"/>
      <c r="O128"/>
    </row>
    <row r="129" spans="1:15">
      <c r="A129" s="111" t="s">
        <v>481</v>
      </c>
      <c r="B129" s="114"/>
      <c r="C129" s="115"/>
      <c r="D129" s="101"/>
      <c r="E129" s="99"/>
      <c r="F129" s="99"/>
      <c r="G129" s="99"/>
      <c r="H129" s="99"/>
      <c r="I129" s="99"/>
      <c r="J129" s="129"/>
      <c r="K129" s="125" t="str">
        <f t="shared" si="5"/>
        <v xml:space="preserve"> </v>
      </c>
      <c r="L129" s="76"/>
      <c r="M129" s="76"/>
      <c r="N129"/>
      <c r="O129"/>
    </row>
    <row r="130" spans="1:15">
      <c r="A130" s="111" t="s">
        <v>482</v>
      </c>
      <c r="B130" s="114"/>
      <c r="C130" s="115"/>
      <c r="D130" s="101"/>
      <c r="E130" s="99"/>
      <c r="F130" s="99"/>
      <c r="G130" s="99"/>
      <c r="H130" s="99"/>
      <c r="I130" s="99"/>
      <c r="J130" s="129"/>
      <c r="K130" s="125" t="str">
        <f t="shared" si="5"/>
        <v xml:space="preserve"> </v>
      </c>
      <c r="L130" s="76"/>
      <c r="M130" s="76"/>
      <c r="N130"/>
      <c r="O130"/>
    </row>
    <row r="131" spans="1:15">
      <c r="A131" s="111" t="s">
        <v>483</v>
      </c>
      <c r="B131" s="114"/>
      <c r="C131" s="115"/>
      <c r="D131" s="101"/>
      <c r="E131" s="99"/>
      <c r="F131" s="99"/>
      <c r="G131" s="99"/>
      <c r="H131" s="99"/>
      <c r="I131" s="99"/>
      <c r="J131" s="129"/>
      <c r="K131" s="125" t="str">
        <f t="shared" si="5"/>
        <v xml:space="preserve"> </v>
      </c>
      <c r="L131" s="76"/>
      <c r="M131" s="76"/>
      <c r="N131"/>
      <c r="O131"/>
    </row>
    <row r="132" spans="1:15">
      <c r="A132" s="111" t="s">
        <v>484</v>
      </c>
      <c r="B132" s="114"/>
      <c r="C132" s="115"/>
      <c r="D132" s="101"/>
      <c r="E132" s="99"/>
      <c r="F132" s="99"/>
      <c r="G132" s="99"/>
      <c r="H132" s="99"/>
      <c r="I132" s="99"/>
      <c r="J132" s="129"/>
      <c r="K132" s="125" t="str">
        <f t="shared" si="5"/>
        <v xml:space="preserve"> </v>
      </c>
      <c r="L132" s="76"/>
      <c r="M132" s="76"/>
      <c r="N132"/>
      <c r="O132"/>
    </row>
    <row r="133" spans="1:15">
      <c r="A133" s="111" t="s">
        <v>485</v>
      </c>
      <c r="B133" s="114"/>
      <c r="C133" s="115"/>
      <c r="D133" s="101"/>
      <c r="E133" s="99"/>
      <c r="F133" s="99"/>
      <c r="G133" s="99"/>
      <c r="H133" s="99"/>
      <c r="I133" s="99"/>
      <c r="J133" s="129"/>
      <c r="K133" s="125" t="str">
        <f t="shared" si="5"/>
        <v xml:space="preserve"> </v>
      </c>
      <c r="L133" s="76"/>
      <c r="M133" s="76"/>
      <c r="N133"/>
      <c r="O133"/>
    </row>
    <row r="134" spans="1:15">
      <c r="A134" s="111" t="s">
        <v>486</v>
      </c>
      <c r="B134" s="114"/>
      <c r="C134" s="115"/>
      <c r="D134" s="101"/>
      <c r="E134" s="99"/>
      <c r="F134" s="99"/>
      <c r="G134" s="99"/>
      <c r="H134" s="99"/>
      <c r="I134" s="99"/>
      <c r="J134" s="129"/>
      <c r="K134" s="125" t="str">
        <f t="shared" si="5"/>
        <v xml:space="preserve"> </v>
      </c>
      <c r="L134" s="76"/>
      <c r="M134" s="76"/>
      <c r="N134"/>
      <c r="O134"/>
    </row>
    <row r="135" spans="1:15">
      <c r="A135" s="111" t="s">
        <v>487</v>
      </c>
      <c r="B135" s="114"/>
      <c r="C135" s="115"/>
      <c r="D135" s="101"/>
      <c r="E135" s="99"/>
      <c r="F135" s="99"/>
      <c r="G135" s="99"/>
      <c r="H135" s="99"/>
      <c r="I135" s="99"/>
      <c r="J135" s="129"/>
      <c r="K135" s="125" t="str">
        <f t="shared" si="5"/>
        <v xml:space="preserve"> </v>
      </c>
      <c r="L135" s="76"/>
      <c r="M135" s="76"/>
      <c r="N135"/>
      <c r="O135"/>
    </row>
    <row r="136" spans="1:15">
      <c r="A136" s="111" t="s">
        <v>488</v>
      </c>
      <c r="B136" s="114"/>
      <c r="C136" s="115"/>
      <c r="D136" s="101"/>
      <c r="E136" s="99"/>
      <c r="F136" s="99"/>
      <c r="G136" s="99"/>
      <c r="H136" s="99"/>
      <c r="I136" s="99"/>
      <c r="J136" s="129"/>
      <c r="K136" s="125" t="str">
        <f t="shared" si="5"/>
        <v xml:space="preserve"> </v>
      </c>
      <c r="L136" s="76"/>
      <c r="M136" s="76"/>
      <c r="N136"/>
      <c r="O136"/>
    </row>
    <row r="137" spans="1:15">
      <c r="A137" s="111" t="s">
        <v>489</v>
      </c>
      <c r="B137" s="114"/>
      <c r="C137" s="115"/>
      <c r="D137" s="101"/>
      <c r="E137" s="99"/>
      <c r="F137" s="99"/>
      <c r="G137" s="99"/>
      <c r="H137" s="99"/>
      <c r="I137" s="99"/>
      <c r="J137" s="129"/>
      <c r="K137" s="125" t="str">
        <f t="shared" si="5"/>
        <v xml:space="preserve"> </v>
      </c>
      <c r="L137" s="76"/>
      <c r="M137" s="76"/>
      <c r="N137"/>
      <c r="O137"/>
    </row>
    <row r="138" spans="1:15">
      <c r="A138" s="111" t="s">
        <v>490</v>
      </c>
      <c r="B138" s="114"/>
      <c r="C138" s="115"/>
      <c r="D138" s="101"/>
      <c r="E138" s="99"/>
      <c r="F138" s="99"/>
      <c r="G138" s="99"/>
      <c r="H138" s="99"/>
      <c r="I138" s="99"/>
      <c r="J138" s="129"/>
      <c r="K138" s="125" t="str">
        <f t="shared" si="5"/>
        <v xml:space="preserve"> </v>
      </c>
      <c r="L138" s="76"/>
      <c r="M138" s="76"/>
      <c r="N138"/>
      <c r="O138"/>
    </row>
    <row r="139" spans="1:15">
      <c r="A139" s="111" t="s">
        <v>491</v>
      </c>
      <c r="B139" s="114"/>
      <c r="C139" s="115"/>
      <c r="D139" s="101"/>
      <c r="E139" s="99"/>
      <c r="F139" s="99"/>
      <c r="G139" s="99"/>
      <c r="H139" s="99"/>
      <c r="I139" s="99"/>
      <c r="J139" s="129"/>
      <c r="K139" s="125" t="str">
        <f t="shared" si="5"/>
        <v xml:space="preserve"> </v>
      </c>
      <c r="L139" s="76"/>
      <c r="M139" s="76"/>
      <c r="N139"/>
      <c r="O139"/>
    </row>
    <row r="140" spans="1:15">
      <c r="A140" s="111" t="s">
        <v>492</v>
      </c>
      <c r="B140" s="114"/>
      <c r="C140" s="115"/>
      <c r="D140" s="101"/>
      <c r="E140" s="99"/>
      <c r="F140" s="99"/>
      <c r="G140" s="99"/>
      <c r="H140" s="99"/>
      <c r="I140" s="99"/>
      <c r="J140" s="129"/>
      <c r="K140" s="125" t="str">
        <f t="shared" si="5"/>
        <v xml:space="preserve"> </v>
      </c>
      <c r="L140" s="76"/>
      <c r="M140" s="76"/>
      <c r="N140"/>
      <c r="O140"/>
    </row>
    <row r="141" spans="1:15">
      <c r="A141" s="111" t="s">
        <v>493</v>
      </c>
      <c r="B141" s="114"/>
      <c r="C141" s="115"/>
      <c r="D141" s="101"/>
      <c r="E141" s="99"/>
      <c r="F141" s="99"/>
      <c r="G141" s="99"/>
      <c r="H141" s="99"/>
      <c r="I141" s="99"/>
      <c r="J141" s="129"/>
      <c r="K141" s="125" t="str">
        <f t="shared" si="5"/>
        <v xml:space="preserve"> </v>
      </c>
      <c r="L141" s="76"/>
      <c r="M141" s="76"/>
      <c r="N141"/>
      <c r="O141"/>
    </row>
    <row r="142" spans="1:15">
      <c r="A142" s="111" t="s">
        <v>494</v>
      </c>
      <c r="B142" s="114"/>
      <c r="C142" s="115"/>
      <c r="D142" s="101"/>
      <c r="E142" s="99"/>
      <c r="F142" s="99"/>
      <c r="G142" s="99"/>
      <c r="H142" s="99"/>
      <c r="I142" s="99"/>
      <c r="J142" s="129"/>
      <c r="K142" s="125" t="str">
        <f t="shared" si="5"/>
        <v xml:space="preserve"> </v>
      </c>
      <c r="L142" s="76"/>
      <c r="M142" s="76"/>
      <c r="N142"/>
      <c r="O142"/>
    </row>
    <row r="143" spans="1:15" ht="16" thickBot="1">
      <c r="A143" s="116" t="s">
        <v>495</v>
      </c>
      <c r="B143" s="117"/>
      <c r="C143" s="118"/>
      <c r="D143" s="106"/>
      <c r="E143" s="107"/>
      <c r="F143" s="107"/>
      <c r="G143" s="107"/>
      <c r="H143" s="107"/>
      <c r="I143" s="107"/>
      <c r="J143" s="130"/>
      <c r="K143" s="126" t="str">
        <f t="shared" si="5"/>
        <v xml:space="preserve"> </v>
      </c>
      <c r="L143" s="79"/>
      <c r="M143" s="79"/>
      <c r="N143"/>
      <c r="O143"/>
    </row>
    <row r="144" spans="1:15" ht="16" thickBot="1">
      <c r="A144" s="108" t="s">
        <v>462</v>
      </c>
      <c r="B144" s="109">
        <f>SUM(B124:B143)</f>
        <v>0</v>
      </c>
      <c r="C144"/>
      <c r="D144"/>
      <c r="E144"/>
      <c r="N144"/>
      <c r="O144"/>
    </row>
    <row r="145" spans="1:12">
      <c r="A145"/>
      <c r="B145"/>
      <c r="C145"/>
      <c r="D145"/>
      <c r="E145"/>
      <c r="F145"/>
      <c r="G145"/>
      <c r="H145"/>
      <c r="I145"/>
      <c r="J145"/>
      <c r="K145"/>
      <c r="L145"/>
    </row>
    <row r="147" spans="1:12" ht="16" thickBot="1">
      <c r="F147"/>
      <c r="G147"/>
      <c r="H147"/>
      <c r="I147"/>
      <c r="J147"/>
      <c r="K147"/>
      <c r="L147"/>
    </row>
    <row r="148" spans="1:12">
      <c r="A148" s="12" t="s">
        <v>451</v>
      </c>
      <c r="B148" s="53" t="s">
        <v>448</v>
      </c>
      <c r="C148" s="156" t="s">
        <v>461</v>
      </c>
      <c r="D148" s="157"/>
      <c r="E148" s="158"/>
      <c r="F148"/>
      <c r="G148"/>
      <c r="H148"/>
      <c r="I148"/>
      <c r="J148"/>
      <c r="K148"/>
      <c r="L148"/>
    </row>
    <row r="149" spans="1:12">
      <c r="A149" s="111" t="s">
        <v>281</v>
      </c>
      <c r="B149" s="114"/>
      <c r="C149" s="159"/>
      <c r="D149" s="159"/>
      <c r="E149" s="160"/>
      <c r="F149"/>
      <c r="G149"/>
      <c r="H149"/>
      <c r="I149"/>
      <c r="J149"/>
      <c r="K149"/>
      <c r="L149"/>
    </row>
    <row r="150" spans="1:12">
      <c r="A150" s="111" t="s">
        <v>291</v>
      </c>
      <c r="B150" s="114"/>
      <c r="C150" s="159"/>
      <c r="D150" s="159"/>
      <c r="E150" s="160"/>
      <c r="F150"/>
      <c r="G150"/>
      <c r="H150"/>
      <c r="I150"/>
      <c r="J150"/>
      <c r="K150"/>
      <c r="L150"/>
    </row>
    <row r="151" spans="1:12">
      <c r="A151" s="111" t="s">
        <v>292</v>
      </c>
      <c r="B151" s="114"/>
      <c r="C151" s="159"/>
      <c r="D151" s="159"/>
      <c r="E151" s="160"/>
      <c r="F151"/>
      <c r="G151"/>
      <c r="H151"/>
      <c r="I151"/>
      <c r="J151"/>
      <c r="K151"/>
      <c r="L151"/>
    </row>
    <row r="152" spans="1:12">
      <c r="A152" s="111" t="s">
        <v>293</v>
      </c>
      <c r="B152" s="114"/>
      <c r="C152" s="159"/>
      <c r="D152" s="159"/>
      <c r="E152" s="160"/>
      <c r="F152"/>
      <c r="G152"/>
      <c r="H152"/>
      <c r="I152"/>
      <c r="J152"/>
      <c r="K152"/>
      <c r="L152"/>
    </row>
    <row r="153" spans="1:12">
      <c r="A153" s="111" t="s">
        <v>294</v>
      </c>
      <c r="B153" s="114"/>
      <c r="C153" s="159"/>
      <c r="D153" s="159"/>
      <c r="E153" s="160"/>
      <c r="F153"/>
      <c r="G153"/>
      <c r="H153"/>
      <c r="I153"/>
      <c r="J153"/>
      <c r="K153"/>
      <c r="L153"/>
    </row>
    <row r="154" spans="1:12">
      <c r="A154" s="111" t="s">
        <v>295</v>
      </c>
      <c r="B154" s="114"/>
      <c r="C154" s="159"/>
      <c r="D154" s="159"/>
      <c r="E154" s="160"/>
      <c r="F154"/>
      <c r="G154"/>
      <c r="H154"/>
      <c r="I154"/>
      <c r="J154"/>
      <c r="K154"/>
      <c r="L154"/>
    </row>
    <row r="155" spans="1:12">
      <c r="A155" s="111" t="s">
        <v>296</v>
      </c>
      <c r="B155" s="114"/>
      <c r="C155" s="159"/>
      <c r="D155" s="159"/>
      <c r="E155" s="160"/>
      <c r="F155"/>
      <c r="G155"/>
      <c r="H155"/>
      <c r="I155"/>
      <c r="J155"/>
      <c r="K155"/>
      <c r="L155"/>
    </row>
    <row r="156" spans="1:12">
      <c r="A156" s="111" t="s">
        <v>297</v>
      </c>
      <c r="B156" s="114"/>
      <c r="C156" s="159"/>
      <c r="D156" s="159"/>
      <c r="E156" s="160"/>
      <c r="F156"/>
      <c r="G156"/>
      <c r="H156"/>
      <c r="I156"/>
      <c r="J156"/>
      <c r="K156"/>
      <c r="L156"/>
    </row>
    <row r="157" spans="1:12">
      <c r="A157" s="111" t="s">
        <v>298</v>
      </c>
      <c r="B157" s="114"/>
      <c r="C157" s="159"/>
      <c r="D157" s="159"/>
      <c r="E157" s="160"/>
      <c r="F157"/>
      <c r="G157"/>
      <c r="H157"/>
      <c r="I157"/>
      <c r="J157"/>
      <c r="K157"/>
      <c r="L157"/>
    </row>
    <row r="158" spans="1:12">
      <c r="A158" s="111" t="s">
        <v>299</v>
      </c>
      <c r="B158" s="114"/>
      <c r="C158" s="159"/>
      <c r="D158" s="159"/>
      <c r="E158" s="160"/>
      <c r="F158"/>
      <c r="G158"/>
      <c r="H158"/>
      <c r="I158"/>
      <c r="J158"/>
      <c r="K158"/>
      <c r="L158"/>
    </row>
    <row r="159" spans="1:12">
      <c r="A159" s="111" t="s">
        <v>300</v>
      </c>
      <c r="B159" s="114"/>
      <c r="C159" s="159"/>
      <c r="D159" s="159"/>
      <c r="E159" s="160"/>
      <c r="F159"/>
      <c r="G159"/>
      <c r="H159"/>
      <c r="I159"/>
      <c r="J159"/>
      <c r="K159"/>
      <c r="L159"/>
    </row>
    <row r="160" spans="1:12">
      <c r="A160" s="111" t="s">
        <v>301</v>
      </c>
      <c r="B160" s="114"/>
      <c r="C160" s="159"/>
      <c r="D160" s="159"/>
      <c r="E160" s="160"/>
      <c r="F160"/>
      <c r="G160"/>
      <c r="H160"/>
      <c r="I160"/>
      <c r="J160"/>
      <c r="K160"/>
      <c r="L160"/>
    </row>
    <row r="161" spans="1:12">
      <c r="A161" s="111" t="s">
        <v>302</v>
      </c>
      <c r="B161" s="114"/>
      <c r="C161" s="159"/>
      <c r="D161" s="159"/>
      <c r="E161" s="160"/>
      <c r="F161"/>
      <c r="G161"/>
      <c r="H161"/>
      <c r="I161"/>
      <c r="J161"/>
      <c r="K161"/>
      <c r="L161"/>
    </row>
    <row r="162" spans="1:12">
      <c r="A162" s="111" t="s">
        <v>303</v>
      </c>
      <c r="B162" s="114"/>
      <c r="C162" s="159"/>
      <c r="D162" s="159"/>
      <c r="E162" s="160"/>
      <c r="F162"/>
      <c r="G162"/>
      <c r="H162"/>
      <c r="I162"/>
      <c r="J162"/>
      <c r="K162"/>
      <c r="L162"/>
    </row>
    <row r="163" spans="1:12">
      <c r="A163" s="111" t="s">
        <v>304</v>
      </c>
      <c r="B163" s="114"/>
      <c r="C163" s="159"/>
      <c r="D163" s="159"/>
      <c r="E163" s="160"/>
      <c r="F163"/>
      <c r="G163"/>
      <c r="H163"/>
      <c r="I163"/>
      <c r="J163"/>
      <c r="K163"/>
      <c r="L163"/>
    </row>
    <row r="164" spans="1:12">
      <c r="A164" s="111" t="s">
        <v>305</v>
      </c>
      <c r="B164" s="114"/>
      <c r="C164" s="159"/>
      <c r="D164" s="159"/>
      <c r="E164" s="160"/>
      <c r="F164"/>
      <c r="G164"/>
      <c r="H164"/>
      <c r="I164"/>
      <c r="J164"/>
      <c r="K164"/>
      <c r="L164"/>
    </row>
    <row r="165" spans="1:12">
      <c r="A165" s="111" t="s">
        <v>306</v>
      </c>
      <c r="B165" s="114"/>
      <c r="C165" s="159"/>
      <c r="D165" s="159"/>
      <c r="E165" s="160"/>
      <c r="F165"/>
      <c r="G165"/>
      <c r="H165"/>
      <c r="I165"/>
      <c r="J165"/>
      <c r="K165"/>
      <c r="L165"/>
    </row>
    <row r="166" spans="1:12">
      <c r="A166" s="111" t="s">
        <v>307</v>
      </c>
      <c r="B166" s="114"/>
      <c r="C166" s="159"/>
      <c r="D166" s="159"/>
      <c r="E166" s="160"/>
      <c r="F166"/>
      <c r="G166"/>
      <c r="H166"/>
      <c r="I166"/>
      <c r="J166"/>
      <c r="K166"/>
      <c r="L166"/>
    </row>
    <row r="167" spans="1:12">
      <c r="A167" s="111" t="s">
        <v>308</v>
      </c>
      <c r="B167" s="114"/>
      <c r="C167" s="159"/>
      <c r="D167" s="159"/>
      <c r="E167" s="160"/>
      <c r="F167"/>
      <c r="G167"/>
      <c r="H167"/>
      <c r="I167"/>
      <c r="J167"/>
      <c r="K167"/>
      <c r="L167"/>
    </row>
    <row r="168" spans="1:12" ht="16" thickBot="1">
      <c r="A168" s="120" t="s">
        <v>309</v>
      </c>
      <c r="B168" s="121"/>
      <c r="C168" s="169"/>
      <c r="D168" s="169"/>
      <c r="E168" s="170"/>
      <c r="F168"/>
      <c r="G168"/>
      <c r="H168"/>
      <c r="I168"/>
      <c r="J168"/>
      <c r="K168"/>
      <c r="L168"/>
    </row>
    <row r="169" spans="1:12" ht="16" thickBot="1">
      <c r="A169" s="131" t="s">
        <v>463</v>
      </c>
      <c r="B169" s="80">
        <f>SUM(B149:B168)</f>
        <v>0</v>
      </c>
      <c r="C169"/>
      <c r="D169"/>
      <c r="E169"/>
      <c r="F169"/>
      <c r="G169"/>
      <c r="H169"/>
      <c r="I169"/>
      <c r="J169"/>
      <c r="K169"/>
      <c r="L169"/>
    </row>
  </sheetData>
  <sheetProtection algorithmName="SHA-512" hashValue="GXJWWnQ+yyYg6U5R43mpwAMCwa+r9GGtwU8Y7X6o+XbFemNlAC5tHGKrkTcgPAM6G0iVesKwvLjkz3RhzIcdKA==" saltValue="+4BH38nYKjZrS4FgPDOEzA==" spinCount="100000" sheet="1" objects="1" scenarios="1"/>
  <mergeCells count="37">
    <mergeCell ref="C166:E166"/>
    <mergeCell ref="C167:E167"/>
    <mergeCell ref="C168:E168"/>
    <mergeCell ref="C161:E161"/>
    <mergeCell ref="C162:E162"/>
    <mergeCell ref="C163:E163"/>
    <mergeCell ref="C164:E164"/>
    <mergeCell ref="C165:E165"/>
    <mergeCell ref="C156:E156"/>
    <mergeCell ref="C157:E157"/>
    <mergeCell ref="C158:E158"/>
    <mergeCell ref="C159:E159"/>
    <mergeCell ref="C160:E160"/>
    <mergeCell ref="C151:E151"/>
    <mergeCell ref="C152:E152"/>
    <mergeCell ref="C153:E153"/>
    <mergeCell ref="C154:E154"/>
    <mergeCell ref="C155:E155"/>
    <mergeCell ref="C148:E148"/>
    <mergeCell ref="C149:E149"/>
    <mergeCell ref="C150:E150"/>
    <mergeCell ref="D20:K20"/>
    <mergeCell ref="B5:K5"/>
    <mergeCell ref="B6:K6"/>
    <mergeCell ref="B7:K7"/>
    <mergeCell ref="I18:J18"/>
    <mergeCell ref="C18:H18"/>
    <mergeCell ref="A1:K2"/>
    <mergeCell ref="A3:K3"/>
    <mergeCell ref="B10:K10"/>
    <mergeCell ref="I17:J17"/>
    <mergeCell ref="I16:J16"/>
    <mergeCell ref="C12:K12"/>
    <mergeCell ref="C13:K13"/>
    <mergeCell ref="C16:H16"/>
    <mergeCell ref="C17:H17"/>
    <mergeCell ref="B11:K11"/>
  </mergeCells>
  <phoneticPr fontId="42" type="noConversion"/>
  <dataValidations count="14">
    <dataValidation type="custom" allowBlank="1" showInputMessage="1" showErrorMessage="1" errorTitle="Needs a number" error="Has to be a number. Please convert your scale to numeric values" sqref="B16:B18" xr:uid="{00000000-0002-0000-0000-000001000000}">
      <formula1>ISNUMBER(B16)</formula1>
    </dataValidation>
    <dataValidation type="list" operator="lessThan" allowBlank="1" showInputMessage="1" showErrorMessage="1" promptTitle="Degree" prompt="The full English title of your qualifying degree." sqref="B11:K11" xr:uid="{5E944171-CBD1-4E72-913F-54F18D382D19}">
      <formula1>$M$1:$M$5</formula1>
    </dataValidation>
    <dataValidation allowBlank="1" sqref="C149:E168 C124:C143" xr:uid="{A14AACA7-4FBF-4AD6-B543-48DF2CADFAA6}"/>
    <dataValidation allowBlank="1" showInputMessage="1" showErrorMessage="1" prompt="This column should be filled with the local credits as stated in your official Transcript of Records." sqref="B21" xr:uid="{8F85444A-01EE-4E00-940A-47EBFE7B1EC9}"/>
    <dataValidation allowBlank="1" showInputMessage="1" showErrorMessage="1" prompt="This column should be filled with the local grades, as stated in your official Transcript of Records." sqref="C21" xr:uid="{4E3D02BB-96B0-408E-B53D-6CEDDE855B84}"/>
    <dataValidation allowBlank="1" showInputMessage="1" showErrorMessage="1" prompt="This cell should show your total amount of credits done during your BSc._x000a__x000a__x000a_" sqref="B22" xr:uid="{CC008C6A-78EC-48CD-87FA-5CA68D5F2C8C}"/>
    <dataValidation allowBlank="1" showInputMessage="1" showErrorMessage="1" prompt="Average grade of all the courses._x000a_This is different from the GPA calculation" sqref="C23" xr:uid="{BB6969A6-BD02-4B0E-97BE-E60E25BCE2D1}"/>
    <dataValidation allowBlank="1" showInputMessage="1" showErrorMessage="1" prompt="Estimated percentage of credits that are not relevant to the programme._x000a_" sqref="K22" xr:uid="{E6F6B60C-7BCE-48D4-8239-765BF5BB0582}"/>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K123:M123" xr:uid="{A2B71C0D-814C-4E58-8CB5-EC3CBFFE4595}">
      <formula1>30</formula1>
      <formula2>100</formula2>
    </dataValidation>
    <dataValidation type="custom" allowBlank="1" showInputMessage="1" showErrorMessage="1" errorTitle="Need a number" error="Needs to be a number" sqref="B24:B48" xr:uid="{01C43269-1A0F-4C12-8C91-8ECBAB1742C7}">
      <formula1>ISNUMBER(B24)</formula1>
    </dataValidation>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D24:J143" xr:uid="{6CCF9A8B-7525-4373-9357-A1F108DC4449}">
      <formula1>30</formula1>
      <formula2>100</formula2>
    </dataValidation>
    <dataValidation type="whole" allowBlank="1" showInputMessage="1" showErrorMessage="1" error="Insert just a number." prompt="Number of years of your education._x000a_" sqref="B12" xr:uid="{A9FBECF8-169A-4DC6-BAC9-C6B3B57FD6A3}">
      <formula1>1</formula1>
      <formula2>10</formula2>
    </dataValidation>
    <dataValidation type="decimal" allowBlank="1" showInputMessage="1" showErrorMessage="1" error="Insert just a number." sqref="B13" xr:uid="{54C0EFE5-5C73-425E-A31D-C21A5286D7C4}">
      <formula1>0</formula1>
      <formula2>1000</formula2>
    </dataValidation>
    <dataValidation type="decimal" allowBlank="1" showInputMessage="1" showErrorMessage="1" sqref="C24:C122" xr:uid="{81B110BB-6EBA-401E-A67E-2E3087734064}">
      <formula1>-1000</formula1>
      <formula2>1000</formula2>
    </dataValidation>
  </dataValidations>
  <pageMargins left="0.7" right="0.7" top="0.75" bottom="0.75" header="0.3" footer="0.3"/>
  <pageSetup scale="64" fitToHeight="0" orientation="landscape" horizontalDpi="1200" verticalDpi="1200"/>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drop down menu" xr:uid="{00000000-0002-0000-0000-000007000000}">
          <x14:formula1>
            <xm:f>Countries!$A$1:$A$249</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sheetPr>
  <dimension ref="A1:J73"/>
  <sheetViews>
    <sheetView topLeftCell="A5" zoomScale="85" zoomScaleNormal="85" workbookViewId="0">
      <selection activeCell="A39" sqref="A39:J46"/>
    </sheetView>
  </sheetViews>
  <sheetFormatPr baseColWidth="10" defaultColWidth="9.1640625" defaultRowHeight="15"/>
  <cols>
    <col min="1" max="1" width="28.83203125" style="9" customWidth="1"/>
    <col min="2" max="2" width="43.33203125" style="9" customWidth="1"/>
    <col min="3" max="16384" width="9.1640625" style="9"/>
  </cols>
  <sheetData>
    <row r="1" spans="1:10" ht="34">
      <c r="A1" s="192" t="s">
        <v>499</v>
      </c>
      <c r="B1" s="192"/>
      <c r="C1" s="192"/>
      <c r="D1" s="192"/>
      <c r="E1" s="192"/>
      <c r="F1" s="192"/>
      <c r="G1" s="192"/>
      <c r="H1" s="192"/>
      <c r="I1" s="192"/>
      <c r="J1" s="192"/>
    </row>
    <row r="2" spans="1:10" ht="24">
      <c r="A2" s="193" t="str">
        <f>Setup!B2</f>
        <v>Mechanical Engineering</v>
      </c>
      <c r="B2" s="193"/>
      <c r="C2" s="193"/>
      <c r="D2" s="193"/>
      <c r="E2" s="193"/>
      <c r="F2" s="193"/>
      <c r="G2" s="193"/>
      <c r="H2" s="193"/>
      <c r="I2" s="193"/>
      <c r="J2" s="193"/>
    </row>
    <row r="3" spans="1:10" s="5" customFormat="1">
      <c r="A3" s="190" t="s">
        <v>268</v>
      </c>
      <c r="B3" s="190"/>
      <c r="C3" s="190"/>
      <c r="D3" s="190"/>
      <c r="E3" s="190"/>
      <c r="F3" s="190"/>
      <c r="G3" s="190"/>
      <c r="H3" s="190"/>
      <c r="I3" s="190"/>
      <c r="J3" s="190"/>
    </row>
    <row r="4" spans="1:10">
      <c r="A4" s="190"/>
      <c r="B4" s="190"/>
      <c r="C4" s="190"/>
      <c r="D4" s="190"/>
      <c r="E4" s="190"/>
      <c r="F4" s="190"/>
      <c r="G4" s="190"/>
      <c r="H4" s="190"/>
      <c r="I4" s="190"/>
      <c r="J4" s="190"/>
    </row>
    <row r="5" spans="1:10">
      <c r="A5" s="190"/>
      <c r="B5" s="190"/>
      <c r="C5" s="190"/>
      <c r="D5" s="190"/>
      <c r="E5" s="190"/>
      <c r="F5" s="190"/>
      <c r="G5" s="190"/>
      <c r="H5" s="190"/>
      <c r="I5" s="190"/>
      <c r="J5" s="190"/>
    </row>
    <row r="6" spans="1:10">
      <c r="A6" s="190"/>
      <c r="B6" s="190"/>
      <c r="C6" s="190"/>
      <c r="D6" s="190"/>
      <c r="E6" s="190"/>
      <c r="F6" s="190"/>
      <c r="G6" s="190"/>
      <c r="H6" s="190"/>
      <c r="I6" s="190"/>
      <c r="J6" s="190"/>
    </row>
    <row r="7" spans="1:10" ht="16" thickBot="1"/>
    <row r="8" spans="1:10">
      <c r="A8" s="12" t="s">
        <v>254</v>
      </c>
      <c r="B8" s="194">
        <f>GPA!B5:J5</f>
        <v>0</v>
      </c>
      <c r="C8" s="194"/>
      <c r="D8" s="194"/>
      <c r="E8" s="194"/>
      <c r="F8" s="194"/>
      <c r="G8" s="194"/>
      <c r="H8" s="194"/>
      <c r="I8" s="194"/>
      <c r="J8" s="195"/>
    </row>
    <row r="9" spans="1:10">
      <c r="A9" s="13" t="s">
        <v>2</v>
      </c>
      <c r="B9" s="196">
        <f>GPA!B6:J6</f>
        <v>0</v>
      </c>
      <c r="C9" s="196"/>
      <c r="D9" s="196"/>
      <c r="E9" s="196"/>
      <c r="F9" s="196"/>
      <c r="G9" s="196"/>
      <c r="H9" s="196"/>
      <c r="I9" s="196"/>
      <c r="J9" s="197"/>
    </row>
    <row r="10" spans="1:10">
      <c r="A10" s="13" t="s">
        <v>1</v>
      </c>
      <c r="B10" s="196">
        <f>GPA!B7:J7</f>
        <v>0</v>
      </c>
      <c r="C10" s="196"/>
      <c r="D10" s="196"/>
      <c r="E10" s="196"/>
      <c r="F10" s="196"/>
      <c r="G10" s="196"/>
      <c r="H10" s="196"/>
      <c r="I10" s="196"/>
      <c r="J10" s="197"/>
    </row>
    <row r="11" spans="1:10" ht="16" thickBot="1">
      <c r="A11" s="14" t="s">
        <v>3</v>
      </c>
      <c r="B11" s="198">
        <f>GPA!B10:J10</f>
        <v>0</v>
      </c>
      <c r="C11" s="198"/>
      <c r="D11" s="198"/>
      <c r="E11" s="198"/>
      <c r="F11" s="198"/>
      <c r="G11" s="198"/>
      <c r="H11" s="198"/>
      <c r="I11" s="198"/>
      <c r="J11" s="199"/>
    </row>
    <row r="12" spans="1:10">
      <c r="A12" s="5"/>
    </row>
    <row r="13" spans="1:10" ht="16" thickBot="1">
      <c r="A13" s="5"/>
      <c r="H13" s="180"/>
      <c r="I13" s="180"/>
    </row>
    <row r="14" spans="1:10" ht="21">
      <c r="A14" s="15" t="s">
        <v>255</v>
      </c>
      <c r="B14" s="16"/>
      <c r="C14" s="16"/>
      <c r="D14" s="16"/>
      <c r="E14" s="16"/>
      <c r="F14" s="16"/>
      <c r="G14" s="16"/>
      <c r="H14" s="16"/>
      <c r="I14" s="16"/>
      <c r="J14" s="17"/>
    </row>
    <row r="15" spans="1:10">
      <c r="A15" s="18"/>
      <c r="J15" s="19"/>
    </row>
    <row r="16" spans="1:10">
      <c r="A16" s="187" t="s">
        <v>256</v>
      </c>
      <c r="B16" s="188"/>
      <c r="C16" s="188"/>
      <c r="D16" s="188"/>
      <c r="E16" s="188"/>
      <c r="F16" s="188"/>
      <c r="G16" s="188"/>
      <c r="H16" s="188"/>
      <c r="I16" s="188"/>
      <c r="J16" s="189"/>
    </row>
    <row r="17" spans="1:10">
      <c r="A17" s="200"/>
      <c r="B17" s="201"/>
      <c r="C17" s="201"/>
      <c r="D17" s="201"/>
      <c r="E17" s="201"/>
      <c r="F17" s="201"/>
      <c r="G17" s="201"/>
      <c r="H17" s="201"/>
      <c r="I17" s="201"/>
      <c r="J17" s="202"/>
    </row>
    <row r="18" spans="1:10">
      <c r="A18" s="200"/>
      <c r="B18" s="201"/>
      <c r="C18" s="201"/>
      <c r="D18" s="201"/>
      <c r="E18" s="201"/>
      <c r="F18" s="201"/>
      <c r="G18" s="201"/>
      <c r="H18" s="201"/>
      <c r="I18" s="201"/>
      <c r="J18" s="202"/>
    </row>
    <row r="19" spans="1:10">
      <c r="A19" s="200"/>
      <c r="B19" s="201"/>
      <c r="C19" s="201"/>
      <c r="D19" s="201"/>
      <c r="E19" s="201"/>
      <c r="F19" s="201"/>
      <c r="G19" s="201"/>
      <c r="H19" s="201"/>
      <c r="I19" s="201"/>
      <c r="J19" s="202"/>
    </row>
    <row r="20" spans="1:10">
      <c r="A20" s="200"/>
      <c r="B20" s="201"/>
      <c r="C20" s="201"/>
      <c r="D20" s="201"/>
      <c r="E20" s="201"/>
      <c r="F20" s="201"/>
      <c r="G20" s="201"/>
      <c r="H20" s="201"/>
      <c r="I20" s="201"/>
      <c r="J20" s="202"/>
    </row>
    <row r="21" spans="1:10">
      <c r="A21" s="200"/>
      <c r="B21" s="201"/>
      <c r="C21" s="201"/>
      <c r="D21" s="201"/>
      <c r="E21" s="201"/>
      <c r="F21" s="201"/>
      <c r="G21" s="201"/>
      <c r="H21" s="201"/>
      <c r="I21" s="201"/>
      <c r="J21" s="202"/>
    </row>
    <row r="22" spans="1:10">
      <c r="A22" s="200"/>
      <c r="B22" s="201"/>
      <c r="C22" s="201"/>
      <c r="D22" s="201"/>
      <c r="E22" s="201"/>
      <c r="F22" s="201"/>
      <c r="G22" s="201"/>
      <c r="H22" s="201"/>
      <c r="I22" s="201"/>
      <c r="J22" s="202"/>
    </row>
    <row r="23" spans="1:10">
      <c r="A23" s="200"/>
      <c r="B23" s="201"/>
      <c r="C23" s="201"/>
      <c r="D23" s="201"/>
      <c r="E23" s="201"/>
      <c r="F23" s="201"/>
      <c r="G23" s="201"/>
      <c r="H23" s="201"/>
      <c r="I23" s="201"/>
      <c r="J23" s="202"/>
    </row>
    <row r="24" spans="1:10">
      <c r="A24" s="200"/>
      <c r="B24" s="201"/>
      <c r="C24" s="201"/>
      <c r="D24" s="201"/>
      <c r="E24" s="201"/>
      <c r="F24" s="201"/>
      <c r="G24" s="201"/>
      <c r="H24" s="201"/>
      <c r="I24" s="201"/>
      <c r="J24" s="202"/>
    </row>
    <row r="25" spans="1:10">
      <c r="A25" s="200"/>
      <c r="B25" s="201"/>
      <c r="C25" s="201"/>
      <c r="D25" s="201"/>
      <c r="E25" s="201"/>
      <c r="F25" s="201"/>
      <c r="G25" s="201"/>
      <c r="H25" s="201"/>
      <c r="I25" s="201"/>
      <c r="J25" s="202"/>
    </row>
    <row r="26" spans="1:10">
      <c r="A26" s="200"/>
      <c r="B26" s="201"/>
      <c r="C26" s="201"/>
      <c r="D26" s="201"/>
      <c r="E26" s="201"/>
      <c r="F26" s="201"/>
      <c r="G26" s="201"/>
      <c r="H26" s="201"/>
      <c r="I26" s="201"/>
      <c r="J26" s="202"/>
    </row>
    <row r="27" spans="1:10">
      <c r="A27" s="200"/>
      <c r="B27" s="201"/>
      <c r="C27" s="201"/>
      <c r="D27" s="201"/>
      <c r="E27" s="201"/>
      <c r="F27" s="201"/>
      <c r="G27" s="201"/>
      <c r="H27" s="201"/>
      <c r="I27" s="201"/>
      <c r="J27" s="202"/>
    </row>
    <row r="28" spans="1:10">
      <c r="A28" s="200"/>
      <c r="B28" s="201"/>
      <c r="C28" s="201"/>
      <c r="D28" s="201"/>
      <c r="E28" s="201"/>
      <c r="F28" s="201"/>
      <c r="G28" s="201"/>
      <c r="H28" s="201"/>
      <c r="I28" s="201"/>
      <c r="J28" s="202"/>
    </row>
    <row r="29" spans="1:10">
      <c r="A29" s="200"/>
      <c r="B29" s="201"/>
      <c r="C29" s="201"/>
      <c r="D29" s="201"/>
      <c r="E29" s="201"/>
      <c r="F29" s="201"/>
      <c r="G29" s="201"/>
      <c r="H29" s="201"/>
      <c r="I29" s="201"/>
      <c r="J29" s="202"/>
    </row>
    <row r="30" spans="1:10">
      <c r="A30" s="18"/>
      <c r="J30" s="19"/>
    </row>
    <row r="31" spans="1:10">
      <c r="A31" s="203" t="s">
        <v>257</v>
      </c>
      <c r="B31" s="204"/>
      <c r="C31" s="204"/>
      <c r="D31" s="204"/>
      <c r="E31" s="204"/>
      <c r="F31" s="204"/>
      <c r="G31" s="204"/>
      <c r="H31" s="204"/>
      <c r="I31" s="204"/>
      <c r="J31" s="205"/>
    </row>
    <row r="32" spans="1:10">
      <c r="A32" s="18"/>
      <c r="J32" s="19"/>
    </row>
    <row r="33" spans="1:10">
      <c r="A33" s="20" t="s">
        <v>270</v>
      </c>
      <c r="B33" s="21" t="s">
        <v>269</v>
      </c>
      <c r="J33" s="19"/>
    </row>
    <row r="34" spans="1:10">
      <c r="A34" s="26"/>
      <c r="B34" s="191"/>
      <c r="C34" s="191"/>
      <c r="D34" s="191"/>
      <c r="E34" s="191"/>
      <c r="F34" s="191"/>
      <c r="G34" s="191"/>
      <c r="H34" s="191"/>
      <c r="I34" s="191"/>
      <c r="J34" s="191"/>
    </row>
    <row r="35" spans="1:10">
      <c r="A35" s="26"/>
      <c r="B35" s="191"/>
      <c r="C35" s="191"/>
      <c r="D35" s="191"/>
      <c r="E35" s="191"/>
      <c r="F35" s="191"/>
      <c r="G35" s="191"/>
      <c r="H35" s="191"/>
      <c r="I35" s="191"/>
      <c r="J35" s="191"/>
    </row>
    <row r="36" spans="1:10">
      <c r="A36" s="34" t="s">
        <v>262</v>
      </c>
      <c r="B36" s="22"/>
      <c r="C36" s="22"/>
      <c r="D36" s="22"/>
      <c r="E36" s="22"/>
      <c r="F36" s="22"/>
      <c r="G36" s="22"/>
      <c r="H36" s="22"/>
      <c r="I36" s="22"/>
      <c r="J36" s="23"/>
    </row>
    <row r="37" spans="1:10">
      <c r="A37" s="18"/>
      <c r="J37" s="19"/>
    </row>
    <row r="38" spans="1:10">
      <c r="A38" s="187" t="s">
        <v>258</v>
      </c>
      <c r="B38" s="188"/>
      <c r="C38" s="188"/>
      <c r="D38" s="188"/>
      <c r="E38" s="188"/>
      <c r="F38" s="188"/>
      <c r="G38" s="188"/>
      <c r="H38" s="188"/>
      <c r="I38" s="188"/>
      <c r="J38" s="189"/>
    </row>
    <row r="39" spans="1:10">
      <c r="A39" s="181"/>
      <c r="B39" s="182"/>
      <c r="C39" s="182"/>
      <c r="D39" s="182"/>
      <c r="E39" s="182"/>
      <c r="F39" s="182"/>
      <c r="G39" s="182"/>
      <c r="H39" s="182"/>
      <c r="I39" s="182"/>
      <c r="J39" s="183"/>
    </row>
    <row r="40" spans="1:10">
      <c r="A40" s="181"/>
      <c r="B40" s="182"/>
      <c r="C40" s="182"/>
      <c r="D40" s="182"/>
      <c r="E40" s="182"/>
      <c r="F40" s="182"/>
      <c r="G40" s="182"/>
      <c r="H40" s="182"/>
      <c r="I40" s="182"/>
      <c r="J40" s="183"/>
    </row>
    <row r="41" spans="1:10">
      <c r="A41" s="181"/>
      <c r="B41" s="182"/>
      <c r="C41" s="182"/>
      <c r="D41" s="182"/>
      <c r="E41" s="182"/>
      <c r="F41" s="182"/>
      <c r="G41" s="182"/>
      <c r="H41" s="182"/>
      <c r="I41" s="182"/>
      <c r="J41" s="183"/>
    </row>
    <row r="42" spans="1:10">
      <c r="A42" s="181"/>
      <c r="B42" s="182"/>
      <c r="C42" s="182"/>
      <c r="D42" s="182"/>
      <c r="E42" s="182"/>
      <c r="F42" s="182"/>
      <c r="G42" s="182"/>
      <c r="H42" s="182"/>
      <c r="I42" s="182"/>
      <c r="J42" s="183"/>
    </row>
    <row r="43" spans="1:10">
      <c r="A43" s="181"/>
      <c r="B43" s="182"/>
      <c r="C43" s="182"/>
      <c r="D43" s="182"/>
      <c r="E43" s="182"/>
      <c r="F43" s="182"/>
      <c r="G43" s="182"/>
      <c r="H43" s="182"/>
      <c r="I43" s="182"/>
      <c r="J43" s="183"/>
    </row>
    <row r="44" spans="1:10">
      <c r="A44" s="181"/>
      <c r="B44" s="182"/>
      <c r="C44" s="182"/>
      <c r="D44" s="182"/>
      <c r="E44" s="182"/>
      <c r="F44" s="182"/>
      <c r="G44" s="182"/>
      <c r="H44" s="182"/>
      <c r="I44" s="182"/>
      <c r="J44" s="183"/>
    </row>
    <row r="45" spans="1:10">
      <c r="A45" s="181"/>
      <c r="B45" s="182"/>
      <c r="C45" s="182"/>
      <c r="D45" s="182"/>
      <c r="E45" s="182"/>
      <c r="F45" s="182"/>
      <c r="G45" s="182"/>
      <c r="H45" s="182"/>
      <c r="I45" s="182"/>
      <c r="J45" s="183"/>
    </row>
    <row r="46" spans="1:10" ht="16" thickBot="1">
      <c r="A46" s="184"/>
      <c r="B46" s="185"/>
      <c r="C46" s="185"/>
      <c r="D46" s="185"/>
      <c r="E46" s="185"/>
      <c r="F46" s="185"/>
      <c r="G46" s="185"/>
      <c r="H46" s="185"/>
      <c r="I46" s="185"/>
      <c r="J46" s="186"/>
    </row>
    <row r="48" spans="1:10" ht="16" thickBot="1"/>
    <row r="49" spans="1:10" ht="21">
      <c r="A49" s="15" t="s">
        <v>259</v>
      </c>
      <c r="B49" s="16"/>
      <c r="C49" s="16"/>
      <c r="D49" s="16"/>
      <c r="E49" s="16"/>
      <c r="F49" s="16"/>
      <c r="G49" s="16"/>
      <c r="H49" s="16"/>
      <c r="I49" s="16"/>
      <c r="J49" s="17"/>
    </row>
    <row r="50" spans="1:10">
      <c r="A50" s="181"/>
      <c r="B50" s="182"/>
      <c r="C50" s="182"/>
      <c r="D50" s="182"/>
      <c r="E50" s="182"/>
      <c r="F50" s="182"/>
      <c r="G50" s="182"/>
      <c r="H50" s="182"/>
      <c r="I50" s="182"/>
      <c r="J50" s="183"/>
    </row>
    <row r="51" spans="1:10">
      <c r="A51" s="181"/>
      <c r="B51" s="182"/>
      <c r="C51" s="182"/>
      <c r="D51" s="182"/>
      <c r="E51" s="182"/>
      <c r="F51" s="182"/>
      <c r="G51" s="182"/>
      <c r="H51" s="182"/>
      <c r="I51" s="182"/>
      <c r="J51" s="183"/>
    </row>
    <row r="52" spans="1:10">
      <c r="A52" s="181"/>
      <c r="B52" s="182"/>
      <c r="C52" s="182"/>
      <c r="D52" s="182"/>
      <c r="E52" s="182"/>
      <c r="F52" s="182"/>
      <c r="G52" s="182"/>
      <c r="H52" s="182"/>
      <c r="I52" s="182"/>
      <c r="J52" s="183"/>
    </row>
    <row r="53" spans="1:10">
      <c r="A53" s="181"/>
      <c r="B53" s="182"/>
      <c r="C53" s="182"/>
      <c r="D53" s="182"/>
      <c r="E53" s="182"/>
      <c r="F53" s="182"/>
      <c r="G53" s="182"/>
      <c r="H53" s="182"/>
      <c r="I53" s="182"/>
      <c r="J53" s="183"/>
    </row>
    <row r="54" spans="1:10">
      <c r="A54" s="181"/>
      <c r="B54" s="182"/>
      <c r="C54" s="182"/>
      <c r="D54" s="182"/>
      <c r="E54" s="182"/>
      <c r="F54" s="182"/>
      <c r="G54" s="182"/>
      <c r="H54" s="182"/>
      <c r="I54" s="182"/>
      <c r="J54" s="183"/>
    </row>
    <row r="55" spans="1:10">
      <c r="A55" s="181"/>
      <c r="B55" s="182"/>
      <c r="C55" s="182"/>
      <c r="D55" s="182"/>
      <c r="E55" s="182"/>
      <c r="F55" s="182"/>
      <c r="G55" s="182"/>
      <c r="H55" s="182"/>
      <c r="I55" s="182"/>
      <c r="J55" s="183"/>
    </row>
    <row r="56" spans="1:10">
      <c r="A56" s="181"/>
      <c r="B56" s="182"/>
      <c r="C56" s="182"/>
      <c r="D56" s="182"/>
      <c r="E56" s="182"/>
      <c r="F56" s="182"/>
      <c r="G56" s="182"/>
      <c r="H56" s="182"/>
      <c r="I56" s="182"/>
      <c r="J56" s="183"/>
    </row>
    <row r="57" spans="1:10" ht="16" thickBot="1">
      <c r="A57" s="184"/>
      <c r="B57" s="185"/>
      <c r="C57" s="185"/>
      <c r="D57" s="185"/>
      <c r="E57" s="185"/>
      <c r="F57" s="185"/>
      <c r="G57" s="185"/>
      <c r="H57" s="185"/>
      <c r="I57" s="185"/>
      <c r="J57" s="186"/>
    </row>
    <row r="59" spans="1:10" ht="16" thickBot="1"/>
    <row r="60" spans="1:10" ht="21">
      <c r="A60" s="15" t="s">
        <v>260</v>
      </c>
      <c r="B60" s="16"/>
      <c r="C60" s="16"/>
      <c r="D60" s="16"/>
      <c r="E60" s="16"/>
      <c r="F60" s="16"/>
      <c r="G60" s="16"/>
      <c r="H60" s="16"/>
      <c r="I60" s="24" t="s">
        <v>263</v>
      </c>
      <c r="J60" s="27"/>
    </row>
    <row r="61" spans="1:10">
      <c r="A61" s="25" t="s">
        <v>261</v>
      </c>
      <c r="J61" s="19"/>
    </row>
    <row r="62" spans="1:10">
      <c r="A62" s="181"/>
      <c r="B62" s="182"/>
      <c r="C62" s="182"/>
      <c r="D62" s="182"/>
      <c r="E62" s="182"/>
      <c r="F62" s="182"/>
      <c r="G62" s="182"/>
      <c r="H62" s="182"/>
      <c r="I62" s="182"/>
      <c r="J62" s="183"/>
    </row>
    <row r="63" spans="1:10">
      <c r="A63" s="181"/>
      <c r="B63" s="182"/>
      <c r="C63" s="182"/>
      <c r="D63" s="182"/>
      <c r="E63" s="182"/>
      <c r="F63" s="182"/>
      <c r="G63" s="182"/>
      <c r="H63" s="182"/>
      <c r="I63" s="182"/>
      <c r="J63" s="183"/>
    </row>
    <row r="64" spans="1:10">
      <c r="A64" s="181"/>
      <c r="B64" s="182"/>
      <c r="C64" s="182"/>
      <c r="D64" s="182"/>
      <c r="E64" s="182"/>
      <c r="F64" s="182"/>
      <c r="G64" s="182"/>
      <c r="H64" s="182"/>
      <c r="I64" s="182"/>
      <c r="J64" s="183"/>
    </row>
    <row r="65" spans="1:10">
      <c r="A65" s="181"/>
      <c r="B65" s="182"/>
      <c r="C65" s="182"/>
      <c r="D65" s="182"/>
      <c r="E65" s="182"/>
      <c r="F65" s="182"/>
      <c r="G65" s="182"/>
      <c r="H65" s="182"/>
      <c r="I65" s="182"/>
      <c r="J65" s="183"/>
    </row>
    <row r="66" spans="1:10">
      <c r="A66" s="181"/>
      <c r="B66" s="182"/>
      <c r="C66" s="182"/>
      <c r="D66" s="182"/>
      <c r="E66" s="182"/>
      <c r="F66" s="182"/>
      <c r="G66" s="182"/>
      <c r="H66" s="182"/>
      <c r="I66" s="182"/>
      <c r="J66" s="183"/>
    </row>
    <row r="67" spans="1:10">
      <c r="A67" s="181"/>
      <c r="B67" s="182"/>
      <c r="C67" s="182"/>
      <c r="D67" s="182"/>
      <c r="E67" s="182"/>
      <c r="F67" s="182"/>
      <c r="G67" s="182"/>
      <c r="H67" s="182"/>
      <c r="I67" s="182"/>
      <c r="J67" s="183"/>
    </row>
    <row r="68" spans="1:10">
      <c r="A68" s="181"/>
      <c r="B68" s="182"/>
      <c r="C68" s="182"/>
      <c r="D68" s="182"/>
      <c r="E68" s="182"/>
      <c r="F68" s="182"/>
      <c r="G68" s="182"/>
      <c r="H68" s="182"/>
      <c r="I68" s="182"/>
      <c r="J68" s="183"/>
    </row>
    <row r="69" spans="1:10" ht="16" thickBot="1">
      <c r="A69" s="184"/>
      <c r="B69" s="185"/>
      <c r="C69" s="185"/>
      <c r="D69" s="185"/>
      <c r="E69" s="185"/>
      <c r="F69" s="185"/>
      <c r="G69" s="185"/>
      <c r="H69" s="185"/>
      <c r="I69" s="185"/>
      <c r="J69" s="186"/>
    </row>
    <row r="70" spans="1:10">
      <c r="A70" s="18"/>
      <c r="J70" s="19"/>
    </row>
    <row r="71" spans="1:10" ht="16" thickBot="1">
      <c r="A71" s="18"/>
      <c r="J71" s="19"/>
    </row>
    <row r="72" spans="1:10" ht="21">
      <c r="A72" s="171" t="s">
        <v>464</v>
      </c>
      <c r="B72" s="172"/>
      <c r="C72" s="172"/>
      <c r="D72" s="172"/>
      <c r="E72" s="172"/>
      <c r="F72" s="172"/>
      <c r="G72" s="172"/>
      <c r="H72" s="173"/>
      <c r="I72" s="67" t="s">
        <v>263</v>
      </c>
      <c r="J72" s="27"/>
    </row>
    <row r="73" spans="1:10" ht="16" thickBot="1">
      <c r="A73" s="174" t="s">
        <v>465</v>
      </c>
      <c r="B73" s="175"/>
      <c r="C73" s="175"/>
      <c r="D73" s="175"/>
      <c r="E73" s="175"/>
      <c r="F73" s="175"/>
      <c r="G73" s="176" t="s">
        <v>452</v>
      </c>
      <c r="H73" s="177"/>
      <c r="I73" s="178"/>
      <c r="J73" s="179"/>
    </row>
  </sheetData>
  <sheetProtection algorithmName="SHA-512" hashValue="RSfu9P+tb8mluX/JLSJOxsFWNVnQzeLrAX6fxbsH+o1A/F9PEuunpCN8FT1Dcr3KA3fgFQ+JO2WpLqHzyYVIGQ==" saltValue="mWGXwzYjR6Nh4M3uGqMFcw==" spinCount="100000" sheet="1" objects="1" scenarios="1" selectLockedCells="1"/>
  <mergeCells count="21">
    <mergeCell ref="A3:J6"/>
    <mergeCell ref="B34:J34"/>
    <mergeCell ref="B35:J35"/>
    <mergeCell ref="A1:J1"/>
    <mergeCell ref="A2:J2"/>
    <mergeCell ref="B8:J8"/>
    <mergeCell ref="B9:J9"/>
    <mergeCell ref="B10:J10"/>
    <mergeCell ref="B11:J11"/>
    <mergeCell ref="A16:J16"/>
    <mergeCell ref="A17:J29"/>
    <mergeCell ref="A31:J31"/>
    <mergeCell ref="A72:H72"/>
    <mergeCell ref="A73:F73"/>
    <mergeCell ref="G73:H73"/>
    <mergeCell ref="I73:J73"/>
    <mergeCell ref="H13:I13"/>
    <mergeCell ref="A62:J69"/>
    <mergeCell ref="A38:J38"/>
    <mergeCell ref="A39:J46"/>
    <mergeCell ref="A50:J57"/>
  </mergeCells>
  <dataValidations count="4">
    <dataValidation type="date" allowBlank="1" showInputMessage="1" showErrorMessage="1" sqref="B12:B13 J13" xr:uid="{00000000-0002-0000-0100-000000000000}">
      <formula1>32874</formula1>
      <formula2>54789</formula2>
    </dataValidation>
    <dataValidation type="whole" allowBlank="1" showErrorMessage="1" errorTitle="Student number error." error="Please insert your current 6-digit student number. (e.g. 210000)" sqref="I73:J73" xr:uid="{00000000-0002-0000-0100-000001000000}">
      <formula1>160000</formula1>
      <formula2>290000</formula2>
    </dataValidation>
    <dataValidation type="textLength" operator="lessThanOrEqual" allowBlank="1" showInputMessage="1" showErrorMessage="1" sqref="A17:J29" xr:uid="{37A89131-C882-4309-AAE3-57C8A617FF66}">
      <formula1>1000</formula1>
    </dataValidation>
    <dataValidation type="textLength" operator="lessThanOrEqual" allowBlank="1" showInputMessage="1" showErrorMessage="1" sqref="A62:J69 A39:J46" xr:uid="{D6759BA6-426E-40F7-B2E9-C1F8520F7D17}">
      <formula1>500</formula1>
    </dataValidation>
  </dataValidations>
  <hyperlinks>
    <hyperlink ref="A36" r:id="rId1" display="http://kurser.dtu.dk/" xr:uid="{00000000-0004-0000-0100-000000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249977111117893"/>
  </sheetPr>
  <dimension ref="A1:K18"/>
  <sheetViews>
    <sheetView showGridLines="0" workbookViewId="0">
      <selection activeCell="B13" activeCellId="2" sqref="B7:K7 B10:K10 B13:K13"/>
    </sheetView>
  </sheetViews>
  <sheetFormatPr baseColWidth="10" defaultColWidth="8.83203125" defaultRowHeight="15"/>
  <cols>
    <col min="1" max="1" width="46.33203125" bestFit="1" customWidth="1"/>
  </cols>
  <sheetData>
    <row r="1" spans="1:11">
      <c r="A1" s="212" t="s">
        <v>432</v>
      </c>
      <c r="B1" s="213"/>
      <c r="C1" s="213"/>
      <c r="D1" s="213"/>
      <c r="E1" s="213"/>
      <c r="F1" s="213"/>
      <c r="G1" s="213"/>
      <c r="H1" s="213"/>
      <c r="I1" s="213"/>
      <c r="J1" s="213"/>
      <c r="K1" s="214"/>
    </row>
    <row r="2" spans="1:11">
      <c r="A2" s="215"/>
      <c r="B2" s="216"/>
      <c r="C2" s="216"/>
      <c r="D2" s="216"/>
      <c r="E2" s="216"/>
      <c r="F2" s="216"/>
      <c r="G2" s="216"/>
      <c r="H2" s="216"/>
      <c r="I2" s="216"/>
      <c r="J2" s="216"/>
      <c r="K2" s="217"/>
    </row>
    <row r="3" spans="1:11" ht="26.25" customHeight="1">
      <c r="A3" s="218" t="s">
        <v>433</v>
      </c>
      <c r="B3" s="219"/>
      <c r="C3" s="219"/>
      <c r="D3" s="219"/>
      <c r="E3" s="219"/>
      <c r="F3" s="219"/>
      <c r="G3" s="219"/>
      <c r="H3" s="219"/>
      <c r="I3" s="219"/>
      <c r="J3" s="219"/>
      <c r="K3" s="220"/>
    </row>
    <row r="4" spans="1:11" ht="16" thickBot="1">
      <c r="A4" s="221" t="s">
        <v>434</v>
      </c>
      <c r="B4" s="222"/>
      <c r="C4" s="222"/>
      <c r="D4" s="222"/>
      <c r="E4" s="222"/>
      <c r="F4" s="222"/>
      <c r="G4" s="222"/>
      <c r="H4" s="222"/>
      <c r="I4" s="222"/>
      <c r="J4" s="222"/>
      <c r="K4" s="223"/>
    </row>
    <row r="5" spans="1:11" ht="18.75" customHeight="1">
      <c r="A5" s="36" t="s">
        <v>435</v>
      </c>
      <c r="B5" s="37"/>
      <c r="C5" s="37"/>
      <c r="D5" s="37"/>
      <c r="E5" s="37"/>
      <c r="F5" s="37"/>
      <c r="G5" s="37"/>
      <c r="H5" s="37"/>
      <c r="I5" s="37"/>
      <c r="J5" s="37"/>
      <c r="K5" s="38"/>
    </row>
    <row r="6" spans="1:11">
      <c r="A6" s="39" t="s">
        <v>436</v>
      </c>
      <c r="B6" s="40"/>
      <c r="C6" s="40"/>
      <c r="D6" s="40"/>
      <c r="E6" s="40"/>
      <c r="F6" s="40"/>
      <c r="G6" s="40"/>
      <c r="H6" s="40"/>
      <c r="I6" s="40"/>
      <c r="J6" s="40"/>
      <c r="K6" s="41"/>
    </row>
    <row r="7" spans="1:11">
      <c r="A7" s="39" t="s">
        <v>437</v>
      </c>
      <c r="B7" s="224"/>
      <c r="C7" s="224"/>
      <c r="D7" s="224"/>
      <c r="E7" s="224"/>
      <c r="F7" s="224"/>
      <c r="G7" s="224"/>
      <c r="H7" s="224"/>
      <c r="I7" s="224"/>
      <c r="J7" s="224"/>
      <c r="K7" s="225"/>
    </row>
    <row r="8" spans="1:11">
      <c r="A8" s="42"/>
      <c r="K8" s="43"/>
    </row>
    <row r="9" spans="1:11">
      <c r="A9" s="55" t="s">
        <v>438</v>
      </c>
      <c r="B9" s="229"/>
      <c r="C9" s="230"/>
      <c r="D9" s="230"/>
      <c r="E9" s="230"/>
      <c r="F9" s="230"/>
      <c r="G9" s="230"/>
      <c r="H9" s="230"/>
      <c r="I9" s="230"/>
      <c r="J9" s="230"/>
      <c r="K9" s="231"/>
    </row>
    <row r="10" spans="1:11">
      <c r="A10" s="39" t="s">
        <v>449</v>
      </c>
      <c r="B10" s="226"/>
      <c r="C10" s="227"/>
      <c r="D10" s="227"/>
      <c r="E10" s="227"/>
      <c r="F10" s="227"/>
      <c r="G10" s="227"/>
      <c r="H10" s="227"/>
      <c r="I10" s="227"/>
      <c r="J10" s="227"/>
      <c r="K10" s="228"/>
    </row>
    <row r="11" spans="1:11">
      <c r="A11" s="42"/>
      <c r="K11" s="43"/>
    </row>
    <row r="12" spans="1:11">
      <c r="A12" s="39" t="s">
        <v>439</v>
      </c>
      <c r="B12" s="44"/>
      <c r="C12" s="40"/>
      <c r="D12" s="40"/>
      <c r="E12" s="40"/>
      <c r="F12" s="40"/>
      <c r="G12" s="40"/>
      <c r="H12" s="40"/>
      <c r="I12" s="40"/>
      <c r="J12" s="40"/>
      <c r="K12" s="41"/>
    </row>
    <row r="13" spans="1:11">
      <c r="A13" s="39" t="s">
        <v>440</v>
      </c>
      <c r="B13" s="226"/>
      <c r="C13" s="227"/>
      <c r="D13" s="227"/>
      <c r="E13" s="227"/>
      <c r="F13" s="227"/>
      <c r="G13" s="227"/>
      <c r="H13" s="227"/>
      <c r="I13" s="227"/>
      <c r="J13" s="227"/>
      <c r="K13" s="228"/>
    </row>
    <row r="14" spans="1:11">
      <c r="A14" s="42"/>
      <c r="K14" s="43"/>
    </row>
    <row r="15" spans="1:11" ht="28.5" customHeight="1">
      <c r="A15" s="45" t="s">
        <v>441</v>
      </c>
      <c r="B15" s="206"/>
      <c r="C15" s="207"/>
      <c r="D15" s="207"/>
      <c r="E15" s="207"/>
      <c r="F15" s="207"/>
      <c r="G15" s="207"/>
      <c r="H15" s="207"/>
      <c r="I15" s="207"/>
      <c r="J15" s="207"/>
      <c r="K15" s="208"/>
    </row>
    <row r="16" spans="1:11" ht="16" thickBot="1">
      <c r="A16" s="46"/>
      <c r="B16" s="47"/>
      <c r="C16" s="47"/>
      <c r="D16" s="47"/>
      <c r="E16" s="47"/>
      <c r="F16" s="47"/>
      <c r="G16" s="47"/>
      <c r="H16" s="47"/>
      <c r="I16" s="47"/>
      <c r="J16" s="47"/>
      <c r="K16" s="48"/>
    </row>
    <row r="17" spans="1:11" ht="18" customHeight="1">
      <c r="A17" s="49" t="s">
        <v>442</v>
      </c>
      <c r="B17" s="50"/>
      <c r="C17" s="50"/>
      <c r="D17" s="50"/>
      <c r="E17" s="50"/>
      <c r="F17" s="50"/>
      <c r="G17" s="50"/>
      <c r="H17" s="50"/>
      <c r="I17" s="50"/>
      <c r="J17" s="50"/>
      <c r="K17" s="51"/>
    </row>
    <row r="18" spans="1:11" ht="57.75" customHeight="1" thickBot="1">
      <c r="A18" s="52" t="s">
        <v>443</v>
      </c>
      <c r="B18" s="209"/>
      <c r="C18" s="210"/>
      <c r="D18" s="210"/>
      <c r="E18" s="210"/>
      <c r="F18" s="210"/>
      <c r="G18" s="210"/>
      <c r="H18" s="210"/>
      <c r="I18" s="210"/>
      <c r="J18" s="210"/>
      <c r="K18" s="211"/>
    </row>
  </sheetData>
  <sheetProtection algorithmName="SHA-512" hashValue="xEw/GxTLWGmsF+meLYnpOWV/SgUmT6ZvWdbW1oMRTkNXoqTIe71bKNY4pKkNKhv8VJmwXzjzTD+XrwAgZ8r3Zw==" saltValue="vVH+h1GwkStRVFVx3anOUw==" spinCount="100000" sheet="1" objects="1" scenarios="1"/>
  <mergeCells count="9">
    <mergeCell ref="B15:K15"/>
    <mergeCell ref="B18:K18"/>
    <mergeCell ref="A1:K2"/>
    <mergeCell ref="A3:K3"/>
    <mergeCell ref="A4:K4"/>
    <mergeCell ref="B7:K7"/>
    <mergeCell ref="B10:K10"/>
    <mergeCell ref="B13:K13"/>
    <mergeCell ref="B9:K9"/>
  </mergeCells>
  <dataValidations count="4">
    <dataValidation type="textLength" operator="lessThan" allowBlank="1" showInputMessage="1" showErrorMessage="1" promptTitle="Test not taken yet" prompt="Be sure to upload the registration receipt to your application" sqref="B18:K18" xr:uid="{00000000-0002-0000-02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2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200-000002000000}">
      <formula1>101</formula1>
    </dataValidation>
    <dataValidation type="custom" allowBlank="1" showInputMessage="1" showErrorMessage="1" sqref="B10:K10" xr:uid="{00000000-0002-0000-0200-000003000000}">
      <formula1>B10=SUBSTITUTE(B10," ","")</formula1>
    </dataValidation>
  </dataValidations>
  <hyperlinks>
    <hyperlink ref="A4:K4" r:id="rId1" display="https://www.dtu.dk/english/Education/msc/Admission-and-deadlines/Language_test_requirements" xr:uid="{00000000-0004-0000-0200-000000000000}"/>
  </hyperlink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R169"/>
  <sheetViews>
    <sheetView topLeftCell="A6" workbookViewId="0">
      <selection activeCell="L24" sqref="L24"/>
    </sheetView>
  </sheetViews>
  <sheetFormatPr baseColWidth="10" defaultColWidth="9.1640625" defaultRowHeight="15"/>
  <cols>
    <col min="1" max="1" width="55.1640625" style="9" customWidth="1"/>
    <col min="2" max="2" width="9.1640625" style="9" customWidth="1"/>
    <col min="3" max="4" width="9.1640625" style="9"/>
    <col min="5" max="5" width="9.1640625" style="9" customWidth="1"/>
    <col min="6" max="6" width="9.1640625" style="9"/>
    <col min="7" max="7" width="9.1640625" style="9" customWidth="1"/>
    <col min="8" max="10" width="9.1640625" style="9"/>
    <col min="11" max="11" width="9.1640625" style="9" customWidth="1"/>
    <col min="12" max="12" width="73" style="9" customWidth="1"/>
    <col min="13" max="13" width="64.83203125" style="9" bestFit="1" customWidth="1"/>
    <col min="14" max="16384" width="9.1640625" style="9"/>
  </cols>
  <sheetData>
    <row r="1" spans="1:18" ht="15" customHeight="1">
      <c r="A1" s="139" t="str">
        <f>CONCATENATE("Pre-Mapping for the MSc programme in ",Setup!$B$2)</f>
        <v>Pre-Mapping for the MSc programme in Mechanical Engineering</v>
      </c>
      <c r="B1" s="139"/>
      <c r="C1" s="139"/>
      <c r="D1" s="139"/>
      <c r="E1" s="139"/>
      <c r="F1" s="139"/>
      <c r="G1" s="139"/>
      <c r="H1" s="139"/>
      <c r="I1" s="139"/>
      <c r="J1" s="139"/>
      <c r="K1" s="139"/>
      <c r="L1" s="35"/>
      <c r="M1" s="82" t="s">
        <v>453</v>
      </c>
    </row>
    <row r="2" spans="1:18" ht="15" customHeight="1">
      <c r="A2" s="139"/>
      <c r="B2" s="139"/>
      <c r="C2" s="139"/>
      <c r="D2" s="139"/>
      <c r="E2" s="139"/>
      <c r="F2" s="139"/>
      <c r="G2" s="139"/>
      <c r="H2" s="139"/>
      <c r="I2" s="139"/>
      <c r="J2" s="139"/>
      <c r="K2" s="139"/>
      <c r="L2" s="35"/>
      <c r="M2" s="82" t="s">
        <v>454</v>
      </c>
    </row>
    <row r="3" spans="1:18" ht="72.75" customHeight="1">
      <c r="A3" s="140" t="s">
        <v>450</v>
      </c>
      <c r="B3" s="141"/>
      <c r="C3" s="141"/>
      <c r="D3" s="141"/>
      <c r="E3" s="141"/>
      <c r="F3" s="141"/>
      <c r="G3" s="141"/>
      <c r="H3" s="141"/>
      <c r="I3" s="141"/>
      <c r="J3" s="141"/>
      <c r="K3" s="141"/>
      <c r="M3" s="82" t="s">
        <v>455</v>
      </c>
    </row>
    <row r="4" spans="1:18" ht="17">
      <c r="A4" s="133" t="s">
        <v>395</v>
      </c>
      <c r="B4" s="59"/>
      <c r="C4" s="59"/>
      <c r="D4" s="59"/>
      <c r="E4" s="59"/>
      <c r="F4" s="59"/>
      <c r="G4" s="59"/>
      <c r="H4" s="59"/>
      <c r="I4" s="59"/>
      <c r="J4" s="59"/>
      <c r="K4" s="59"/>
      <c r="L4" s="28"/>
      <c r="M4" s="82" t="s">
        <v>456</v>
      </c>
    </row>
    <row r="5" spans="1:18">
      <c r="A5" s="60" t="s">
        <v>289</v>
      </c>
      <c r="B5" s="164" t="s">
        <v>497</v>
      </c>
      <c r="C5" s="164"/>
      <c r="D5" s="164"/>
      <c r="E5" s="164"/>
      <c r="F5" s="164"/>
      <c r="G5" s="164"/>
      <c r="H5" s="164"/>
      <c r="I5" s="164"/>
      <c r="J5" s="164"/>
      <c r="K5" s="164"/>
      <c r="L5" s="6" t="s">
        <v>397</v>
      </c>
      <c r="M5" s="82" t="s">
        <v>0</v>
      </c>
    </row>
    <row r="6" spans="1:18">
      <c r="A6" s="61" t="s">
        <v>287</v>
      </c>
      <c r="B6" s="164" t="s">
        <v>63</v>
      </c>
      <c r="C6" s="164"/>
      <c r="D6" s="164"/>
      <c r="E6" s="164"/>
      <c r="F6" s="164"/>
      <c r="G6" s="164"/>
      <c r="H6" s="164"/>
      <c r="I6" s="164"/>
      <c r="J6" s="164"/>
      <c r="K6" s="164"/>
      <c r="L6" s="6" t="s">
        <v>396</v>
      </c>
    </row>
    <row r="7" spans="1:18">
      <c r="A7" s="62" t="s">
        <v>288</v>
      </c>
      <c r="B7" s="164" t="s">
        <v>430</v>
      </c>
      <c r="C7" s="164"/>
      <c r="D7" s="164"/>
      <c r="E7" s="164"/>
      <c r="F7" s="164"/>
      <c r="G7" s="164"/>
      <c r="H7" s="164"/>
      <c r="I7" s="164"/>
      <c r="J7" s="164"/>
      <c r="K7" s="164"/>
      <c r="L7" s="6" t="s">
        <v>399</v>
      </c>
    </row>
    <row r="8" spans="1:18">
      <c r="A8" s="54"/>
      <c r="B8" s="54"/>
      <c r="C8" s="54"/>
      <c r="D8" s="54"/>
      <c r="E8" s="54"/>
      <c r="F8" s="54"/>
      <c r="G8" s="54"/>
      <c r="H8" s="54"/>
      <c r="I8" s="54"/>
      <c r="J8" s="54"/>
      <c r="K8" s="54"/>
    </row>
    <row r="9" spans="1:18">
      <c r="A9" s="10" t="s">
        <v>394</v>
      </c>
      <c r="B9" s="54"/>
      <c r="C9" s="54"/>
      <c r="D9" s="54"/>
      <c r="E9" s="54"/>
      <c r="F9" s="54"/>
      <c r="G9" s="54"/>
      <c r="H9" s="54"/>
      <c r="I9" s="54"/>
      <c r="J9" s="54"/>
      <c r="K9" s="54"/>
    </row>
    <row r="10" spans="1:18">
      <c r="A10" s="63" t="s">
        <v>282</v>
      </c>
      <c r="B10" s="142" t="s">
        <v>496</v>
      </c>
      <c r="C10" s="142"/>
      <c r="D10" s="142"/>
      <c r="E10" s="142"/>
      <c r="F10" s="142"/>
      <c r="G10" s="142"/>
      <c r="H10" s="142"/>
      <c r="I10" s="142"/>
      <c r="J10" s="142"/>
      <c r="K10" s="143"/>
      <c r="L10" s="7" t="s">
        <v>398</v>
      </c>
    </row>
    <row r="11" spans="1:18">
      <c r="A11" s="68" t="s">
        <v>457</v>
      </c>
      <c r="B11" s="142" t="s">
        <v>455</v>
      </c>
      <c r="C11" s="142"/>
      <c r="D11" s="142"/>
      <c r="E11" s="142"/>
      <c r="F11" s="142"/>
      <c r="G11" s="142"/>
      <c r="H11" s="142"/>
      <c r="I11" s="142"/>
      <c r="J11" s="142"/>
      <c r="K11" s="143"/>
      <c r="L11" s="7"/>
    </row>
    <row r="12" spans="1:18">
      <c r="A12" s="64" t="s">
        <v>290</v>
      </c>
      <c r="B12" s="1">
        <v>3</v>
      </c>
      <c r="C12" s="148" t="s">
        <v>400</v>
      </c>
      <c r="D12" s="149"/>
      <c r="E12" s="149"/>
      <c r="F12" s="149"/>
      <c r="G12" s="149"/>
      <c r="H12" s="149"/>
      <c r="I12" s="149"/>
      <c r="J12" s="149"/>
      <c r="K12" s="150"/>
    </row>
    <row r="13" spans="1:18">
      <c r="A13" s="65" t="s">
        <v>286</v>
      </c>
      <c r="B13" s="66">
        <v>180</v>
      </c>
      <c r="C13" s="151" t="s">
        <v>401</v>
      </c>
      <c r="D13" s="152"/>
      <c r="E13" s="152"/>
      <c r="F13" s="152"/>
      <c r="G13" s="152"/>
      <c r="H13" s="152"/>
      <c r="I13" s="152"/>
      <c r="J13" s="152"/>
      <c r="K13" s="153"/>
      <c r="R13" s="29"/>
    </row>
    <row r="14" spans="1:18">
      <c r="A14" s="54"/>
      <c r="B14" s="54"/>
      <c r="C14" s="54"/>
      <c r="D14" s="54"/>
      <c r="E14" s="54"/>
      <c r="F14" s="54"/>
      <c r="G14" s="54"/>
      <c r="H14" s="54"/>
      <c r="I14" s="54"/>
      <c r="J14" s="54"/>
      <c r="K14" s="54"/>
    </row>
    <row r="15" spans="1:18">
      <c r="A15" s="5" t="s">
        <v>393</v>
      </c>
      <c r="B15" s="54"/>
      <c r="C15" s="54"/>
      <c r="D15" s="54"/>
      <c r="E15" s="54"/>
      <c r="F15" s="54"/>
      <c r="G15" s="54"/>
      <c r="H15" s="54"/>
      <c r="I15" s="54"/>
      <c r="J15" s="54"/>
      <c r="K15" s="54"/>
    </row>
    <row r="16" spans="1:18">
      <c r="A16" s="60" t="s">
        <v>283</v>
      </c>
      <c r="B16" s="1">
        <v>-3</v>
      </c>
      <c r="C16" s="148" t="s">
        <v>444</v>
      </c>
      <c r="D16" s="149"/>
      <c r="E16" s="149"/>
      <c r="F16" s="149"/>
      <c r="G16" s="149"/>
      <c r="H16" s="149"/>
      <c r="I16" s="146" t="s">
        <v>403</v>
      </c>
      <c r="J16" s="147"/>
      <c r="K16" s="8">
        <f>IFERROR(SUMPRODUCT(B24:B122,C24:C122)/SUM(B24:B122)," ")</f>
        <v>8.8000000000000007</v>
      </c>
      <c r="L16" s="33" t="s">
        <v>389</v>
      </c>
    </row>
    <row r="17" spans="1:13">
      <c r="A17" s="61" t="s">
        <v>284</v>
      </c>
      <c r="B17" s="2">
        <v>2</v>
      </c>
      <c r="C17" s="154" t="s">
        <v>402</v>
      </c>
      <c r="D17" s="155"/>
      <c r="E17" s="155"/>
      <c r="F17" s="155"/>
      <c r="G17" s="155"/>
      <c r="H17" s="155"/>
      <c r="I17" s="144"/>
      <c r="J17" s="145"/>
      <c r="K17" s="81"/>
      <c r="L17" s="33" t="s">
        <v>390</v>
      </c>
    </row>
    <row r="18" spans="1:13">
      <c r="A18" s="62" t="s">
        <v>285</v>
      </c>
      <c r="B18" s="1">
        <v>12</v>
      </c>
      <c r="C18" s="167" t="s">
        <v>445</v>
      </c>
      <c r="D18" s="168"/>
      <c r="E18" s="168"/>
      <c r="F18" s="168"/>
      <c r="G18" s="168"/>
      <c r="H18" s="168"/>
      <c r="I18" s="165" t="s">
        <v>404</v>
      </c>
      <c r="J18" s="166"/>
      <c r="K18" s="8">
        <f>IFERROR(SUMPRODUCT(D22:J22,D23:J23)/(SUM(D22:J22))," ")</f>
        <v>9.3333333333333339</v>
      </c>
      <c r="L18" s="33" t="s">
        <v>391</v>
      </c>
    </row>
    <row r="19" spans="1:13" ht="16" thickBot="1">
      <c r="A19" s="56"/>
      <c r="B19" s="54"/>
      <c r="C19" s="57"/>
      <c r="D19" s="54"/>
      <c r="E19" s="54"/>
      <c r="F19" s="56"/>
      <c r="G19" s="56"/>
      <c r="H19" s="58"/>
      <c r="I19" s="54"/>
      <c r="J19" s="54"/>
      <c r="K19" s="54"/>
    </row>
    <row r="20" spans="1:13" ht="16" thickBot="1">
      <c r="A20" s="5" t="s">
        <v>392</v>
      </c>
      <c r="D20" s="161" t="s">
        <v>458</v>
      </c>
      <c r="E20" s="162"/>
      <c r="F20" s="162"/>
      <c r="G20" s="162"/>
      <c r="H20" s="162"/>
      <c r="I20" s="162"/>
      <c r="J20" s="162"/>
      <c r="K20" s="163"/>
      <c r="L20" s="69"/>
    </row>
    <row r="21" spans="1:13" ht="271" thickBot="1">
      <c r="A21" s="90" t="s">
        <v>470</v>
      </c>
      <c r="B21" s="91" t="s">
        <v>471</v>
      </c>
      <c r="C21" s="92" t="s">
        <v>472</v>
      </c>
      <c r="D21" s="83" t="s">
        <v>466</v>
      </c>
      <c r="E21" s="84" t="s">
        <v>264</v>
      </c>
      <c r="F21" s="84" t="s">
        <v>467</v>
      </c>
      <c r="G21" s="84" t="s">
        <v>265</v>
      </c>
      <c r="H21" s="84" t="s">
        <v>468</v>
      </c>
      <c r="I21" s="84" t="s">
        <v>266</v>
      </c>
      <c r="J21" s="85" t="s">
        <v>469</v>
      </c>
      <c r="K21" s="70" t="s">
        <v>0</v>
      </c>
      <c r="L21" s="71"/>
    </row>
    <row r="22" spans="1:13" ht="15" customHeight="1" thickBot="1">
      <c r="A22" s="93" t="s">
        <v>473</v>
      </c>
      <c r="B22" s="95">
        <f>SUM(B24:B122,B124:B143)</f>
        <v>180</v>
      </c>
      <c r="C22" s="19"/>
      <c r="D22" s="72" cm="1">
        <f t="array" ref="D22">IFERROR(SUMPRODUCT($B$24:$B$122*(60*$B$12/$B$13),D$24:D$122)/100,"")</f>
        <v>32.5</v>
      </c>
      <c r="E22" s="72" cm="1">
        <f t="array" ref="E22">IFERROR(SUMPRODUCT($B$24:$B$122*(60*$B$12/$B$13),E$24:E$122)/100,"")</f>
        <v>10</v>
      </c>
      <c r="F22" s="72" cm="1">
        <f t="array" ref="F22">IFERROR(SUMPRODUCT($B$24:$B$122*(60*$B$12/$B$13),F$24:F$122)/100,"")</f>
        <v>15</v>
      </c>
      <c r="G22" s="72" cm="1">
        <f t="array" ref="G22">IFERROR(SUMPRODUCT($B$24:$B$122*(60*$B$12/$B$13),G$24:G$122)/100,"")</f>
        <v>10</v>
      </c>
      <c r="H22" s="72" cm="1">
        <f t="array" ref="H22">IFERROR(SUMPRODUCT($B$24:$B$122*(60*$B$12/$B$13),H$24:H$122)/100,"")</f>
        <v>10</v>
      </c>
      <c r="I22" s="72" cm="1">
        <f t="array" ref="I22">IFERROR(SUMPRODUCT($B$24:$B$122*(60*$B$12/$B$13),I$24:I$122)/100,"")</f>
        <v>20</v>
      </c>
      <c r="J22" s="72" cm="1">
        <f t="array" ref="J22">IFERROR(SUMPRODUCT($B$24:$B$122*(60*$B$12/$B$13),J$24:J$122)/100,"")</f>
        <v>7.5</v>
      </c>
      <c r="K22" s="97">
        <f>IFERROR((B22-SUM(D22:J22))/B22,"")</f>
        <v>0.41666666666666669</v>
      </c>
    </row>
    <row r="23" spans="1:13" ht="27.75" customHeight="1" thickBot="1">
      <c r="A23" s="94" t="s">
        <v>474</v>
      </c>
      <c r="B23" s="86"/>
      <c r="C23" s="96">
        <f>IFERROR(AVERAGE(C24:C122),)</f>
        <v>8.375</v>
      </c>
      <c r="D23" s="87">
        <f>IFERROR(SUMPRODUCT($B$24:$B$122,$C$24:$C$122,D24:D122)/SUMPRODUCT($B$24:$B$122,D24:D122),0)</f>
        <v>9.3076923076923084</v>
      </c>
      <c r="E23" s="88">
        <f>IFERROR(SUMPRODUCT($B$24:$B$122,$C$24:$C$122,E24:E122)/SUMPRODUCT($B$24:$B$122,E24:E122),0)</f>
        <v>10</v>
      </c>
      <c r="F23" s="88">
        <f>IFERROR(SUMPRODUCT($B$24:$B$122,$C$24:$C$122,F24:F122)/SUMPRODUCT($B$24:$B$122,F24:F122),0)</f>
        <v>9.6666666666666661</v>
      </c>
      <c r="G23" s="88">
        <f t="shared" ref="G23:J23" si="0">IFERROR(SUMPRODUCT($B$24:$B$122,$C$24:$C$122,G24:G122)/SUMPRODUCT($B$24:$B$122,G24:G122),0)</f>
        <v>7</v>
      </c>
      <c r="H23" s="88">
        <f t="shared" si="0"/>
        <v>10</v>
      </c>
      <c r="I23" s="88">
        <f t="shared" si="0"/>
        <v>10.5</v>
      </c>
      <c r="J23" s="88">
        <f t="shared" si="0"/>
        <v>7</v>
      </c>
      <c r="K23" s="89">
        <f>IFERROR(SUMPRODUCT($B$24:$B$122,$C$24:$C$122,K24:K122)/SUMPRODUCT($B$24:$B$122,K24:K122),0)</f>
        <v>8</v>
      </c>
      <c r="L23" s="73" t="s">
        <v>459</v>
      </c>
      <c r="M23" s="132" t="s">
        <v>460</v>
      </c>
    </row>
    <row r="24" spans="1:13">
      <c r="A24" s="1" t="s">
        <v>408</v>
      </c>
      <c r="B24" s="1">
        <v>20</v>
      </c>
      <c r="C24" s="27">
        <v>10</v>
      </c>
      <c r="D24" s="122">
        <v>100</v>
      </c>
      <c r="E24" s="1"/>
      <c r="F24" s="1"/>
      <c r="G24" s="1"/>
      <c r="H24" s="1"/>
      <c r="I24" s="1"/>
      <c r="J24" s="27"/>
      <c r="K24" s="124">
        <f t="shared" ref="K24:K55" si="1">IF(ISBLANK(B24)," ",100-SUM(D24:J24))</f>
        <v>0</v>
      </c>
      <c r="L24" s="76" t="s">
        <v>503</v>
      </c>
      <c r="M24" s="76"/>
    </row>
    <row r="25" spans="1:13">
      <c r="A25" s="1" t="s">
        <v>407</v>
      </c>
      <c r="B25" s="1">
        <v>10</v>
      </c>
      <c r="C25" s="123">
        <v>10</v>
      </c>
      <c r="D25" s="122"/>
      <c r="E25" s="1">
        <v>100</v>
      </c>
      <c r="F25" s="1"/>
      <c r="G25" s="1"/>
      <c r="H25" s="1"/>
      <c r="I25" s="1"/>
      <c r="J25" s="123"/>
      <c r="K25" s="125">
        <f t="shared" si="1"/>
        <v>0</v>
      </c>
      <c r="L25" s="76" t="s">
        <v>504</v>
      </c>
      <c r="M25" s="76"/>
    </row>
    <row r="26" spans="1:13">
      <c r="A26" s="1" t="s">
        <v>406</v>
      </c>
      <c r="B26" s="1">
        <v>10</v>
      </c>
      <c r="C26" s="123">
        <v>4</v>
      </c>
      <c r="D26" s="122"/>
      <c r="E26" s="1"/>
      <c r="F26" s="1"/>
      <c r="G26" s="1"/>
      <c r="H26" s="1"/>
      <c r="I26" s="1"/>
      <c r="J26" s="123"/>
      <c r="K26" s="125">
        <f t="shared" si="1"/>
        <v>100</v>
      </c>
      <c r="L26" s="76" t="s">
        <v>505</v>
      </c>
      <c r="M26" s="76"/>
    </row>
    <row r="27" spans="1:13">
      <c r="A27" s="1" t="s">
        <v>409</v>
      </c>
      <c r="B27" s="1">
        <v>10</v>
      </c>
      <c r="C27" s="123">
        <v>10</v>
      </c>
      <c r="D27" s="122"/>
      <c r="E27" s="1"/>
      <c r="F27" s="1"/>
      <c r="G27" s="1"/>
      <c r="H27" s="1">
        <v>100</v>
      </c>
      <c r="I27" s="1"/>
      <c r="J27" s="123"/>
      <c r="K27" s="125">
        <f t="shared" si="1"/>
        <v>0</v>
      </c>
      <c r="L27" s="76" t="s">
        <v>506</v>
      </c>
      <c r="M27" s="76"/>
    </row>
    <row r="28" spans="1:13">
      <c r="A28" s="1" t="s">
        <v>410</v>
      </c>
      <c r="B28" s="1">
        <v>5</v>
      </c>
      <c r="C28" s="123">
        <v>12</v>
      </c>
      <c r="D28" s="122"/>
      <c r="E28" s="1"/>
      <c r="F28" s="1">
        <v>100</v>
      </c>
      <c r="G28" s="1"/>
      <c r="H28" s="1"/>
      <c r="I28" s="1"/>
      <c r="J28" s="123"/>
      <c r="K28" s="125">
        <f t="shared" si="1"/>
        <v>0</v>
      </c>
      <c r="L28" s="76" t="s">
        <v>507</v>
      </c>
      <c r="M28" s="76"/>
    </row>
    <row r="29" spans="1:13">
      <c r="A29" s="1" t="s">
        <v>429</v>
      </c>
      <c r="B29" s="1">
        <v>5</v>
      </c>
      <c r="C29" s="123">
        <v>7</v>
      </c>
      <c r="D29" s="122">
        <v>100</v>
      </c>
      <c r="E29" s="1"/>
      <c r="F29" s="1"/>
      <c r="G29" s="1"/>
      <c r="H29" s="1"/>
      <c r="I29" s="1"/>
      <c r="J29" s="123"/>
      <c r="K29" s="125">
        <f t="shared" si="1"/>
        <v>0</v>
      </c>
      <c r="L29" s="76" t="s">
        <v>508</v>
      </c>
      <c r="M29" s="76"/>
    </row>
    <row r="30" spans="1:13">
      <c r="A30" s="1" t="s">
        <v>428</v>
      </c>
      <c r="B30" s="1">
        <v>5</v>
      </c>
      <c r="C30" s="123">
        <v>10</v>
      </c>
      <c r="D30" s="122"/>
      <c r="E30" s="1"/>
      <c r="F30" s="1"/>
      <c r="G30" s="1">
        <v>100</v>
      </c>
      <c r="H30" s="1"/>
      <c r="I30" s="1"/>
      <c r="J30" s="123"/>
      <c r="K30" s="125">
        <f t="shared" si="1"/>
        <v>0</v>
      </c>
      <c r="L30" s="76" t="s">
        <v>509</v>
      </c>
      <c r="M30" s="76"/>
    </row>
    <row r="31" spans="1:13">
      <c r="A31" s="1" t="s">
        <v>411</v>
      </c>
      <c r="B31" s="1">
        <v>5</v>
      </c>
      <c r="C31" s="123">
        <v>7</v>
      </c>
      <c r="D31" s="122"/>
      <c r="E31" s="1"/>
      <c r="F31" s="1">
        <v>100</v>
      </c>
      <c r="G31" s="1"/>
      <c r="H31" s="1"/>
      <c r="I31" s="1"/>
      <c r="J31" s="123"/>
      <c r="K31" s="125">
        <f t="shared" si="1"/>
        <v>0</v>
      </c>
      <c r="L31" s="76" t="s">
        <v>510</v>
      </c>
      <c r="M31" s="76"/>
    </row>
    <row r="32" spans="1:13">
      <c r="A32" s="1" t="s">
        <v>412</v>
      </c>
      <c r="B32" s="1">
        <v>5</v>
      </c>
      <c r="C32" s="123">
        <v>10</v>
      </c>
      <c r="D32" s="122"/>
      <c r="E32" s="1"/>
      <c r="F32" s="1"/>
      <c r="G32" s="1"/>
      <c r="H32" s="1"/>
      <c r="I32" s="1">
        <v>100</v>
      </c>
      <c r="J32" s="123"/>
      <c r="K32" s="125">
        <f t="shared" si="1"/>
        <v>0</v>
      </c>
      <c r="L32" s="76" t="s">
        <v>511</v>
      </c>
      <c r="M32" s="76"/>
    </row>
    <row r="33" spans="1:13">
      <c r="A33" s="1" t="s">
        <v>413</v>
      </c>
      <c r="B33" s="1">
        <v>5</v>
      </c>
      <c r="C33" s="123">
        <v>2</v>
      </c>
      <c r="D33" s="122"/>
      <c r="E33" s="1"/>
      <c r="F33" s="1"/>
      <c r="G33" s="1"/>
      <c r="H33" s="1"/>
      <c r="I33" s="1"/>
      <c r="J33" s="123"/>
      <c r="K33" s="125">
        <f t="shared" si="1"/>
        <v>100</v>
      </c>
      <c r="L33" s="76" t="s">
        <v>512</v>
      </c>
      <c r="M33" s="76"/>
    </row>
    <row r="34" spans="1:13">
      <c r="A34" s="1" t="s">
        <v>414</v>
      </c>
      <c r="B34" s="1">
        <v>5</v>
      </c>
      <c r="C34" s="123">
        <v>4</v>
      </c>
      <c r="D34" s="122"/>
      <c r="E34" s="1"/>
      <c r="F34" s="1"/>
      <c r="G34" s="1">
        <v>100</v>
      </c>
      <c r="H34" s="1"/>
      <c r="I34" s="1"/>
      <c r="J34" s="123"/>
      <c r="K34" s="125">
        <f t="shared" si="1"/>
        <v>0</v>
      </c>
      <c r="L34" s="76" t="s">
        <v>513</v>
      </c>
      <c r="M34" s="76"/>
    </row>
    <row r="35" spans="1:13">
      <c r="A35" s="1" t="s">
        <v>427</v>
      </c>
      <c r="B35" s="1">
        <v>5</v>
      </c>
      <c r="C35" s="123">
        <v>7</v>
      </c>
      <c r="D35" s="122"/>
      <c r="E35" s="1"/>
      <c r="F35" s="1"/>
      <c r="G35" s="1"/>
      <c r="H35" s="1"/>
      <c r="I35" s="1"/>
      <c r="J35" s="123">
        <v>100</v>
      </c>
      <c r="K35" s="125">
        <f t="shared" si="1"/>
        <v>0</v>
      </c>
      <c r="L35" s="76" t="s">
        <v>514</v>
      </c>
      <c r="M35" s="76" t="s">
        <v>501</v>
      </c>
    </row>
    <row r="36" spans="1:13">
      <c r="A36" s="1" t="s">
        <v>415</v>
      </c>
      <c r="B36" s="1">
        <v>5</v>
      </c>
      <c r="C36" s="123">
        <v>10</v>
      </c>
      <c r="D36" s="122">
        <v>100</v>
      </c>
      <c r="E36" s="1"/>
      <c r="F36" s="1"/>
      <c r="G36" s="1"/>
      <c r="H36" s="1"/>
      <c r="I36" s="1"/>
      <c r="J36" s="123"/>
      <c r="K36" s="125">
        <f t="shared" si="1"/>
        <v>0</v>
      </c>
      <c r="L36" s="76" t="s">
        <v>515</v>
      </c>
      <c r="M36" s="76"/>
    </row>
    <row r="37" spans="1:13">
      <c r="A37" s="1" t="s">
        <v>416</v>
      </c>
      <c r="B37" s="1">
        <v>5</v>
      </c>
      <c r="C37" s="123">
        <v>10</v>
      </c>
      <c r="D37" s="122"/>
      <c r="E37" s="1"/>
      <c r="F37" s="1"/>
      <c r="G37" s="1"/>
      <c r="H37" s="1"/>
      <c r="I37" s="1"/>
      <c r="J37" s="123"/>
      <c r="K37" s="125">
        <f t="shared" si="1"/>
        <v>100</v>
      </c>
      <c r="L37" s="76" t="s">
        <v>516</v>
      </c>
      <c r="M37" s="76"/>
    </row>
    <row r="38" spans="1:13">
      <c r="A38" s="1" t="s">
        <v>426</v>
      </c>
      <c r="B38" s="1">
        <v>5</v>
      </c>
      <c r="C38" s="123">
        <v>12</v>
      </c>
      <c r="D38" s="122"/>
      <c r="E38" s="1"/>
      <c r="F38" s="1"/>
      <c r="G38" s="1"/>
      <c r="H38" s="1"/>
      <c r="I38" s="1">
        <v>100</v>
      </c>
      <c r="J38" s="123"/>
      <c r="K38" s="125">
        <f t="shared" si="1"/>
        <v>0</v>
      </c>
      <c r="L38" s="76" t="s">
        <v>517</v>
      </c>
      <c r="M38" s="76"/>
    </row>
    <row r="39" spans="1:13">
      <c r="A39" s="1" t="s">
        <v>417</v>
      </c>
      <c r="B39" s="1">
        <v>5</v>
      </c>
      <c r="C39" s="123">
        <v>4</v>
      </c>
      <c r="D39" s="122"/>
      <c r="E39" s="1"/>
      <c r="F39" s="1"/>
      <c r="G39" s="1"/>
      <c r="H39" s="1"/>
      <c r="I39" s="1"/>
      <c r="J39" s="123"/>
      <c r="K39" s="125">
        <f t="shared" si="1"/>
        <v>100</v>
      </c>
      <c r="L39" s="76" t="s">
        <v>518</v>
      </c>
      <c r="M39" s="76"/>
    </row>
    <row r="40" spans="1:13">
      <c r="A40" s="1" t="s">
        <v>418</v>
      </c>
      <c r="B40" s="1">
        <v>10</v>
      </c>
      <c r="C40" s="123">
        <v>12</v>
      </c>
      <c r="D40" s="122"/>
      <c r="E40" s="1"/>
      <c r="F40" s="1"/>
      <c r="G40" s="1"/>
      <c r="H40" s="1"/>
      <c r="I40" s="1"/>
      <c r="J40" s="123"/>
      <c r="K40" s="125">
        <f t="shared" si="1"/>
        <v>100</v>
      </c>
      <c r="L40" s="76" t="s">
        <v>519</v>
      </c>
      <c r="M40" s="76" t="s">
        <v>500</v>
      </c>
    </row>
    <row r="41" spans="1:13">
      <c r="A41" s="1" t="s">
        <v>419</v>
      </c>
      <c r="B41" s="1">
        <v>5</v>
      </c>
      <c r="C41" s="123">
        <v>10</v>
      </c>
      <c r="D41" s="122"/>
      <c r="E41" s="1"/>
      <c r="F41" s="1">
        <v>100</v>
      </c>
      <c r="G41" s="1"/>
      <c r="H41" s="1"/>
      <c r="I41" s="1"/>
      <c r="J41" s="123"/>
      <c r="K41" s="125">
        <f t="shared" si="1"/>
        <v>0</v>
      </c>
      <c r="L41" s="76" t="s">
        <v>520</v>
      </c>
      <c r="M41" s="76"/>
    </row>
    <row r="42" spans="1:13">
      <c r="A42" s="1" t="s">
        <v>420</v>
      </c>
      <c r="B42" s="1">
        <v>5</v>
      </c>
      <c r="C42" s="123">
        <v>7</v>
      </c>
      <c r="D42" s="122"/>
      <c r="E42" s="1"/>
      <c r="F42" s="1"/>
      <c r="G42" s="1"/>
      <c r="H42" s="1"/>
      <c r="I42" s="1"/>
      <c r="J42" s="123"/>
      <c r="K42" s="125">
        <f t="shared" si="1"/>
        <v>100</v>
      </c>
      <c r="L42" s="76" t="s">
        <v>521</v>
      </c>
      <c r="M42" s="76"/>
    </row>
    <row r="43" spans="1:13">
      <c r="A43" s="1" t="s">
        <v>425</v>
      </c>
      <c r="B43" s="1">
        <v>10</v>
      </c>
      <c r="C43" s="123">
        <v>10</v>
      </c>
      <c r="D43" s="122"/>
      <c r="E43" s="1"/>
      <c r="F43" s="1"/>
      <c r="G43" s="1"/>
      <c r="H43" s="1"/>
      <c r="I43" s="1">
        <v>100</v>
      </c>
      <c r="J43" s="123"/>
      <c r="K43" s="125">
        <f t="shared" si="1"/>
        <v>0</v>
      </c>
      <c r="L43" s="76" t="s">
        <v>522</v>
      </c>
      <c r="M43" s="76"/>
    </row>
    <row r="44" spans="1:13">
      <c r="A44" s="1" t="s">
        <v>431</v>
      </c>
      <c r="B44" s="1">
        <v>10</v>
      </c>
      <c r="C44" s="123">
        <v>7</v>
      </c>
      <c r="D44" s="122"/>
      <c r="E44" s="1"/>
      <c r="F44" s="1"/>
      <c r="G44" s="1"/>
      <c r="H44" s="1"/>
      <c r="I44" s="1"/>
      <c r="J44" s="123"/>
      <c r="K44" s="125">
        <f t="shared" si="1"/>
        <v>100</v>
      </c>
      <c r="L44" s="76" t="s">
        <v>523</v>
      </c>
      <c r="M44" s="76"/>
    </row>
    <row r="45" spans="1:13">
      <c r="A45" s="1" t="s">
        <v>421</v>
      </c>
      <c r="B45" s="1">
        <v>5</v>
      </c>
      <c r="C45" s="123">
        <v>7</v>
      </c>
      <c r="D45" s="122"/>
      <c r="E45" s="1"/>
      <c r="F45" s="1"/>
      <c r="G45" s="1"/>
      <c r="H45" s="1"/>
      <c r="I45" s="1"/>
      <c r="J45" s="123"/>
      <c r="K45" s="125">
        <f t="shared" si="1"/>
        <v>100</v>
      </c>
      <c r="L45" s="76" t="s">
        <v>524</v>
      </c>
      <c r="M45" s="76"/>
    </row>
    <row r="46" spans="1:13">
      <c r="A46" s="1" t="s">
        <v>423</v>
      </c>
      <c r="B46" s="1">
        <v>5</v>
      </c>
      <c r="C46" s="123">
        <v>7</v>
      </c>
      <c r="D46" s="122">
        <v>50</v>
      </c>
      <c r="E46" s="1"/>
      <c r="F46" s="1"/>
      <c r="G46" s="1"/>
      <c r="H46" s="1"/>
      <c r="I46" s="1"/>
      <c r="J46" s="123">
        <v>50</v>
      </c>
      <c r="K46" s="125">
        <f t="shared" si="1"/>
        <v>0</v>
      </c>
      <c r="L46" s="76" t="s">
        <v>525</v>
      </c>
      <c r="M46" s="76"/>
    </row>
    <row r="47" spans="1:13">
      <c r="A47" s="1" t="s">
        <v>422</v>
      </c>
      <c r="B47" s="1">
        <v>15</v>
      </c>
      <c r="C47" s="123">
        <v>12</v>
      </c>
      <c r="D47" s="122"/>
      <c r="E47" s="1"/>
      <c r="F47" s="1"/>
      <c r="G47" s="1"/>
      <c r="H47" s="1"/>
      <c r="I47" s="1"/>
      <c r="J47" s="123"/>
      <c r="K47" s="125">
        <f t="shared" si="1"/>
        <v>100</v>
      </c>
      <c r="L47" s="76"/>
      <c r="M47" s="76" t="s">
        <v>502</v>
      </c>
    </row>
    <row r="48" spans="1:13">
      <c r="A48" s="1" t="s">
        <v>314</v>
      </c>
      <c r="B48" s="1"/>
      <c r="C48" s="123"/>
      <c r="D48" s="122"/>
      <c r="E48" s="1"/>
      <c r="F48" s="1"/>
      <c r="G48" s="1"/>
      <c r="H48" s="1"/>
      <c r="I48" s="1"/>
      <c r="J48" s="123"/>
      <c r="K48" s="125" t="str">
        <f t="shared" si="1"/>
        <v xml:space="preserve"> </v>
      </c>
      <c r="L48" s="76"/>
      <c r="M48" s="76"/>
    </row>
    <row r="49" spans="1:13">
      <c r="A49" s="1" t="s">
        <v>315</v>
      </c>
      <c r="B49" s="1"/>
      <c r="C49" s="4"/>
      <c r="D49" s="75"/>
      <c r="E49" s="1"/>
      <c r="F49" s="1"/>
      <c r="G49" s="1"/>
      <c r="H49" s="1"/>
      <c r="I49" s="1"/>
      <c r="J49" s="123"/>
      <c r="K49" s="125" t="str">
        <f t="shared" si="1"/>
        <v xml:space="preserve"> </v>
      </c>
      <c r="L49" s="76"/>
      <c r="M49" s="76"/>
    </row>
    <row r="50" spans="1:13">
      <c r="A50" s="1" t="s">
        <v>316</v>
      </c>
      <c r="B50" s="1"/>
      <c r="C50" s="4"/>
      <c r="D50" s="75"/>
      <c r="E50" s="1"/>
      <c r="F50" s="1"/>
      <c r="G50" s="1"/>
      <c r="H50" s="1"/>
      <c r="I50" s="1"/>
      <c r="J50" s="123"/>
      <c r="K50" s="125" t="str">
        <f t="shared" si="1"/>
        <v xml:space="preserve"> </v>
      </c>
      <c r="L50" s="76"/>
      <c r="M50" s="76"/>
    </row>
    <row r="51" spans="1:13">
      <c r="A51" s="1" t="s">
        <v>317</v>
      </c>
      <c r="B51" s="1"/>
      <c r="C51" s="4"/>
      <c r="D51" s="75"/>
      <c r="E51" s="1"/>
      <c r="F51" s="1"/>
      <c r="G51" s="1"/>
      <c r="H51" s="1"/>
      <c r="I51" s="1"/>
      <c r="J51" s="123"/>
      <c r="K51" s="125" t="str">
        <f t="shared" si="1"/>
        <v xml:space="preserve"> </v>
      </c>
      <c r="L51" s="76"/>
      <c r="M51" s="76"/>
    </row>
    <row r="52" spans="1:13">
      <c r="A52" s="1" t="s">
        <v>318</v>
      </c>
      <c r="B52" s="1"/>
      <c r="C52" s="4"/>
      <c r="D52" s="75"/>
      <c r="E52" s="1"/>
      <c r="F52" s="1"/>
      <c r="G52" s="1"/>
      <c r="H52" s="1"/>
      <c r="I52" s="1"/>
      <c r="J52" s="123"/>
      <c r="K52" s="125" t="str">
        <f t="shared" si="1"/>
        <v xml:space="preserve"> </v>
      </c>
      <c r="L52" s="76"/>
      <c r="M52" s="76"/>
    </row>
    <row r="53" spans="1:13">
      <c r="A53" s="1" t="s">
        <v>319</v>
      </c>
      <c r="B53" s="1"/>
      <c r="C53" s="4"/>
      <c r="D53" s="75"/>
      <c r="E53" s="1"/>
      <c r="F53" s="1"/>
      <c r="G53" s="1"/>
      <c r="H53" s="1"/>
      <c r="I53" s="1"/>
      <c r="J53" s="123"/>
      <c r="K53" s="125" t="str">
        <f t="shared" si="1"/>
        <v xml:space="preserve"> </v>
      </c>
      <c r="L53" s="76"/>
      <c r="M53" s="76"/>
    </row>
    <row r="54" spans="1:13">
      <c r="A54" s="1" t="s">
        <v>320</v>
      </c>
      <c r="B54" s="1"/>
      <c r="C54" s="4"/>
      <c r="D54" s="75"/>
      <c r="E54" s="1"/>
      <c r="F54" s="1"/>
      <c r="G54" s="1"/>
      <c r="H54" s="1"/>
      <c r="I54" s="1"/>
      <c r="J54" s="123"/>
      <c r="K54" s="125" t="str">
        <f t="shared" si="1"/>
        <v xml:space="preserve"> </v>
      </c>
      <c r="L54" s="76"/>
      <c r="M54" s="76"/>
    </row>
    <row r="55" spans="1:13">
      <c r="A55" s="1" t="s">
        <v>321</v>
      </c>
      <c r="B55" s="1"/>
      <c r="C55" s="4"/>
      <c r="D55" s="75"/>
      <c r="E55" s="1"/>
      <c r="F55" s="1"/>
      <c r="G55" s="1"/>
      <c r="H55" s="1"/>
      <c r="I55" s="1"/>
      <c r="J55" s="123"/>
      <c r="K55" s="125" t="str">
        <f t="shared" si="1"/>
        <v xml:space="preserve"> </v>
      </c>
      <c r="L55" s="76"/>
      <c r="M55" s="76"/>
    </row>
    <row r="56" spans="1:13">
      <c r="A56" s="1" t="s">
        <v>322</v>
      </c>
      <c r="B56" s="1"/>
      <c r="C56" s="4"/>
      <c r="D56" s="75"/>
      <c r="E56" s="1"/>
      <c r="F56" s="1"/>
      <c r="G56" s="1"/>
      <c r="H56" s="1"/>
      <c r="I56" s="1"/>
      <c r="J56" s="123"/>
      <c r="K56" s="125" t="str">
        <f t="shared" ref="K56:K119" si="2">IF(ISBLANK(B56)," ",100-SUM(D56:J56))</f>
        <v xml:space="preserve"> </v>
      </c>
      <c r="L56" s="76"/>
      <c r="M56" s="76"/>
    </row>
    <row r="57" spans="1:13">
      <c r="A57" s="1" t="s">
        <v>323</v>
      </c>
      <c r="B57" s="1"/>
      <c r="C57" s="4"/>
      <c r="D57" s="75"/>
      <c r="E57" s="1"/>
      <c r="F57" s="1"/>
      <c r="G57" s="1"/>
      <c r="H57" s="1"/>
      <c r="I57" s="1"/>
      <c r="J57" s="123"/>
      <c r="K57" s="125" t="str">
        <f t="shared" si="2"/>
        <v xml:space="preserve"> </v>
      </c>
      <c r="L57" s="76"/>
      <c r="M57" s="76"/>
    </row>
    <row r="58" spans="1:13">
      <c r="A58" s="1" t="s">
        <v>324</v>
      </c>
      <c r="B58" s="1"/>
      <c r="C58" s="4"/>
      <c r="D58" s="75"/>
      <c r="E58" s="1"/>
      <c r="F58" s="1"/>
      <c r="G58" s="1"/>
      <c r="H58" s="1"/>
      <c r="I58" s="1"/>
      <c r="J58" s="123"/>
      <c r="K58" s="125" t="str">
        <f t="shared" si="2"/>
        <v xml:space="preserve"> </v>
      </c>
      <c r="L58" s="76"/>
      <c r="M58" s="76"/>
    </row>
    <row r="59" spans="1:13">
      <c r="A59" s="1" t="s">
        <v>325</v>
      </c>
      <c r="B59" s="1"/>
      <c r="C59" s="4"/>
      <c r="D59" s="75"/>
      <c r="E59" s="1"/>
      <c r="F59" s="1"/>
      <c r="G59" s="1"/>
      <c r="H59" s="1"/>
      <c r="I59" s="1"/>
      <c r="J59" s="123"/>
      <c r="K59" s="125" t="str">
        <f t="shared" si="2"/>
        <v xml:space="preserve"> </v>
      </c>
      <c r="L59" s="76"/>
      <c r="M59" s="76"/>
    </row>
    <row r="60" spans="1:13">
      <c r="A60" s="1" t="s">
        <v>326</v>
      </c>
      <c r="B60" s="1"/>
      <c r="C60" s="4"/>
      <c r="D60" s="75"/>
      <c r="E60" s="1"/>
      <c r="F60" s="1"/>
      <c r="G60" s="1"/>
      <c r="H60" s="1"/>
      <c r="I60" s="1"/>
      <c r="J60" s="123"/>
      <c r="K60" s="125" t="str">
        <f t="shared" si="2"/>
        <v xml:space="preserve"> </v>
      </c>
      <c r="L60" s="76"/>
      <c r="M60" s="76"/>
    </row>
    <row r="61" spans="1:13">
      <c r="A61" s="1" t="s">
        <v>327</v>
      </c>
      <c r="B61" s="1"/>
      <c r="C61" s="4"/>
      <c r="D61" s="75"/>
      <c r="E61" s="1"/>
      <c r="F61" s="1"/>
      <c r="G61" s="1"/>
      <c r="H61" s="1"/>
      <c r="I61" s="1"/>
      <c r="J61" s="123"/>
      <c r="K61" s="125" t="str">
        <f t="shared" si="2"/>
        <v xml:space="preserve"> </v>
      </c>
      <c r="L61" s="76"/>
      <c r="M61" s="76"/>
    </row>
    <row r="62" spans="1:13">
      <c r="A62" s="1" t="s">
        <v>328</v>
      </c>
      <c r="B62" s="1"/>
      <c r="C62" s="4"/>
      <c r="D62" s="75"/>
      <c r="E62" s="1"/>
      <c r="F62" s="1"/>
      <c r="G62" s="1"/>
      <c r="H62" s="1"/>
      <c r="I62" s="1"/>
      <c r="J62" s="123"/>
      <c r="K62" s="125" t="str">
        <f t="shared" si="2"/>
        <v xml:space="preserve"> </v>
      </c>
      <c r="L62" s="76"/>
      <c r="M62" s="76"/>
    </row>
    <row r="63" spans="1:13">
      <c r="A63" s="1" t="s">
        <v>329</v>
      </c>
      <c r="B63" s="1"/>
      <c r="C63" s="4"/>
      <c r="D63" s="75"/>
      <c r="E63" s="1"/>
      <c r="F63" s="1"/>
      <c r="G63" s="1"/>
      <c r="H63" s="1"/>
      <c r="I63" s="1"/>
      <c r="J63" s="123"/>
      <c r="K63" s="125" t="str">
        <f t="shared" si="2"/>
        <v xml:space="preserve"> </v>
      </c>
      <c r="L63" s="76"/>
      <c r="M63" s="76"/>
    </row>
    <row r="64" spans="1:13">
      <c r="A64" s="1" t="s">
        <v>330</v>
      </c>
      <c r="B64" s="1"/>
      <c r="C64" s="4"/>
      <c r="D64" s="75"/>
      <c r="E64" s="1"/>
      <c r="F64" s="1"/>
      <c r="G64" s="1"/>
      <c r="H64" s="1"/>
      <c r="I64" s="1"/>
      <c r="J64" s="123"/>
      <c r="K64" s="125" t="str">
        <f t="shared" si="2"/>
        <v xml:space="preserve"> </v>
      </c>
      <c r="L64" s="76"/>
      <c r="M64" s="76"/>
    </row>
    <row r="65" spans="1:13">
      <c r="A65" s="1" t="s">
        <v>331</v>
      </c>
      <c r="B65" s="1"/>
      <c r="C65" s="4"/>
      <c r="D65" s="75"/>
      <c r="E65" s="1"/>
      <c r="F65" s="1"/>
      <c r="G65" s="1"/>
      <c r="H65" s="1"/>
      <c r="I65" s="1"/>
      <c r="J65" s="123"/>
      <c r="K65" s="125" t="str">
        <f t="shared" si="2"/>
        <v xml:space="preserve"> </v>
      </c>
      <c r="L65" s="76"/>
      <c r="M65" s="76"/>
    </row>
    <row r="66" spans="1:13">
      <c r="A66" s="1" t="s">
        <v>332</v>
      </c>
      <c r="B66" s="1"/>
      <c r="C66" s="4"/>
      <c r="D66" s="75"/>
      <c r="E66" s="1"/>
      <c r="F66" s="1"/>
      <c r="G66" s="1"/>
      <c r="H66" s="1"/>
      <c r="I66" s="1"/>
      <c r="J66" s="123"/>
      <c r="K66" s="125" t="str">
        <f t="shared" si="2"/>
        <v xml:space="preserve"> </v>
      </c>
      <c r="L66" s="76"/>
      <c r="M66" s="76"/>
    </row>
    <row r="67" spans="1:13">
      <c r="A67" s="1" t="s">
        <v>333</v>
      </c>
      <c r="B67" s="1"/>
      <c r="C67" s="4"/>
      <c r="D67" s="75"/>
      <c r="E67" s="1"/>
      <c r="F67" s="1"/>
      <c r="G67" s="1"/>
      <c r="H67" s="1"/>
      <c r="I67" s="1"/>
      <c r="J67" s="123"/>
      <c r="K67" s="125" t="str">
        <f t="shared" si="2"/>
        <v xml:space="preserve"> </v>
      </c>
      <c r="L67" s="76"/>
      <c r="M67" s="76"/>
    </row>
    <row r="68" spans="1:13">
      <c r="A68" s="1" t="s">
        <v>334</v>
      </c>
      <c r="B68" s="1"/>
      <c r="C68" s="4"/>
      <c r="D68" s="75"/>
      <c r="E68" s="1"/>
      <c r="F68" s="1"/>
      <c r="G68" s="1"/>
      <c r="H68" s="1"/>
      <c r="I68" s="1"/>
      <c r="J68" s="123"/>
      <c r="K68" s="125" t="str">
        <f t="shared" si="2"/>
        <v xml:space="preserve"> </v>
      </c>
      <c r="L68" s="76"/>
      <c r="M68" s="76"/>
    </row>
    <row r="69" spans="1:13">
      <c r="A69" s="1" t="s">
        <v>335</v>
      </c>
      <c r="B69" s="1"/>
      <c r="C69" s="4"/>
      <c r="D69" s="75"/>
      <c r="E69" s="1"/>
      <c r="F69" s="1"/>
      <c r="G69" s="1"/>
      <c r="H69" s="1"/>
      <c r="I69" s="1"/>
      <c r="J69" s="123"/>
      <c r="K69" s="125" t="str">
        <f t="shared" si="2"/>
        <v xml:space="preserve"> </v>
      </c>
      <c r="L69" s="76"/>
      <c r="M69" s="76"/>
    </row>
    <row r="70" spans="1:13">
      <c r="A70" s="1" t="s">
        <v>336</v>
      </c>
      <c r="B70" s="1"/>
      <c r="C70" s="4"/>
      <c r="D70" s="75"/>
      <c r="E70" s="1"/>
      <c r="F70" s="1"/>
      <c r="G70" s="1"/>
      <c r="H70" s="1"/>
      <c r="I70" s="1"/>
      <c r="J70" s="123"/>
      <c r="K70" s="125" t="str">
        <f t="shared" si="2"/>
        <v xml:space="preserve"> </v>
      </c>
      <c r="L70" s="76"/>
      <c r="M70" s="76"/>
    </row>
    <row r="71" spans="1:13">
      <c r="A71" s="1" t="s">
        <v>337</v>
      </c>
      <c r="B71" s="1"/>
      <c r="C71" s="4"/>
      <c r="D71" s="75"/>
      <c r="E71" s="1"/>
      <c r="F71" s="1"/>
      <c r="G71" s="1"/>
      <c r="H71" s="1"/>
      <c r="I71" s="1"/>
      <c r="J71" s="123"/>
      <c r="K71" s="125" t="str">
        <f t="shared" si="2"/>
        <v xml:space="preserve"> </v>
      </c>
      <c r="L71" s="76"/>
      <c r="M71" s="76"/>
    </row>
    <row r="72" spans="1:13">
      <c r="A72" s="1" t="s">
        <v>338</v>
      </c>
      <c r="B72" s="1"/>
      <c r="C72" s="4"/>
      <c r="D72" s="75"/>
      <c r="E72" s="1"/>
      <c r="F72" s="1"/>
      <c r="G72" s="1"/>
      <c r="H72" s="1"/>
      <c r="I72" s="1"/>
      <c r="J72" s="123"/>
      <c r="K72" s="125" t="str">
        <f t="shared" si="2"/>
        <v xml:space="preserve"> </v>
      </c>
      <c r="L72" s="76"/>
      <c r="M72" s="76"/>
    </row>
    <row r="73" spans="1:13">
      <c r="A73" s="1" t="s">
        <v>339</v>
      </c>
      <c r="B73" s="1"/>
      <c r="C73" s="4"/>
      <c r="D73" s="75"/>
      <c r="E73" s="1"/>
      <c r="F73" s="1"/>
      <c r="G73" s="1"/>
      <c r="H73" s="1"/>
      <c r="I73" s="1"/>
      <c r="J73" s="123"/>
      <c r="K73" s="125" t="str">
        <f t="shared" si="2"/>
        <v xml:space="preserve"> </v>
      </c>
      <c r="L73" s="76"/>
      <c r="M73" s="76"/>
    </row>
    <row r="74" spans="1:13">
      <c r="A74" s="1" t="s">
        <v>340</v>
      </c>
      <c r="B74" s="1"/>
      <c r="C74" s="4"/>
      <c r="D74" s="75"/>
      <c r="E74" s="1"/>
      <c r="F74" s="1"/>
      <c r="G74" s="1"/>
      <c r="H74" s="1"/>
      <c r="I74" s="1"/>
      <c r="J74" s="123"/>
      <c r="K74" s="125" t="str">
        <f t="shared" si="2"/>
        <v xml:space="preserve"> </v>
      </c>
      <c r="L74" s="76"/>
      <c r="M74" s="76"/>
    </row>
    <row r="75" spans="1:13">
      <c r="A75" s="1" t="s">
        <v>341</v>
      </c>
      <c r="B75" s="1"/>
      <c r="C75" s="4"/>
      <c r="D75" s="75"/>
      <c r="E75" s="1"/>
      <c r="F75" s="1"/>
      <c r="G75" s="1"/>
      <c r="H75" s="1"/>
      <c r="I75" s="1"/>
      <c r="J75" s="123"/>
      <c r="K75" s="125" t="str">
        <f t="shared" si="2"/>
        <v xml:space="preserve"> </v>
      </c>
      <c r="L75" s="76"/>
      <c r="M75" s="76"/>
    </row>
    <row r="76" spans="1:13">
      <c r="A76" s="1" t="s">
        <v>342</v>
      </c>
      <c r="B76" s="1"/>
      <c r="C76" s="4"/>
      <c r="D76" s="75"/>
      <c r="E76" s="1"/>
      <c r="F76" s="1"/>
      <c r="G76" s="1"/>
      <c r="H76" s="1"/>
      <c r="I76" s="1"/>
      <c r="J76" s="123"/>
      <c r="K76" s="125" t="str">
        <f t="shared" si="2"/>
        <v xml:space="preserve"> </v>
      </c>
      <c r="L76" s="76"/>
      <c r="M76" s="76"/>
    </row>
    <row r="77" spans="1:13">
      <c r="A77" s="1" t="s">
        <v>343</v>
      </c>
      <c r="B77" s="1"/>
      <c r="C77" s="4"/>
      <c r="D77" s="75"/>
      <c r="E77" s="1"/>
      <c r="F77" s="1"/>
      <c r="G77" s="1"/>
      <c r="H77" s="1"/>
      <c r="I77" s="1"/>
      <c r="J77" s="123"/>
      <c r="K77" s="125" t="str">
        <f t="shared" si="2"/>
        <v xml:space="preserve"> </v>
      </c>
      <c r="L77" s="76"/>
      <c r="M77" s="76"/>
    </row>
    <row r="78" spans="1:13">
      <c r="A78" s="1" t="s">
        <v>344</v>
      </c>
      <c r="B78" s="1"/>
      <c r="C78" s="4"/>
      <c r="D78" s="75"/>
      <c r="E78" s="1"/>
      <c r="F78" s="1"/>
      <c r="G78" s="1"/>
      <c r="H78" s="1"/>
      <c r="I78" s="1"/>
      <c r="J78" s="123"/>
      <c r="K78" s="125" t="str">
        <f t="shared" si="2"/>
        <v xml:space="preserve"> </v>
      </c>
      <c r="L78" s="76"/>
      <c r="M78" s="76"/>
    </row>
    <row r="79" spans="1:13">
      <c r="A79" s="1" t="s">
        <v>345</v>
      </c>
      <c r="B79" s="1"/>
      <c r="C79" s="4"/>
      <c r="D79" s="75"/>
      <c r="E79" s="1"/>
      <c r="F79" s="1"/>
      <c r="G79" s="1"/>
      <c r="H79" s="1"/>
      <c r="I79" s="1"/>
      <c r="J79" s="123"/>
      <c r="K79" s="125" t="str">
        <f t="shared" si="2"/>
        <v xml:space="preserve"> </v>
      </c>
      <c r="L79" s="76"/>
      <c r="M79" s="76"/>
    </row>
    <row r="80" spans="1:13">
      <c r="A80" s="1" t="s">
        <v>346</v>
      </c>
      <c r="B80" s="1"/>
      <c r="C80" s="4"/>
      <c r="D80" s="75"/>
      <c r="E80" s="1"/>
      <c r="F80" s="1"/>
      <c r="G80" s="1"/>
      <c r="H80" s="1"/>
      <c r="I80" s="1"/>
      <c r="J80" s="123"/>
      <c r="K80" s="125" t="str">
        <f t="shared" si="2"/>
        <v xml:space="preserve"> </v>
      </c>
      <c r="L80" s="76"/>
      <c r="M80" s="76"/>
    </row>
    <row r="81" spans="1:13">
      <c r="A81" s="1" t="s">
        <v>347</v>
      </c>
      <c r="B81" s="1"/>
      <c r="C81" s="4"/>
      <c r="D81" s="75"/>
      <c r="E81" s="1"/>
      <c r="F81" s="1"/>
      <c r="G81" s="1"/>
      <c r="H81" s="1"/>
      <c r="I81" s="1"/>
      <c r="J81" s="123"/>
      <c r="K81" s="125" t="str">
        <f t="shared" si="2"/>
        <v xml:space="preserve"> </v>
      </c>
      <c r="L81" s="76"/>
      <c r="M81" s="76"/>
    </row>
    <row r="82" spans="1:13">
      <c r="A82" s="1" t="s">
        <v>348</v>
      </c>
      <c r="B82" s="1"/>
      <c r="C82" s="4"/>
      <c r="D82" s="75"/>
      <c r="E82" s="1"/>
      <c r="F82" s="1"/>
      <c r="G82" s="1"/>
      <c r="H82" s="1"/>
      <c r="I82" s="1"/>
      <c r="J82" s="123"/>
      <c r="K82" s="125" t="str">
        <f t="shared" si="2"/>
        <v xml:space="preserve"> </v>
      </c>
      <c r="L82" s="76"/>
      <c r="M82" s="76"/>
    </row>
    <row r="83" spans="1:13">
      <c r="A83" s="1" t="s">
        <v>349</v>
      </c>
      <c r="B83" s="1"/>
      <c r="C83" s="4"/>
      <c r="D83" s="75"/>
      <c r="E83" s="1"/>
      <c r="F83" s="1"/>
      <c r="G83" s="1"/>
      <c r="H83" s="1"/>
      <c r="I83" s="1"/>
      <c r="J83" s="123"/>
      <c r="K83" s="125" t="str">
        <f t="shared" si="2"/>
        <v xml:space="preserve"> </v>
      </c>
      <c r="L83" s="76"/>
      <c r="M83" s="76"/>
    </row>
    <row r="84" spans="1:13">
      <c r="A84" s="1" t="s">
        <v>350</v>
      </c>
      <c r="B84" s="1"/>
      <c r="C84" s="4"/>
      <c r="D84" s="75"/>
      <c r="E84" s="1"/>
      <c r="F84" s="1"/>
      <c r="G84" s="1"/>
      <c r="H84" s="1"/>
      <c r="I84" s="1"/>
      <c r="J84" s="123"/>
      <c r="K84" s="125" t="str">
        <f t="shared" si="2"/>
        <v xml:space="preserve"> </v>
      </c>
      <c r="L84" s="76"/>
      <c r="M84" s="76"/>
    </row>
    <row r="85" spans="1:13">
      <c r="A85" s="1" t="s">
        <v>351</v>
      </c>
      <c r="B85" s="1"/>
      <c r="C85" s="4"/>
      <c r="D85" s="75"/>
      <c r="E85" s="1"/>
      <c r="F85" s="1"/>
      <c r="G85" s="1"/>
      <c r="H85" s="1"/>
      <c r="I85" s="1"/>
      <c r="J85" s="123"/>
      <c r="K85" s="125" t="str">
        <f t="shared" si="2"/>
        <v xml:space="preserve"> </v>
      </c>
      <c r="L85" s="76"/>
      <c r="M85" s="76"/>
    </row>
    <row r="86" spans="1:13">
      <c r="A86" s="1" t="s">
        <v>352</v>
      </c>
      <c r="B86" s="1"/>
      <c r="C86" s="4"/>
      <c r="D86" s="75"/>
      <c r="E86" s="1"/>
      <c r="F86" s="1"/>
      <c r="G86" s="1"/>
      <c r="H86" s="1"/>
      <c r="I86" s="1"/>
      <c r="J86" s="123"/>
      <c r="K86" s="125" t="str">
        <f t="shared" si="2"/>
        <v xml:space="preserve"> </v>
      </c>
      <c r="L86" s="76"/>
      <c r="M86" s="76"/>
    </row>
    <row r="87" spans="1:13">
      <c r="A87" s="1" t="s">
        <v>353</v>
      </c>
      <c r="B87" s="1"/>
      <c r="C87" s="4"/>
      <c r="D87" s="75"/>
      <c r="E87" s="1"/>
      <c r="F87" s="1"/>
      <c r="G87" s="1"/>
      <c r="H87" s="1"/>
      <c r="I87" s="1"/>
      <c r="J87" s="123"/>
      <c r="K87" s="125" t="str">
        <f t="shared" si="2"/>
        <v xml:space="preserve"> </v>
      </c>
      <c r="L87" s="76"/>
      <c r="M87" s="76"/>
    </row>
    <row r="88" spans="1:13">
      <c r="A88" s="1" t="s">
        <v>354</v>
      </c>
      <c r="B88" s="1"/>
      <c r="C88" s="4"/>
      <c r="D88" s="75"/>
      <c r="E88" s="1"/>
      <c r="F88" s="1"/>
      <c r="G88" s="1"/>
      <c r="H88" s="1"/>
      <c r="I88" s="1"/>
      <c r="J88" s="123"/>
      <c r="K88" s="125" t="str">
        <f t="shared" si="2"/>
        <v xml:space="preserve"> </v>
      </c>
      <c r="L88" s="76"/>
      <c r="M88" s="76"/>
    </row>
    <row r="89" spans="1:13">
      <c r="A89" s="1" t="s">
        <v>355</v>
      </c>
      <c r="B89" s="1"/>
      <c r="C89" s="4"/>
      <c r="D89" s="75"/>
      <c r="E89" s="1"/>
      <c r="F89" s="1"/>
      <c r="G89" s="1"/>
      <c r="H89" s="1"/>
      <c r="I89" s="1"/>
      <c r="J89" s="123"/>
      <c r="K89" s="125" t="str">
        <f t="shared" si="2"/>
        <v xml:space="preserve"> </v>
      </c>
      <c r="L89" s="76"/>
      <c r="M89" s="76"/>
    </row>
    <row r="90" spans="1:13">
      <c r="A90" s="1" t="s">
        <v>356</v>
      </c>
      <c r="B90" s="1"/>
      <c r="C90" s="4"/>
      <c r="D90" s="75"/>
      <c r="E90" s="1"/>
      <c r="F90" s="1"/>
      <c r="G90" s="1"/>
      <c r="H90" s="1"/>
      <c r="I90" s="1"/>
      <c r="J90" s="123"/>
      <c r="K90" s="125" t="str">
        <f t="shared" si="2"/>
        <v xml:space="preserve"> </v>
      </c>
      <c r="L90" s="76"/>
      <c r="M90" s="76"/>
    </row>
    <row r="91" spans="1:13">
      <c r="A91" s="1" t="s">
        <v>357</v>
      </c>
      <c r="B91" s="1"/>
      <c r="C91" s="4"/>
      <c r="D91" s="75"/>
      <c r="E91" s="1"/>
      <c r="F91" s="1"/>
      <c r="G91" s="1"/>
      <c r="H91" s="1"/>
      <c r="I91" s="1"/>
      <c r="J91" s="123"/>
      <c r="K91" s="125" t="str">
        <f t="shared" si="2"/>
        <v xml:space="preserve"> </v>
      </c>
      <c r="L91" s="76"/>
      <c r="M91" s="76"/>
    </row>
    <row r="92" spans="1:13">
      <c r="A92" s="1" t="s">
        <v>358</v>
      </c>
      <c r="B92" s="1"/>
      <c r="C92" s="4"/>
      <c r="D92" s="75"/>
      <c r="E92" s="1"/>
      <c r="F92" s="1"/>
      <c r="G92" s="1"/>
      <c r="H92" s="1"/>
      <c r="I92" s="1"/>
      <c r="J92" s="123"/>
      <c r="K92" s="125" t="str">
        <f t="shared" si="2"/>
        <v xml:space="preserve"> </v>
      </c>
      <c r="L92" s="76"/>
      <c r="M92" s="76"/>
    </row>
    <row r="93" spans="1:13">
      <c r="A93" s="1" t="s">
        <v>359</v>
      </c>
      <c r="B93" s="1"/>
      <c r="C93" s="4"/>
      <c r="D93" s="75"/>
      <c r="E93" s="1"/>
      <c r="F93" s="1"/>
      <c r="G93" s="1"/>
      <c r="H93" s="1"/>
      <c r="I93" s="1"/>
      <c r="J93" s="123"/>
      <c r="K93" s="125" t="str">
        <f t="shared" si="2"/>
        <v xml:space="preserve"> </v>
      </c>
      <c r="L93" s="76"/>
      <c r="M93" s="76"/>
    </row>
    <row r="94" spans="1:13">
      <c r="A94" s="1" t="s">
        <v>360</v>
      </c>
      <c r="B94" s="1"/>
      <c r="C94" s="4"/>
      <c r="D94" s="75"/>
      <c r="E94" s="1"/>
      <c r="F94" s="1"/>
      <c r="G94" s="1"/>
      <c r="H94" s="1"/>
      <c r="I94" s="1"/>
      <c r="J94" s="123"/>
      <c r="K94" s="125" t="str">
        <f t="shared" si="2"/>
        <v xml:space="preserve"> </v>
      </c>
      <c r="L94" s="76"/>
      <c r="M94" s="76"/>
    </row>
    <row r="95" spans="1:13">
      <c r="A95" s="1" t="s">
        <v>361</v>
      </c>
      <c r="B95" s="1"/>
      <c r="C95" s="4"/>
      <c r="D95" s="75"/>
      <c r="E95" s="1"/>
      <c r="F95" s="1"/>
      <c r="G95" s="1"/>
      <c r="H95" s="1"/>
      <c r="I95" s="1"/>
      <c r="J95" s="123"/>
      <c r="K95" s="125" t="str">
        <f t="shared" si="2"/>
        <v xml:space="preserve"> </v>
      </c>
      <c r="L95" s="76"/>
      <c r="M95" s="76"/>
    </row>
    <row r="96" spans="1:13">
      <c r="A96" s="1" t="s">
        <v>362</v>
      </c>
      <c r="B96" s="1"/>
      <c r="C96" s="4"/>
      <c r="D96" s="75"/>
      <c r="E96" s="1"/>
      <c r="F96" s="1"/>
      <c r="G96" s="1"/>
      <c r="H96" s="1"/>
      <c r="I96" s="1"/>
      <c r="J96" s="123"/>
      <c r="K96" s="125" t="str">
        <f t="shared" si="2"/>
        <v xml:space="preserve"> </v>
      </c>
      <c r="L96" s="76"/>
      <c r="M96" s="76"/>
    </row>
    <row r="97" spans="1:13">
      <c r="A97" s="1" t="s">
        <v>363</v>
      </c>
      <c r="B97" s="1"/>
      <c r="C97" s="4"/>
      <c r="D97" s="75"/>
      <c r="E97" s="1"/>
      <c r="F97" s="1"/>
      <c r="G97" s="1"/>
      <c r="H97" s="1"/>
      <c r="I97" s="1"/>
      <c r="J97" s="123"/>
      <c r="K97" s="125" t="str">
        <f t="shared" si="2"/>
        <v xml:space="preserve"> </v>
      </c>
      <c r="L97" s="76"/>
      <c r="M97" s="76"/>
    </row>
    <row r="98" spans="1:13">
      <c r="A98" s="1" t="s">
        <v>364</v>
      </c>
      <c r="B98" s="1"/>
      <c r="C98" s="4"/>
      <c r="D98" s="75"/>
      <c r="E98" s="1"/>
      <c r="F98" s="1"/>
      <c r="G98" s="1"/>
      <c r="H98" s="1"/>
      <c r="I98" s="1"/>
      <c r="J98" s="123"/>
      <c r="K98" s="125" t="str">
        <f t="shared" si="2"/>
        <v xml:space="preserve"> </v>
      </c>
      <c r="L98" s="76"/>
      <c r="M98" s="76"/>
    </row>
    <row r="99" spans="1:13">
      <c r="A99" s="1" t="s">
        <v>365</v>
      </c>
      <c r="B99" s="1"/>
      <c r="C99" s="4"/>
      <c r="D99" s="75"/>
      <c r="E99" s="1"/>
      <c r="F99" s="1"/>
      <c r="G99" s="1"/>
      <c r="H99" s="1"/>
      <c r="I99" s="1"/>
      <c r="J99" s="123"/>
      <c r="K99" s="125" t="str">
        <f t="shared" si="2"/>
        <v xml:space="preserve"> </v>
      </c>
      <c r="L99" s="76"/>
      <c r="M99" s="76"/>
    </row>
    <row r="100" spans="1:13">
      <c r="A100" s="1" t="s">
        <v>366</v>
      </c>
      <c r="B100" s="1"/>
      <c r="C100" s="4"/>
      <c r="D100" s="75"/>
      <c r="E100" s="1"/>
      <c r="F100" s="1"/>
      <c r="G100" s="1"/>
      <c r="H100" s="1"/>
      <c r="I100" s="1"/>
      <c r="J100" s="123"/>
      <c r="K100" s="125" t="str">
        <f t="shared" si="2"/>
        <v xml:space="preserve"> </v>
      </c>
      <c r="L100" s="76"/>
      <c r="M100" s="76"/>
    </row>
    <row r="101" spans="1:13">
      <c r="A101" s="1" t="s">
        <v>367</v>
      </c>
      <c r="B101" s="1"/>
      <c r="C101" s="4"/>
      <c r="D101" s="75"/>
      <c r="E101" s="1"/>
      <c r="F101" s="1"/>
      <c r="G101" s="1"/>
      <c r="H101" s="1"/>
      <c r="I101" s="1"/>
      <c r="J101" s="123"/>
      <c r="K101" s="125" t="str">
        <f t="shared" si="2"/>
        <v xml:space="preserve"> </v>
      </c>
      <c r="L101" s="76"/>
      <c r="M101" s="76"/>
    </row>
    <row r="102" spans="1:13">
      <c r="A102" s="1" t="s">
        <v>368</v>
      </c>
      <c r="B102" s="1"/>
      <c r="C102" s="4"/>
      <c r="D102" s="75"/>
      <c r="E102" s="1"/>
      <c r="F102" s="1"/>
      <c r="G102" s="1"/>
      <c r="H102" s="1"/>
      <c r="I102" s="1"/>
      <c r="J102" s="123"/>
      <c r="K102" s="125" t="str">
        <f t="shared" si="2"/>
        <v xml:space="preserve"> </v>
      </c>
      <c r="L102" s="76"/>
      <c r="M102" s="76"/>
    </row>
    <row r="103" spans="1:13">
      <c r="A103" s="1" t="s">
        <v>369</v>
      </c>
      <c r="B103" s="1"/>
      <c r="C103" s="4"/>
      <c r="D103" s="75"/>
      <c r="E103" s="1"/>
      <c r="F103" s="1"/>
      <c r="G103" s="1"/>
      <c r="H103" s="1"/>
      <c r="I103" s="1"/>
      <c r="J103" s="123"/>
      <c r="K103" s="125" t="str">
        <f t="shared" si="2"/>
        <v xml:space="preserve"> </v>
      </c>
      <c r="L103" s="76"/>
      <c r="M103" s="76"/>
    </row>
    <row r="104" spans="1:13">
      <c r="A104" s="1" t="s">
        <v>370</v>
      </c>
      <c r="B104" s="1"/>
      <c r="C104" s="4"/>
      <c r="D104" s="75"/>
      <c r="E104" s="1"/>
      <c r="F104" s="1"/>
      <c r="G104" s="1"/>
      <c r="H104" s="1"/>
      <c r="I104" s="1"/>
      <c r="J104" s="123"/>
      <c r="K104" s="125" t="str">
        <f t="shared" si="2"/>
        <v xml:space="preserve"> </v>
      </c>
      <c r="L104" s="76"/>
      <c r="M104" s="76"/>
    </row>
    <row r="105" spans="1:13">
      <c r="A105" s="1" t="s">
        <v>371</v>
      </c>
      <c r="B105" s="1"/>
      <c r="C105" s="4"/>
      <c r="D105" s="75"/>
      <c r="E105" s="1"/>
      <c r="F105" s="1"/>
      <c r="G105" s="1"/>
      <c r="H105" s="1"/>
      <c r="I105" s="1"/>
      <c r="J105" s="123"/>
      <c r="K105" s="125" t="str">
        <f t="shared" si="2"/>
        <v xml:space="preserve"> </v>
      </c>
      <c r="L105" s="76"/>
      <c r="M105" s="76"/>
    </row>
    <row r="106" spans="1:13">
      <c r="A106" s="1" t="s">
        <v>372</v>
      </c>
      <c r="B106" s="1"/>
      <c r="C106" s="4"/>
      <c r="D106" s="75"/>
      <c r="E106" s="1"/>
      <c r="F106" s="1"/>
      <c r="G106" s="1"/>
      <c r="H106" s="1"/>
      <c r="I106" s="1"/>
      <c r="J106" s="123"/>
      <c r="K106" s="125" t="str">
        <f t="shared" si="2"/>
        <v xml:space="preserve"> </v>
      </c>
      <c r="L106" s="76"/>
      <c r="M106" s="76"/>
    </row>
    <row r="107" spans="1:13">
      <c r="A107" s="1" t="s">
        <v>373</v>
      </c>
      <c r="B107" s="1"/>
      <c r="C107" s="4"/>
      <c r="D107" s="75"/>
      <c r="E107" s="1"/>
      <c r="F107" s="1"/>
      <c r="G107" s="1"/>
      <c r="H107" s="1"/>
      <c r="I107" s="1"/>
      <c r="J107" s="123"/>
      <c r="K107" s="125" t="str">
        <f t="shared" si="2"/>
        <v xml:space="preserve"> </v>
      </c>
      <c r="L107" s="76"/>
      <c r="M107" s="76"/>
    </row>
    <row r="108" spans="1:13">
      <c r="A108" s="1" t="s">
        <v>374</v>
      </c>
      <c r="B108" s="1"/>
      <c r="C108" s="4"/>
      <c r="D108" s="75"/>
      <c r="E108" s="1"/>
      <c r="F108" s="1"/>
      <c r="G108" s="1"/>
      <c r="H108" s="1"/>
      <c r="I108" s="1"/>
      <c r="J108" s="123"/>
      <c r="K108" s="125" t="str">
        <f t="shared" si="2"/>
        <v xml:space="preserve"> </v>
      </c>
      <c r="L108" s="76"/>
      <c r="M108" s="76"/>
    </row>
    <row r="109" spans="1:13">
      <c r="A109" s="1" t="s">
        <v>375</v>
      </c>
      <c r="B109" s="1"/>
      <c r="C109" s="4"/>
      <c r="D109" s="75"/>
      <c r="E109" s="1"/>
      <c r="F109" s="1"/>
      <c r="G109" s="1"/>
      <c r="H109" s="1"/>
      <c r="I109" s="1"/>
      <c r="J109" s="123"/>
      <c r="K109" s="125" t="str">
        <f t="shared" si="2"/>
        <v xml:space="preserve"> </v>
      </c>
      <c r="L109" s="76"/>
      <c r="M109" s="76"/>
    </row>
    <row r="110" spans="1:13">
      <c r="A110" s="1" t="s">
        <v>376</v>
      </c>
      <c r="B110" s="1"/>
      <c r="C110" s="4"/>
      <c r="D110" s="75"/>
      <c r="E110" s="1"/>
      <c r="F110" s="1"/>
      <c r="G110" s="1"/>
      <c r="H110" s="1"/>
      <c r="I110" s="1"/>
      <c r="J110" s="123"/>
      <c r="K110" s="125" t="str">
        <f t="shared" si="2"/>
        <v xml:space="preserve"> </v>
      </c>
      <c r="L110" s="76"/>
      <c r="M110" s="76"/>
    </row>
    <row r="111" spans="1:13">
      <c r="A111" s="1" t="s">
        <v>377</v>
      </c>
      <c r="B111" s="1"/>
      <c r="C111" s="4"/>
      <c r="D111" s="75"/>
      <c r="E111" s="1"/>
      <c r="F111" s="1"/>
      <c r="G111" s="1"/>
      <c r="H111" s="1"/>
      <c r="I111" s="1"/>
      <c r="J111" s="123"/>
      <c r="K111" s="125" t="str">
        <f t="shared" si="2"/>
        <v xml:space="preserve"> </v>
      </c>
      <c r="L111" s="76"/>
      <c r="M111" s="76"/>
    </row>
    <row r="112" spans="1:13">
      <c r="A112" s="1" t="s">
        <v>378</v>
      </c>
      <c r="B112" s="1"/>
      <c r="C112" s="4"/>
      <c r="D112" s="75"/>
      <c r="E112" s="1"/>
      <c r="F112" s="1"/>
      <c r="G112" s="1"/>
      <c r="H112" s="1"/>
      <c r="I112" s="1"/>
      <c r="J112" s="123"/>
      <c r="K112" s="125" t="str">
        <f t="shared" si="2"/>
        <v xml:space="preserve"> </v>
      </c>
      <c r="L112" s="76"/>
      <c r="M112" s="76"/>
    </row>
    <row r="113" spans="1:13">
      <c r="A113" s="1" t="s">
        <v>379</v>
      </c>
      <c r="B113" s="1"/>
      <c r="C113" s="4"/>
      <c r="D113" s="75"/>
      <c r="E113" s="1"/>
      <c r="F113" s="1"/>
      <c r="G113" s="1"/>
      <c r="H113" s="1"/>
      <c r="I113" s="1"/>
      <c r="J113" s="123"/>
      <c r="K113" s="125" t="str">
        <f t="shared" si="2"/>
        <v xml:space="preserve"> </v>
      </c>
      <c r="L113" s="76"/>
      <c r="M113" s="76"/>
    </row>
    <row r="114" spans="1:13">
      <c r="A114" s="1" t="s">
        <v>380</v>
      </c>
      <c r="B114" s="1"/>
      <c r="C114" s="4"/>
      <c r="D114" s="75"/>
      <c r="E114" s="1"/>
      <c r="F114" s="1"/>
      <c r="G114" s="1"/>
      <c r="H114" s="1"/>
      <c r="I114" s="1"/>
      <c r="J114" s="123"/>
      <c r="K114" s="125" t="str">
        <f t="shared" si="2"/>
        <v xml:space="preserve"> </v>
      </c>
      <c r="L114" s="76"/>
      <c r="M114" s="76"/>
    </row>
    <row r="115" spans="1:13">
      <c r="A115" s="1" t="s">
        <v>381</v>
      </c>
      <c r="B115" s="1"/>
      <c r="C115" s="4"/>
      <c r="D115" s="75"/>
      <c r="E115" s="1"/>
      <c r="F115" s="1"/>
      <c r="G115" s="1"/>
      <c r="H115" s="1"/>
      <c r="I115" s="1"/>
      <c r="J115" s="123"/>
      <c r="K115" s="125" t="str">
        <f t="shared" si="2"/>
        <v xml:space="preserve"> </v>
      </c>
      <c r="L115" s="76"/>
      <c r="M115" s="76"/>
    </row>
    <row r="116" spans="1:13">
      <c r="A116" s="1" t="s">
        <v>382</v>
      </c>
      <c r="B116" s="1"/>
      <c r="C116" s="4"/>
      <c r="D116" s="75"/>
      <c r="E116" s="1"/>
      <c r="F116" s="1"/>
      <c r="G116" s="1"/>
      <c r="H116" s="1"/>
      <c r="I116" s="1"/>
      <c r="J116" s="123"/>
      <c r="K116" s="125" t="str">
        <f t="shared" si="2"/>
        <v xml:space="preserve"> </v>
      </c>
      <c r="L116" s="76"/>
      <c r="M116" s="76"/>
    </row>
    <row r="117" spans="1:13">
      <c r="A117" s="1" t="s">
        <v>383</v>
      </c>
      <c r="B117" s="1"/>
      <c r="C117" s="4"/>
      <c r="D117" s="75"/>
      <c r="E117" s="1"/>
      <c r="F117" s="1"/>
      <c r="G117" s="1"/>
      <c r="H117" s="1"/>
      <c r="I117" s="1"/>
      <c r="J117" s="123"/>
      <c r="K117" s="125" t="str">
        <f t="shared" si="2"/>
        <v xml:space="preserve"> </v>
      </c>
      <c r="L117" s="76"/>
      <c r="M117" s="76"/>
    </row>
    <row r="118" spans="1:13">
      <c r="A118" s="1" t="s">
        <v>384</v>
      </c>
      <c r="B118" s="1"/>
      <c r="C118" s="4"/>
      <c r="D118" s="75"/>
      <c r="E118" s="1"/>
      <c r="F118" s="1"/>
      <c r="G118" s="1"/>
      <c r="H118" s="1"/>
      <c r="I118" s="1"/>
      <c r="J118" s="123"/>
      <c r="K118" s="125" t="str">
        <f t="shared" si="2"/>
        <v xml:space="preserve"> </v>
      </c>
      <c r="L118" s="76"/>
      <c r="M118" s="76"/>
    </row>
    <row r="119" spans="1:13">
      <c r="A119" s="1" t="s">
        <v>385</v>
      </c>
      <c r="B119" s="1"/>
      <c r="C119" s="4"/>
      <c r="D119" s="75"/>
      <c r="E119" s="1"/>
      <c r="F119" s="1"/>
      <c r="G119" s="1"/>
      <c r="H119" s="1"/>
      <c r="I119" s="1"/>
      <c r="J119" s="123"/>
      <c r="K119" s="125" t="str">
        <f t="shared" si="2"/>
        <v xml:space="preserve"> </v>
      </c>
      <c r="L119" s="76"/>
      <c r="M119" s="76"/>
    </row>
    <row r="120" spans="1:13">
      <c r="A120" s="1" t="s">
        <v>386</v>
      </c>
      <c r="B120" s="1"/>
      <c r="C120" s="4"/>
      <c r="D120" s="75"/>
      <c r="E120" s="1"/>
      <c r="F120" s="1"/>
      <c r="G120" s="1"/>
      <c r="H120" s="1"/>
      <c r="I120" s="1"/>
      <c r="J120" s="123"/>
      <c r="K120" s="125" t="str">
        <f t="shared" ref="K120:K143" si="3">IF(ISBLANK(B120)," ",100-SUM(D120:J120))</f>
        <v xml:space="preserve"> </v>
      </c>
      <c r="L120" s="76"/>
      <c r="M120" s="76"/>
    </row>
    <row r="121" spans="1:13">
      <c r="A121" s="110" t="s">
        <v>387</v>
      </c>
      <c r="B121" s="1"/>
      <c r="C121" s="4"/>
      <c r="D121" s="75"/>
      <c r="E121" s="1"/>
      <c r="F121" s="1"/>
      <c r="G121" s="1"/>
      <c r="H121" s="1"/>
      <c r="I121" s="1"/>
      <c r="J121" s="123"/>
      <c r="K121" s="125" t="str">
        <f t="shared" si="3"/>
        <v xml:space="preserve"> </v>
      </c>
      <c r="L121" s="76"/>
      <c r="M121" s="76"/>
    </row>
    <row r="122" spans="1:13" ht="16" thickBot="1">
      <c r="A122" s="1" t="s">
        <v>388</v>
      </c>
      <c r="B122" s="1"/>
      <c r="C122" s="4"/>
      <c r="D122" s="77"/>
      <c r="E122" s="78"/>
      <c r="F122" s="78"/>
      <c r="G122" s="78"/>
      <c r="H122" s="78"/>
      <c r="I122" s="78"/>
      <c r="J122" s="127"/>
      <c r="K122" s="125" t="str">
        <f t="shared" si="3"/>
        <v xml:space="preserve"> </v>
      </c>
      <c r="L122" s="76"/>
      <c r="M122" s="76"/>
    </row>
    <row r="123" spans="1:13" ht="16" thickBot="1">
      <c r="A123" s="102" t="s">
        <v>475</v>
      </c>
      <c r="B123" s="103"/>
      <c r="C123" s="104"/>
      <c r="D123" s="105"/>
      <c r="E123" s="105"/>
      <c r="F123" s="105"/>
      <c r="G123" s="105"/>
      <c r="H123" s="105"/>
      <c r="I123" s="105"/>
      <c r="J123" s="105"/>
      <c r="K123" s="105"/>
      <c r="L123" s="105"/>
      <c r="M123" s="105"/>
    </row>
    <row r="124" spans="1:13">
      <c r="A124" s="1" t="s">
        <v>424</v>
      </c>
      <c r="B124" s="112">
        <v>5</v>
      </c>
      <c r="C124" s="113" t="s">
        <v>498</v>
      </c>
      <c r="D124" s="100"/>
      <c r="E124" s="98"/>
      <c r="F124" s="98"/>
      <c r="G124" s="98"/>
      <c r="H124" s="98"/>
      <c r="I124" s="98"/>
      <c r="J124" s="128"/>
      <c r="K124" s="125">
        <f t="shared" si="3"/>
        <v>100</v>
      </c>
      <c r="L124" s="76"/>
      <c r="M124" s="76"/>
    </row>
    <row r="125" spans="1:13">
      <c r="A125" s="111" t="s">
        <v>477</v>
      </c>
      <c r="B125" s="114"/>
      <c r="C125" s="115"/>
      <c r="D125" s="119"/>
      <c r="E125" s="99"/>
      <c r="F125" s="99"/>
      <c r="G125" s="99"/>
      <c r="H125" s="99"/>
      <c r="I125" s="99"/>
      <c r="J125" s="129"/>
      <c r="K125" s="125" t="str">
        <f t="shared" si="3"/>
        <v xml:space="preserve"> </v>
      </c>
      <c r="L125" s="76"/>
      <c r="M125" s="76"/>
    </row>
    <row r="126" spans="1:13">
      <c r="A126" s="111" t="s">
        <v>478</v>
      </c>
      <c r="B126" s="114"/>
      <c r="C126" s="115"/>
      <c r="D126" s="101"/>
      <c r="E126" s="99"/>
      <c r="F126" s="99"/>
      <c r="G126" s="99"/>
      <c r="H126" s="99"/>
      <c r="I126" s="99"/>
      <c r="J126" s="129"/>
      <c r="K126" s="125" t="str">
        <f t="shared" si="3"/>
        <v xml:space="preserve"> </v>
      </c>
      <c r="L126" s="76"/>
      <c r="M126" s="76"/>
    </row>
    <row r="127" spans="1:13">
      <c r="A127" s="111" t="s">
        <v>479</v>
      </c>
      <c r="B127" s="114"/>
      <c r="C127" s="115"/>
      <c r="D127" s="101"/>
      <c r="E127" s="99"/>
      <c r="F127" s="99"/>
      <c r="G127" s="99"/>
      <c r="H127" s="99"/>
      <c r="I127" s="99"/>
      <c r="J127" s="129"/>
      <c r="K127" s="125" t="str">
        <f t="shared" si="3"/>
        <v xml:space="preserve"> </v>
      </c>
      <c r="L127" s="76"/>
      <c r="M127" s="76"/>
    </row>
    <row r="128" spans="1:13">
      <c r="A128" s="111" t="s">
        <v>480</v>
      </c>
      <c r="B128" s="114"/>
      <c r="C128" s="115"/>
      <c r="D128" s="101"/>
      <c r="E128" s="99"/>
      <c r="F128" s="99"/>
      <c r="G128" s="99"/>
      <c r="H128" s="99"/>
      <c r="I128" s="99"/>
      <c r="J128" s="129"/>
      <c r="K128" s="125" t="str">
        <f t="shared" si="3"/>
        <v xml:space="preserve"> </v>
      </c>
      <c r="L128" s="76"/>
      <c r="M128" s="76"/>
    </row>
    <row r="129" spans="1:13">
      <c r="A129" s="111" t="s">
        <v>481</v>
      </c>
      <c r="B129" s="114"/>
      <c r="C129" s="115"/>
      <c r="D129" s="101"/>
      <c r="E129" s="99"/>
      <c r="F129" s="99"/>
      <c r="G129" s="99"/>
      <c r="H129" s="99"/>
      <c r="I129" s="99"/>
      <c r="J129" s="129"/>
      <c r="K129" s="125" t="str">
        <f t="shared" si="3"/>
        <v xml:space="preserve"> </v>
      </c>
      <c r="L129" s="76"/>
      <c r="M129" s="76"/>
    </row>
    <row r="130" spans="1:13">
      <c r="A130" s="111" t="s">
        <v>482</v>
      </c>
      <c r="B130" s="114"/>
      <c r="C130" s="115"/>
      <c r="D130" s="101"/>
      <c r="E130" s="99"/>
      <c r="F130" s="99"/>
      <c r="G130" s="99"/>
      <c r="H130" s="99"/>
      <c r="I130" s="99"/>
      <c r="J130" s="129"/>
      <c r="K130" s="125" t="str">
        <f t="shared" si="3"/>
        <v xml:space="preserve"> </v>
      </c>
      <c r="L130" s="76"/>
      <c r="M130" s="76"/>
    </row>
    <row r="131" spans="1:13">
      <c r="A131" s="111" t="s">
        <v>483</v>
      </c>
      <c r="B131" s="114"/>
      <c r="C131" s="115"/>
      <c r="D131" s="101"/>
      <c r="E131" s="99"/>
      <c r="F131" s="99"/>
      <c r="G131" s="99"/>
      <c r="H131" s="99"/>
      <c r="I131" s="99"/>
      <c r="J131" s="129"/>
      <c r="K131" s="125" t="str">
        <f t="shared" si="3"/>
        <v xml:space="preserve"> </v>
      </c>
      <c r="L131" s="76"/>
      <c r="M131" s="76"/>
    </row>
    <row r="132" spans="1:13">
      <c r="A132" s="111" t="s">
        <v>484</v>
      </c>
      <c r="B132" s="114"/>
      <c r="C132" s="115"/>
      <c r="D132" s="101"/>
      <c r="E132" s="99"/>
      <c r="F132" s="99"/>
      <c r="G132" s="99"/>
      <c r="H132" s="99"/>
      <c r="I132" s="99"/>
      <c r="J132" s="129"/>
      <c r="K132" s="125" t="str">
        <f t="shared" si="3"/>
        <v xml:space="preserve"> </v>
      </c>
      <c r="L132" s="76"/>
      <c r="M132" s="76"/>
    </row>
    <row r="133" spans="1:13">
      <c r="A133" s="111" t="s">
        <v>485</v>
      </c>
      <c r="B133" s="114"/>
      <c r="C133" s="115"/>
      <c r="D133" s="101"/>
      <c r="E133" s="99"/>
      <c r="F133" s="99"/>
      <c r="G133" s="99"/>
      <c r="H133" s="99"/>
      <c r="I133" s="99"/>
      <c r="J133" s="129"/>
      <c r="K133" s="125" t="str">
        <f t="shared" si="3"/>
        <v xml:space="preserve"> </v>
      </c>
      <c r="L133" s="76"/>
      <c r="M133" s="76"/>
    </row>
    <row r="134" spans="1:13">
      <c r="A134" s="111" t="s">
        <v>486</v>
      </c>
      <c r="B134" s="114"/>
      <c r="C134" s="115"/>
      <c r="D134" s="101"/>
      <c r="E134" s="99"/>
      <c r="F134" s="99"/>
      <c r="G134" s="99"/>
      <c r="H134" s="99"/>
      <c r="I134" s="99"/>
      <c r="J134" s="129"/>
      <c r="K134" s="125" t="str">
        <f t="shared" si="3"/>
        <v xml:space="preserve"> </v>
      </c>
      <c r="L134" s="76"/>
      <c r="M134" s="76"/>
    </row>
    <row r="135" spans="1:13">
      <c r="A135" s="111" t="s">
        <v>487</v>
      </c>
      <c r="B135" s="114"/>
      <c r="C135" s="115"/>
      <c r="D135" s="101"/>
      <c r="E135" s="99"/>
      <c r="F135" s="99"/>
      <c r="G135" s="99"/>
      <c r="H135" s="99"/>
      <c r="I135" s="99"/>
      <c r="J135" s="129"/>
      <c r="K135" s="125" t="str">
        <f t="shared" si="3"/>
        <v xml:space="preserve"> </v>
      </c>
      <c r="L135" s="76"/>
      <c r="M135" s="76"/>
    </row>
    <row r="136" spans="1:13">
      <c r="A136" s="111" t="s">
        <v>488</v>
      </c>
      <c r="B136" s="114"/>
      <c r="C136" s="115"/>
      <c r="D136" s="101"/>
      <c r="E136" s="99"/>
      <c r="F136" s="99"/>
      <c r="G136" s="99"/>
      <c r="H136" s="99"/>
      <c r="I136" s="99"/>
      <c r="J136" s="129"/>
      <c r="K136" s="125" t="str">
        <f t="shared" si="3"/>
        <v xml:space="preserve"> </v>
      </c>
      <c r="L136" s="76"/>
      <c r="M136" s="76"/>
    </row>
    <row r="137" spans="1:13">
      <c r="A137" s="111" t="s">
        <v>489</v>
      </c>
      <c r="B137" s="114"/>
      <c r="C137" s="115"/>
      <c r="D137" s="101"/>
      <c r="E137" s="99"/>
      <c r="F137" s="99"/>
      <c r="G137" s="99"/>
      <c r="H137" s="99"/>
      <c r="I137" s="99"/>
      <c r="J137" s="129"/>
      <c r="K137" s="125" t="str">
        <f t="shared" si="3"/>
        <v xml:space="preserve"> </v>
      </c>
      <c r="L137" s="76"/>
      <c r="M137" s="76"/>
    </row>
    <row r="138" spans="1:13">
      <c r="A138" s="111" t="s">
        <v>490</v>
      </c>
      <c r="B138" s="114"/>
      <c r="C138" s="115"/>
      <c r="D138" s="101"/>
      <c r="E138" s="99"/>
      <c r="F138" s="99"/>
      <c r="G138" s="99"/>
      <c r="H138" s="99"/>
      <c r="I138" s="99"/>
      <c r="J138" s="129"/>
      <c r="K138" s="125" t="str">
        <f t="shared" si="3"/>
        <v xml:space="preserve"> </v>
      </c>
      <c r="L138" s="76"/>
      <c r="M138" s="76"/>
    </row>
    <row r="139" spans="1:13">
      <c r="A139" s="111" t="s">
        <v>491</v>
      </c>
      <c r="B139" s="114"/>
      <c r="C139" s="115"/>
      <c r="D139" s="101"/>
      <c r="E139" s="99"/>
      <c r="F139" s="99"/>
      <c r="G139" s="99"/>
      <c r="H139" s="99"/>
      <c r="I139" s="99"/>
      <c r="J139" s="129"/>
      <c r="K139" s="125" t="str">
        <f t="shared" si="3"/>
        <v xml:space="preserve"> </v>
      </c>
      <c r="L139" s="76"/>
      <c r="M139" s="76"/>
    </row>
    <row r="140" spans="1:13">
      <c r="A140" s="111" t="s">
        <v>492</v>
      </c>
      <c r="B140" s="114"/>
      <c r="C140" s="115"/>
      <c r="D140" s="101"/>
      <c r="E140" s="99"/>
      <c r="F140" s="99"/>
      <c r="G140" s="99"/>
      <c r="H140" s="99"/>
      <c r="I140" s="99"/>
      <c r="J140" s="129"/>
      <c r="K140" s="125" t="str">
        <f t="shared" si="3"/>
        <v xml:space="preserve"> </v>
      </c>
      <c r="L140" s="76"/>
      <c r="M140" s="76"/>
    </row>
    <row r="141" spans="1:13">
      <c r="A141" s="111" t="s">
        <v>493</v>
      </c>
      <c r="B141" s="114"/>
      <c r="C141" s="115"/>
      <c r="D141" s="101"/>
      <c r="E141" s="99"/>
      <c r="F141" s="99"/>
      <c r="G141" s="99"/>
      <c r="H141" s="99"/>
      <c r="I141" s="99"/>
      <c r="J141" s="129"/>
      <c r="K141" s="125" t="str">
        <f t="shared" si="3"/>
        <v xml:space="preserve"> </v>
      </c>
      <c r="L141" s="76"/>
      <c r="M141" s="76"/>
    </row>
    <row r="142" spans="1:13">
      <c r="A142" s="111" t="s">
        <v>494</v>
      </c>
      <c r="B142" s="114"/>
      <c r="C142" s="115"/>
      <c r="D142" s="101"/>
      <c r="E142" s="99"/>
      <c r="F142" s="99"/>
      <c r="G142" s="99"/>
      <c r="H142" s="99"/>
      <c r="I142" s="99"/>
      <c r="J142" s="129"/>
      <c r="K142" s="125" t="str">
        <f t="shared" si="3"/>
        <v xml:space="preserve"> </v>
      </c>
      <c r="L142" s="76"/>
      <c r="M142" s="76"/>
    </row>
    <row r="143" spans="1:13" ht="16" thickBot="1">
      <c r="A143" s="116" t="s">
        <v>495</v>
      </c>
      <c r="B143" s="117"/>
      <c r="C143" s="118"/>
      <c r="D143" s="106"/>
      <c r="E143" s="107"/>
      <c r="F143" s="107"/>
      <c r="G143" s="107"/>
      <c r="H143" s="107"/>
      <c r="I143" s="107"/>
      <c r="J143" s="130"/>
      <c r="K143" s="126" t="str">
        <f t="shared" si="3"/>
        <v xml:space="preserve"> </v>
      </c>
      <c r="L143" s="79"/>
      <c r="M143" s="79"/>
    </row>
    <row r="144" spans="1:13" ht="16" thickBot="1">
      <c r="A144" s="108" t="s">
        <v>462</v>
      </c>
      <c r="B144" s="109">
        <f>SUM(B124:B143)</f>
        <v>5</v>
      </c>
      <c r="C144"/>
      <c r="D144"/>
      <c r="E144"/>
    </row>
    <row r="145" spans="1:12">
      <c r="A145"/>
      <c r="B145"/>
      <c r="C145"/>
      <c r="D145"/>
      <c r="E145"/>
      <c r="F145"/>
      <c r="G145"/>
      <c r="H145"/>
      <c r="I145"/>
      <c r="J145"/>
      <c r="K145"/>
      <c r="L145"/>
    </row>
    <row r="147" spans="1:12" ht="16" thickBot="1">
      <c r="F147"/>
      <c r="G147"/>
      <c r="H147"/>
      <c r="I147"/>
      <c r="J147"/>
      <c r="K147"/>
      <c r="L147"/>
    </row>
    <row r="148" spans="1:12">
      <c r="A148" s="12" t="s">
        <v>451</v>
      </c>
      <c r="B148" s="53" t="s">
        <v>448</v>
      </c>
      <c r="C148" s="156" t="s">
        <v>461</v>
      </c>
      <c r="D148" s="157"/>
      <c r="E148" s="158"/>
      <c r="F148"/>
      <c r="G148"/>
      <c r="H148"/>
      <c r="I148"/>
      <c r="J148"/>
      <c r="K148"/>
      <c r="L148"/>
    </row>
    <row r="149" spans="1:12">
      <c r="A149" s="111" t="s">
        <v>281</v>
      </c>
      <c r="B149" s="114"/>
      <c r="C149" s="159"/>
      <c r="D149" s="159"/>
      <c r="E149" s="160"/>
      <c r="F149"/>
      <c r="G149"/>
      <c r="H149"/>
      <c r="I149"/>
      <c r="J149"/>
      <c r="K149"/>
      <c r="L149"/>
    </row>
    <row r="150" spans="1:12">
      <c r="A150" s="111" t="s">
        <v>291</v>
      </c>
      <c r="B150" s="114"/>
      <c r="C150" s="159"/>
      <c r="D150" s="159"/>
      <c r="E150" s="160"/>
      <c r="F150"/>
      <c r="G150"/>
      <c r="H150"/>
      <c r="I150"/>
      <c r="J150"/>
      <c r="K150"/>
      <c r="L150"/>
    </row>
    <row r="151" spans="1:12">
      <c r="A151" s="111" t="s">
        <v>292</v>
      </c>
      <c r="B151" s="114"/>
      <c r="C151" s="159"/>
      <c r="D151" s="159"/>
      <c r="E151" s="160"/>
      <c r="F151"/>
      <c r="G151"/>
      <c r="H151"/>
      <c r="I151"/>
      <c r="J151"/>
      <c r="K151"/>
      <c r="L151"/>
    </row>
    <row r="152" spans="1:12">
      <c r="A152" s="111" t="s">
        <v>293</v>
      </c>
      <c r="B152" s="114"/>
      <c r="C152" s="159"/>
      <c r="D152" s="159"/>
      <c r="E152" s="160"/>
      <c r="F152"/>
      <c r="G152"/>
      <c r="H152"/>
      <c r="I152"/>
      <c r="J152"/>
      <c r="K152"/>
      <c r="L152"/>
    </row>
    <row r="153" spans="1:12">
      <c r="A153" s="111" t="s">
        <v>294</v>
      </c>
      <c r="B153" s="114"/>
      <c r="C153" s="159"/>
      <c r="D153" s="159"/>
      <c r="E153" s="160"/>
      <c r="F153"/>
      <c r="G153"/>
      <c r="H153"/>
      <c r="I153"/>
      <c r="J153"/>
      <c r="K153"/>
      <c r="L153"/>
    </row>
    <row r="154" spans="1:12">
      <c r="A154" s="111" t="s">
        <v>295</v>
      </c>
      <c r="B154" s="114"/>
      <c r="C154" s="159"/>
      <c r="D154" s="159"/>
      <c r="E154" s="160"/>
      <c r="F154"/>
      <c r="G154"/>
      <c r="H154"/>
      <c r="I154"/>
      <c r="J154"/>
      <c r="K154"/>
      <c r="L154"/>
    </row>
    <row r="155" spans="1:12">
      <c r="A155" s="111" t="s">
        <v>296</v>
      </c>
      <c r="B155" s="114"/>
      <c r="C155" s="159"/>
      <c r="D155" s="159"/>
      <c r="E155" s="160"/>
      <c r="F155"/>
      <c r="G155"/>
      <c r="H155"/>
      <c r="I155"/>
      <c r="J155"/>
      <c r="K155"/>
      <c r="L155"/>
    </row>
    <row r="156" spans="1:12">
      <c r="A156" s="111" t="s">
        <v>297</v>
      </c>
      <c r="B156" s="114"/>
      <c r="C156" s="159"/>
      <c r="D156" s="159"/>
      <c r="E156" s="160"/>
      <c r="F156"/>
      <c r="G156"/>
      <c r="H156"/>
      <c r="I156"/>
      <c r="J156"/>
      <c r="K156"/>
      <c r="L156"/>
    </row>
    <row r="157" spans="1:12">
      <c r="A157" s="111" t="s">
        <v>298</v>
      </c>
      <c r="B157" s="114"/>
      <c r="C157" s="159"/>
      <c r="D157" s="159"/>
      <c r="E157" s="160"/>
      <c r="F157"/>
      <c r="G157"/>
      <c r="H157"/>
      <c r="I157"/>
      <c r="J157"/>
      <c r="K157"/>
      <c r="L157"/>
    </row>
    <row r="158" spans="1:12">
      <c r="A158" s="111" t="s">
        <v>299</v>
      </c>
      <c r="B158" s="114"/>
      <c r="C158" s="159"/>
      <c r="D158" s="159"/>
      <c r="E158" s="160"/>
      <c r="F158"/>
      <c r="G158"/>
      <c r="H158"/>
      <c r="I158"/>
      <c r="J158"/>
      <c r="K158"/>
      <c r="L158"/>
    </row>
    <row r="159" spans="1:12">
      <c r="A159" s="111" t="s">
        <v>300</v>
      </c>
      <c r="B159" s="114"/>
      <c r="C159" s="159"/>
      <c r="D159" s="159"/>
      <c r="E159" s="160"/>
      <c r="F159"/>
      <c r="G159"/>
      <c r="H159"/>
      <c r="I159"/>
      <c r="J159"/>
      <c r="K159"/>
      <c r="L159"/>
    </row>
    <row r="160" spans="1:12">
      <c r="A160" s="111" t="s">
        <v>301</v>
      </c>
      <c r="B160" s="114"/>
      <c r="C160" s="159"/>
      <c r="D160" s="159"/>
      <c r="E160" s="160"/>
      <c r="F160"/>
      <c r="G160"/>
      <c r="H160"/>
      <c r="I160"/>
      <c r="J160"/>
      <c r="K160"/>
      <c r="L160"/>
    </row>
    <row r="161" spans="1:12">
      <c r="A161" s="111" t="s">
        <v>302</v>
      </c>
      <c r="B161" s="114"/>
      <c r="C161" s="159"/>
      <c r="D161" s="159"/>
      <c r="E161" s="160"/>
      <c r="F161"/>
      <c r="G161"/>
      <c r="H161"/>
      <c r="I161"/>
      <c r="J161"/>
      <c r="K161"/>
      <c r="L161"/>
    </row>
    <row r="162" spans="1:12">
      <c r="A162" s="111" t="s">
        <v>303</v>
      </c>
      <c r="B162" s="114"/>
      <c r="C162" s="159"/>
      <c r="D162" s="159"/>
      <c r="E162" s="160"/>
      <c r="F162"/>
      <c r="G162"/>
      <c r="H162"/>
      <c r="I162"/>
      <c r="J162"/>
      <c r="K162"/>
      <c r="L162"/>
    </row>
    <row r="163" spans="1:12">
      <c r="A163" s="111" t="s">
        <v>304</v>
      </c>
      <c r="B163" s="114"/>
      <c r="C163" s="159"/>
      <c r="D163" s="159"/>
      <c r="E163" s="160"/>
      <c r="F163"/>
      <c r="G163"/>
      <c r="H163"/>
      <c r="I163"/>
      <c r="J163"/>
      <c r="K163"/>
      <c r="L163"/>
    </row>
    <row r="164" spans="1:12">
      <c r="A164" s="111" t="s">
        <v>305</v>
      </c>
      <c r="B164" s="114"/>
      <c r="C164" s="159"/>
      <c r="D164" s="159"/>
      <c r="E164" s="160"/>
      <c r="F164"/>
      <c r="G164"/>
      <c r="H164"/>
      <c r="I164"/>
      <c r="J164"/>
      <c r="K164"/>
      <c r="L164"/>
    </row>
    <row r="165" spans="1:12">
      <c r="A165" s="111" t="s">
        <v>306</v>
      </c>
      <c r="B165" s="114"/>
      <c r="C165" s="159"/>
      <c r="D165" s="159"/>
      <c r="E165" s="160"/>
      <c r="F165"/>
      <c r="G165"/>
      <c r="H165"/>
      <c r="I165"/>
      <c r="J165"/>
      <c r="K165"/>
      <c r="L165"/>
    </row>
    <row r="166" spans="1:12">
      <c r="A166" s="111" t="s">
        <v>307</v>
      </c>
      <c r="B166" s="114"/>
      <c r="C166" s="159"/>
      <c r="D166" s="159"/>
      <c r="E166" s="160"/>
      <c r="F166"/>
      <c r="G166"/>
      <c r="H166"/>
      <c r="I166"/>
      <c r="J166"/>
      <c r="K166"/>
      <c r="L166"/>
    </row>
    <row r="167" spans="1:12">
      <c r="A167" s="111" t="s">
        <v>308</v>
      </c>
      <c r="B167" s="114"/>
      <c r="C167" s="159"/>
      <c r="D167" s="159"/>
      <c r="E167" s="160"/>
      <c r="F167"/>
      <c r="G167"/>
      <c r="H167"/>
      <c r="I167"/>
      <c r="J167"/>
      <c r="K167"/>
      <c r="L167"/>
    </row>
    <row r="168" spans="1:12" ht="16" thickBot="1">
      <c r="A168" s="120" t="s">
        <v>309</v>
      </c>
      <c r="B168" s="121"/>
      <c r="C168" s="169"/>
      <c r="D168" s="169"/>
      <c r="E168" s="170"/>
      <c r="F168"/>
      <c r="G168"/>
      <c r="H168"/>
      <c r="I168"/>
      <c r="J168"/>
      <c r="K168"/>
      <c r="L168"/>
    </row>
    <row r="169" spans="1:12" ht="16" thickBot="1">
      <c r="A169" s="131" t="s">
        <v>463</v>
      </c>
      <c r="B169" s="80">
        <f>SUM(B149:B168)</f>
        <v>0</v>
      </c>
      <c r="C169"/>
      <c r="D169"/>
      <c r="E169"/>
      <c r="F169"/>
      <c r="G169"/>
      <c r="H169"/>
      <c r="I169"/>
      <c r="J169"/>
      <c r="K169"/>
      <c r="L169"/>
    </row>
  </sheetData>
  <sheetProtection algorithmName="SHA-512" hashValue="qNX/zBalq5oJepK+qZdpZ8CLa/zhf7ZL/FQYbomIK3uHpUn2Qao8NBO2hmA1YBPBtCi9J3tSaGIqCjfIfISsaQ==" saltValue="n0HHuzHpgZwck5+aQh1oYw==" spinCount="100000" sheet="1" objects="1" scenarios="1" selectLockedCells="1" selectUnlockedCells="1"/>
  <mergeCells count="37">
    <mergeCell ref="C166:E166"/>
    <mergeCell ref="C167:E167"/>
    <mergeCell ref="C168:E168"/>
    <mergeCell ref="C161:E161"/>
    <mergeCell ref="C162:E162"/>
    <mergeCell ref="C163:E163"/>
    <mergeCell ref="C164:E164"/>
    <mergeCell ref="C165:E165"/>
    <mergeCell ref="C156:E156"/>
    <mergeCell ref="C157:E157"/>
    <mergeCell ref="C158:E158"/>
    <mergeCell ref="C159:E159"/>
    <mergeCell ref="C160:E160"/>
    <mergeCell ref="C151:E151"/>
    <mergeCell ref="C152:E152"/>
    <mergeCell ref="C153:E153"/>
    <mergeCell ref="C154:E154"/>
    <mergeCell ref="C155:E155"/>
    <mergeCell ref="I18:J18"/>
    <mergeCell ref="D20:K20"/>
    <mergeCell ref="C148:E148"/>
    <mergeCell ref="C149:E149"/>
    <mergeCell ref="C150:E150"/>
    <mergeCell ref="C18:H18"/>
    <mergeCell ref="I16:J16"/>
    <mergeCell ref="I17:J17"/>
    <mergeCell ref="A1:K2"/>
    <mergeCell ref="A3:K3"/>
    <mergeCell ref="B5:K5"/>
    <mergeCell ref="B6:K6"/>
    <mergeCell ref="B7:K7"/>
    <mergeCell ref="B10:K10"/>
    <mergeCell ref="B11:K11"/>
    <mergeCell ref="C12:K12"/>
    <mergeCell ref="C13:K13"/>
    <mergeCell ref="C16:H16"/>
    <mergeCell ref="C17:H17"/>
  </mergeCells>
  <dataValidations count="12">
    <dataValidation type="custom" allowBlank="1" showInputMessage="1" showErrorMessage="1" errorTitle="Need a number" error="Needs to be a number" sqref="B24:B48" xr:uid="{CCCE624F-9514-4AAB-9625-DC9A89D94534}">
      <formula1>ISNUMBER(B24)</formula1>
    </dataValidation>
    <dataValidation type="decimal" allowBlank="1" showInputMessage="1" showErrorMessage="1" errorTitle="Need a number on the grade scale" error="The grade needs to be a number contained in the grade scale specified above." sqref="C24:C48" xr:uid="{B77E9CE9-6730-4197-8F9A-E65B0CC74ADD}">
      <formula1>MIN($B$15:$B$17)</formula1>
      <formula2>MAX($B$15:$B$17)</formula2>
    </dataValidation>
    <dataValidation type="whole" allowBlank="1" showInputMessage="1" showErrorMessage="1" errorTitle="Need a number" error="Need a number between 10 and 100_x000a__x000a_*Note: do not provide the % changing the formatting of the cell" sqref="D24:J48" xr:uid="{14145979-DE31-40C7-8ED2-06F27484E4D5}">
      <formula1>10</formula1>
      <formula2>100</formula2>
    </dataValidation>
    <dataValidation type="custom" allowBlank="1" showInputMessage="1" showErrorMessage="1" errorTitle="Needs a number" error="Has to be a number. Please convert your scale to numeric values" sqref="B16:B18" xr:uid="{63D50D12-3D85-4094-A36E-52B638CA9E26}">
      <formula1>ISNUMBER(B16)</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K123:M123 D123:J143" xr:uid="{6988A62E-6F80-49B8-851D-706D35F3DB02}">
      <formula1>30</formula1>
      <formula2>100</formula2>
    </dataValidation>
    <dataValidation allowBlank="1" showInputMessage="1" showErrorMessage="1" prompt="Estimated percentage of credits that are not relevant to the programme._x000a_" sqref="K22" xr:uid="{2FA5F6F9-8D41-44BB-9059-2C8114BC6EEF}"/>
    <dataValidation allowBlank="1" showInputMessage="1" showErrorMessage="1" prompt="Average grade of all the courses._x000a_This is different from the GPA calculation" sqref="C23" xr:uid="{4B88F43B-F2A7-4E57-9A15-58B282B22EF6}"/>
    <dataValidation allowBlank="1" showInputMessage="1" showErrorMessage="1" prompt="This cell should show your total amount of credits done during your BSc._x000a__x000a__x000a_" sqref="B22" xr:uid="{17D735BD-4D49-4E8B-AA5C-ABDC701ECDBF}"/>
    <dataValidation allowBlank="1" showInputMessage="1" showErrorMessage="1" prompt="This column should be filled with the local grades, as stated in your official Transcript of Records." sqref="C21" xr:uid="{6E23D146-55C8-49D3-99A4-365425D962F0}"/>
    <dataValidation allowBlank="1" showInputMessage="1" showErrorMessage="1" prompt="This column should be filled with the local credits as stated in your official Transcript of Records." sqref="B21" xr:uid="{0CC8226C-D99C-4855-8CC1-0DEF29EDF19B}"/>
    <dataValidation allowBlank="1" sqref="C149:E168 C124:C143" xr:uid="{924B76E0-FE81-41DD-B5F7-C22137646F75}"/>
    <dataValidation type="list" operator="lessThan" allowBlank="1" showInputMessage="1" showErrorMessage="1" promptTitle="Degree" prompt="The full English title of your qualifying degree." sqref="B11:K11" xr:uid="{F703A67D-9B16-44AF-94D4-A8185F46518B}">
      <formula1>$M$1:$M$5</formula1>
    </dataValidation>
  </dataValidations>
  <hyperlinks>
    <hyperlink ref="L24" r:id="rId1" display="https://kurser.dtu.dk/course/2023-2024/01005" xr:uid="{3E90B15A-8D4B-43B8-9A98-98EEF51DBA8E}"/>
  </hyperlinks>
  <pageMargins left="0.7" right="0.7" top="0.75" bottom="0.75" header="0.3" footer="0.3"/>
  <pageSetup paperSize="260" orientation="landscape" horizontalDpi="4294967292" verticalDpi="0"/>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drop down menu" xr:uid="{BF3EA894-6652-44BF-B01F-9D15168A8E5C}">
          <x14:formula1>
            <xm:f>Countries!$A$1:$A$249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D11"/>
  <sheetViews>
    <sheetView workbookViewId="0">
      <selection activeCell="B9" sqref="B9"/>
    </sheetView>
  </sheetViews>
  <sheetFormatPr baseColWidth="10" defaultColWidth="8.83203125" defaultRowHeight="15"/>
  <cols>
    <col min="1" max="1" width="31.1640625" bestFit="1" customWidth="1"/>
    <col min="2" max="2" width="107.5" bestFit="1" customWidth="1"/>
  </cols>
  <sheetData>
    <row r="2" spans="1:4">
      <c r="A2" s="3" t="s">
        <v>271</v>
      </c>
      <c r="B2" s="1" t="s">
        <v>272</v>
      </c>
    </row>
    <row r="4" spans="1:4">
      <c r="A4" s="3" t="s">
        <v>273</v>
      </c>
    </row>
    <row r="5" spans="1:4">
      <c r="A5" s="11" t="s">
        <v>274</v>
      </c>
      <c r="B5" s="1" t="s">
        <v>4</v>
      </c>
      <c r="D5" t="s">
        <v>405</v>
      </c>
    </row>
    <row r="6" spans="1:4">
      <c r="A6" s="11" t="s">
        <v>275</v>
      </c>
      <c r="B6" s="1" t="s">
        <v>264</v>
      </c>
    </row>
    <row r="7" spans="1:4">
      <c r="A7" s="11" t="s">
        <v>276</v>
      </c>
      <c r="B7" s="1" t="s">
        <v>447</v>
      </c>
    </row>
    <row r="8" spans="1:4">
      <c r="A8" s="11" t="s">
        <v>277</v>
      </c>
      <c r="B8" s="1" t="s">
        <v>265</v>
      </c>
    </row>
    <row r="9" spans="1:4">
      <c r="A9" s="11" t="s">
        <v>278</v>
      </c>
      <c r="B9" s="1" t="s">
        <v>446</v>
      </c>
    </row>
    <row r="10" spans="1:4">
      <c r="A10" s="11" t="s">
        <v>279</v>
      </c>
      <c r="B10" s="1" t="s">
        <v>266</v>
      </c>
    </row>
    <row r="11" spans="1:4">
      <c r="A11" s="11" t="s">
        <v>280</v>
      </c>
      <c r="B11" s="1" t="s">
        <v>267</v>
      </c>
    </row>
  </sheetData>
  <sheetProtection selectLockedCells="1" selectUnlockedCells="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249"/>
  <sheetViews>
    <sheetView topLeftCell="A197" zoomScaleNormal="100" workbookViewId="0">
      <selection activeCell="A8" sqref="A8"/>
    </sheetView>
  </sheetViews>
  <sheetFormatPr baseColWidth="10" defaultColWidth="9.1640625" defaultRowHeight="15"/>
  <cols>
    <col min="1" max="1" width="53.5" bestFit="1" customWidth="1"/>
  </cols>
  <sheetData>
    <row r="1" spans="1:1">
      <c r="A1" t="s">
        <v>5</v>
      </c>
    </row>
    <row r="2" spans="1:1">
      <c r="A2" t="s">
        <v>6</v>
      </c>
    </row>
    <row r="3" spans="1:1">
      <c r="A3" t="s">
        <v>7</v>
      </c>
    </row>
    <row r="4" spans="1:1">
      <c r="A4" t="s">
        <v>8</v>
      </c>
    </row>
    <row r="5" spans="1:1">
      <c r="A5" t="s">
        <v>9</v>
      </c>
    </row>
    <row r="6" spans="1:1">
      <c r="A6" t="s">
        <v>10</v>
      </c>
    </row>
    <row r="7" spans="1:1">
      <c r="A7" t="s">
        <v>11</v>
      </c>
    </row>
    <row r="8" spans="1:1">
      <c r="A8" t="s">
        <v>12</v>
      </c>
    </row>
    <row r="9" spans="1:1">
      <c r="A9" t="s">
        <v>13</v>
      </c>
    </row>
    <row r="10" spans="1:1">
      <c r="A10" t="s">
        <v>14</v>
      </c>
    </row>
    <row r="11" spans="1:1">
      <c r="A11" t="s">
        <v>15</v>
      </c>
    </row>
    <row r="12" spans="1:1">
      <c r="A12" t="s">
        <v>16</v>
      </c>
    </row>
    <row r="13" spans="1:1">
      <c r="A13" t="s">
        <v>17</v>
      </c>
    </row>
    <row r="14" spans="1:1">
      <c r="A14" t="s">
        <v>18</v>
      </c>
    </row>
    <row r="15" spans="1:1">
      <c r="A15" t="s">
        <v>19</v>
      </c>
    </row>
    <row r="16" spans="1:1">
      <c r="A16" t="s">
        <v>20</v>
      </c>
    </row>
    <row r="17" spans="1:1">
      <c r="A17" t="s">
        <v>21</v>
      </c>
    </row>
    <row r="18" spans="1:1">
      <c r="A18" t="s">
        <v>22</v>
      </c>
    </row>
    <row r="19" spans="1:1">
      <c r="A19" t="s">
        <v>23</v>
      </c>
    </row>
    <row r="20" spans="1:1">
      <c r="A20" t="s">
        <v>24</v>
      </c>
    </row>
    <row r="21" spans="1:1">
      <c r="A21" t="s">
        <v>25</v>
      </c>
    </row>
    <row r="22" spans="1:1">
      <c r="A22" t="s">
        <v>26</v>
      </c>
    </row>
    <row r="23" spans="1:1">
      <c r="A23" t="s">
        <v>27</v>
      </c>
    </row>
    <row r="24" spans="1:1">
      <c r="A24" t="s">
        <v>28</v>
      </c>
    </row>
    <row r="25" spans="1:1">
      <c r="A25" t="s">
        <v>29</v>
      </c>
    </row>
    <row r="26" spans="1:1">
      <c r="A26" t="s">
        <v>30</v>
      </c>
    </row>
    <row r="27" spans="1:1">
      <c r="A27" t="s">
        <v>31</v>
      </c>
    </row>
    <row r="28" spans="1:1">
      <c r="A28" t="s">
        <v>32</v>
      </c>
    </row>
    <row r="29" spans="1:1">
      <c r="A29" t="s">
        <v>33</v>
      </c>
    </row>
    <row r="30" spans="1:1">
      <c r="A30" t="s">
        <v>34</v>
      </c>
    </row>
    <row r="31" spans="1:1">
      <c r="A31" t="s">
        <v>35</v>
      </c>
    </row>
    <row r="32" spans="1:1">
      <c r="A32" t="s">
        <v>36</v>
      </c>
    </row>
    <row r="33" spans="1:1">
      <c r="A33" t="s">
        <v>37</v>
      </c>
    </row>
    <row r="34" spans="1:1">
      <c r="A34" t="s">
        <v>38</v>
      </c>
    </row>
    <row r="35" spans="1:1">
      <c r="A35" t="s">
        <v>39</v>
      </c>
    </row>
    <row r="36" spans="1:1">
      <c r="A36" t="s">
        <v>40</v>
      </c>
    </row>
    <row r="37" spans="1:1">
      <c r="A37" t="s">
        <v>41</v>
      </c>
    </row>
    <row r="38" spans="1:1">
      <c r="A38" t="s">
        <v>42</v>
      </c>
    </row>
    <row r="39" spans="1:1">
      <c r="A39" t="s">
        <v>43</v>
      </c>
    </row>
    <row r="40" spans="1:1">
      <c r="A40" t="s">
        <v>44</v>
      </c>
    </row>
    <row r="41" spans="1:1">
      <c r="A41" t="s">
        <v>45</v>
      </c>
    </row>
    <row r="42" spans="1:1">
      <c r="A42" t="s">
        <v>46</v>
      </c>
    </row>
    <row r="43" spans="1:1">
      <c r="A43" t="s">
        <v>47</v>
      </c>
    </row>
    <row r="44" spans="1:1">
      <c r="A44" t="s">
        <v>48</v>
      </c>
    </row>
    <row r="45" spans="1:1">
      <c r="A45" t="s">
        <v>49</v>
      </c>
    </row>
    <row r="46" spans="1:1">
      <c r="A46" t="s">
        <v>50</v>
      </c>
    </row>
    <row r="47" spans="1:1">
      <c r="A47" t="s">
        <v>51</v>
      </c>
    </row>
    <row r="48" spans="1:1">
      <c r="A48" t="s">
        <v>52</v>
      </c>
    </row>
    <row r="49" spans="1:1">
      <c r="A49" t="s">
        <v>53</v>
      </c>
    </row>
    <row r="50" spans="1:1">
      <c r="A50" t="s">
        <v>54</v>
      </c>
    </row>
    <row r="51" spans="1:1">
      <c r="A51" t="s">
        <v>55</v>
      </c>
    </row>
    <row r="52" spans="1:1">
      <c r="A52" t="s">
        <v>56</v>
      </c>
    </row>
    <row r="53" spans="1:1">
      <c r="A53" t="s">
        <v>57</v>
      </c>
    </row>
    <row r="54" spans="1:1">
      <c r="A54" t="s">
        <v>58</v>
      </c>
    </row>
    <row r="55" spans="1:1">
      <c r="A55" t="s">
        <v>59</v>
      </c>
    </row>
    <row r="56" spans="1:1">
      <c r="A56" t="s">
        <v>60</v>
      </c>
    </row>
    <row r="57" spans="1:1">
      <c r="A57" t="s">
        <v>61</v>
      </c>
    </row>
    <row r="58" spans="1:1">
      <c r="A58" t="s">
        <v>62</v>
      </c>
    </row>
    <row r="59" spans="1:1">
      <c r="A59" t="s">
        <v>63</v>
      </c>
    </row>
    <row r="60" spans="1:1">
      <c r="A60" t="s">
        <v>64</v>
      </c>
    </row>
    <row r="61" spans="1:1">
      <c r="A61" t="s">
        <v>65</v>
      </c>
    </row>
    <row r="62" spans="1:1">
      <c r="A62" t="s">
        <v>66</v>
      </c>
    </row>
    <row r="63" spans="1:1">
      <c r="A63" t="s">
        <v>67</v>
      </c>
    </row>
    <row r="64" spans="1:1">
      <c r="A64" t="s">
        <v>68</v>
      </c>
    </row>
    <row r="65" spans="1:1">
      <c r="A65" t="s">
        <v>69</v>
      </c>
    </row>
    <row r="66" spans="1:1">
      <c r="A66" t="s">
        <v>70</v>
      </c>
    </row>
    <row r="67" spans="1:1">
      <c r="A67" t="s">
        <v>71</v>
      </c>
    </row>
    <row r="68" spans="1:1">
      <c r="A68" t="s">
        <v>72</v>
      </c>
    </row>
    <row r="69" spans="1:1">
      <c r="A69" t="s">
        <v>73</v>
      </c>
    </row>
    <row r="70" spans="1:1">
      <c r="A70" t="s">
        <v>74</v>
      </c>
    </row>
    <row r="71" spans="1:1">
      <c r="A71" t="s">
        <v>75</v>
      </c>
    </row>
    <row r="72" spans="1:1">
      <c r="A72" t="s">
        <v>76</v>
      </c>
    </row>
    <row r="73" spans="1:1">
      <c r="A73" t="s">
        <v>77</v>
      </c>
    </row>
    <row r="74" spans="1:1">
      <c r="A74" t="s">
        <v>78</v>
      </c>
    </row>
    <row r="75" spans="1:1">
      <c r="A75" t="s">
        <v>79</v>
      </c>
    </row>
    <row r="76" spans="1:1">
      <c r="A76" t="s">
        <v>80</v>
      </c>
    </row>
    <row r="77" spans="1:1">
      <c r="A77" t="s">
        <v>81</v>
      </c>
    </row>
    <row r="78" spans="1:1">
      <c r="A78" t="s">
        <v>82</v>
      </c>
    </row>
    <row r="79" spans="1:1">
      <c r="A79" t="s">
        <v>83</v>
      </c>
    </row>
    <row r="80" spans="1:1">
      <c r="A80" t="s">
        <v>84</v>
      </c>
    </row>
    <row r="81" spans="1:1">
      <c r="A81" t="s">
        <v>85</v>
      </c>
    </row>
    <row r="82" spans="1:1">
      <c r="A82" t="s">
        <v>86</v>
      </c>
    </row>
    <row r="83" spans="1:1">
      <c r="A83" t="s">
        <v>87</v>
      </c>
    </row>
    <row r="84" spans="1:1">
      <c r="A84" t="s">
        <v>88</v>
      </c>
    </row>
    <row r="85" spans="1:1">
      <c r="A85" t="s">
        <v>89</v>
      </c>
    </row>
    <row r="86" spans="1:1">
      <c r="A86" t="s">
        <v>90</v>
      </c>
    </row>
    <row r="87" spans="1:1">
      <c r="A87" t="s">
        <v>91</v>
      </c>
    </row>
    <row r="88" spans="1:1">
      <c r="A88" t="s">
        <v>92</v>
      </c>
    </row>
    <row r="89" spans="1:1">
      <c r="A89" t="s">
        <v>93</v>
      </c>
    </row>
    <row r="90" spans="1:1">
      <c r="A90" t="s">
        <v>94</v>
      </c>
    </row>
    <row r="91" spans="1:1">
      <c r="A91" t="s">
        <v>95</v>
      </c>
    </row>
    <row r="92" spans="1:1">
      <c r="A92" t="s">
        <v>96</v>
      </c>
    </row>
    <row r="93" spans="1:1">
      <c r="A93" t="s">
        <v>97</v>
      </c>
    </row>
    <row r="94" spans="1:1">
      <c r="A94" t="s">
        <v>98</v>
      </c>
    </row>
    <row r="95" spans="1:1">
      <c r="A95" t="s">
        <v>99</v>
      </c>
    </row>
    <row r="96" spans="1:1">
      <c r="A96" t="s">
        <v>100</v>
      </c>
    </row>
    <row r="97" spans="1:1">
      <c r="A97" t="s">
        <v>101</v>
      </c>
    </row>
    <row r="98" spans="1:1">
      <c r="A98" t="s">
        <v>102</v>
      </c>
    </row>
    <row r="99" spans="1:1">
      <c r="A99" t="s">
        <v>103</v>
      </c>
    </row>
    <row r="100" spans="1:1">
      <c r="A100" t="s">
        <v>104</v>
      </c>
    </row>
    <row r="101" spans="1:1">
      <c r="A101" t="s">
        <v>105</v>
      </c>
    </row>
    <row r="102" spans="1:1">
      <c r="A102" t="s">
        <v>106</v>
      </c>
    </row>
    <row r="103" spans="1:1">
      <c r="A103" t="s">
        <v>107</v>
      </c>
    </row>
    <row r="104" spans="1:1">
      <c r="A104" t="s">
        <v>108</v>
      </c>
    </row>
    <row r="105" spans="1:1">
      <c r="A105" t="s">
        <v>109</v>
      </c>
    </row>
    <row r="106" spans="1:1">
      <c r="A106" t="s">
        <v>110</v>
      </c>
    </row>
    <row r="107" spans="1:1">
      <c r="A107" t="s">
        <v>111</v>
      </c>
    </row>
    <row r="108" spans="1:1">
      <c r="A108" t="s">
        <v>112</v>
      </c>
    </row>
    <row r="109" spans="1:1">
      <c r="A109" t="s">
        <v>113</v>
      </c>
    </row>
    <row r="110" spans="1:1">
      <c r="A110" t="s">
        <v>114</v>
      </c>
    </row>
    <row r="111" spans="1:1">
      <c r="A111" t="s">
        <v>115</v>
      </c>
    </row>
    <row r="112" spans="1:1">
      <c r="A112" t="s">
        <v>116</v>
      </c>
    </row>
    <row r="113" spans="1:1">
      <c r="A113" t="s">
        <v>117</v>
      </c>
    </row>
    <row r="114" spans="1:1">
      <c r="A114" t="s">
        <v>118</v>
      </c>
    </row>
    <row r="115" spans="1:1">
      <c r="A115" t="s">
        <v>119</v>
      </c>
    </row>
    <row r="116" spans="1:1">
      <c r="A116" t="s">
        <v>120</v>
      </c>
    </row>
    <row r="117" spans="1:1">
      <c r="A117" t="s">
        <v>121</v>
      </c>
    </row>
    <row r="118" spans="1:1">
      <c r="A118" t="s">
        <v>122</v>
      </c>
    </row>
    <row r="119" spans="1:1">
      <c r="A119" t="s">
        <v>123</v>
      </c>
    </row>
    <row r="120" spans="1:1">
      <c r="A120" t="s">
        <v>124</v>
      </c>
    </row>
    <row r="121" spans="1:1">
      <c r="A121" t="s">
        <v>125</v>
      </c>
    </row>
    <row r="122" spans="1:1">
      <c r="A122" t="s">
        <v>126</v>
      </c>
    </row>
    <row r="123" spans="1:1">
      <c r="A123" t="s">
        <v>127</v>
      </c>
    </row>
    <row r="124" spans="1:1">
      <c r="A124" t="s">
        <v>128</v>
      </c>
    </row>
    <row r="125" spans="1:1">
      <c r="A125" t="s">
        <v>129</v>
      </c>
    </row>
    <row r="126" spans="1:1">
      <c r="A126" t="s">
        <v>130</v>
      </c>
    </row>
    <row r="127" spans="1:1">
      <c r="A127" t="s">
        <v>131</v>
      </c>
    </row>
    <row r="128" spans="1:1">
      <c r="A128" t="s">
        <v>132</v>
      </c>
    </row>
    <row r="129" spans="1:1">
      <c r="A129" t="s">
        <v>133</v>
      </c>
    </row>
    <row r="130" spans="1:1">
      <c r="A130" t="s">
        <v>134</v>
      </c>
    </row>
    <row r="131" spans="1:1">
      <c r="A131" t="s">
        <v>135</v>
      </c>
    </row>
    <row r="132" spans="1:1">
      <c r="A132" t="s">
        <v>136</v>
      </c>
    </row>
    <row r="133" spans="1:1">
      <c r="A133" t="s">
        <v>137</v>
      </c>
    </row>
    <row r="134" spans="1:1">
      <c r="A134" t="s">
        <v>138</v>
      </c>
    </row>
    <row r="135" spans="1:1">
      <c r="A135" t="s">
        <v>139</v>
      </c>
    </row>
    <row r="136" spans="1:1">
      <c r="A136" t="s">
        <v>140</v>
      </c>
    </row>
    <row r="137" spans="1:1">
      <c r="A137" t="s">
        <v>141</v>
      </c>
    </row>
    <row r="138" spans="1:1">
      <c r="A138" t="s">
        <v>142</v>
      </c>
    </row>
    <row r="139" spans="1:1">
      <c r="A139" t="s">
        <v>143</v>
      </c>
    </row>
    <row r="140" spans="1:1">
      <c r="A140" t="s">
        <v>144</v>
      </c>
    </row>
    <row r="141" spans="1:1">
      <c r="A141" t="s">
        <v>145</v>
      </c>
    </row>
    <row r="142" spans="1:1">
      <c r="A142" t="s">
        <v>146</v>
      </c>
    </row>
    <row r="143" spans="1:1">
      <c r="A143" t="s">
        <v>147</v>
      </c>
    </row>
    <row r="144" spans="1:1">
      <c r="A144" t="s">
        <v>148</v>
      </c>
    </row>
    <row r="145" spans="1:1">
      <c r="A145" t="s">
        <v>149</v>
      </c>
    </row>
    <row r="146" spans="1:1">
      <c r="A146" t="s">
        <v>150</v>
      </c>
    </row>
    <row r="147" spans="1:1">
      <c r="A147" t="s">
        <v>151</v>
      </c>
    </row>
    <row r="148" spans="1:1">
      <c r="A148" t="s">
        <v>152</v>
      </c>
    </row>
    <row r="149" spans="1:1">
      <c r="A149" t="s">
        <v>153</v>
      </c>
    </row>
    <row r="150" spans="1:1">
      <c r="A150" t="s">
        <v>154</v>
      </c>
    </row>
    <row r="151" spans="1:1">
      <c r="A151" t="s">
        <v>155</v>
      </c>
    </row>
    <row r="152" spans="1:1">
      <c r="A152" t="s">
        <v>156</v>
      </c>
    </row>
    <row r="153" spans="1:1">
      <c r="A153" t="s">
        <v>157</v>
      </c>
    </row>
    <row r="154" spans="1:1">
      <c r="A154" t="s">
        <v>158</v>
      </c>
    </row>
    <row r="155" spans="1:1">
      <c r="A155" t="s">
        <v>159</v>
      </c>
    </row>
    <row r="156" spans="1:1">
      <c r="A156" t="s">
        <v>160</v>
      </c>
    </row>
    <row r="157" spans="1:1">
      <c r="A157" t="s">
        <v>161</v>
      </c>
    </row>
    <row r="158" spans="1:1">
      <c r="A158" t="s">
        <v>162</v>
      </c>
    </row>
    <row r="159" spans="1:1">
      <c r="A159" t="s">
        <v>163</v>
      </c>
    </row>
    <row r="160" spans="1:1">
      <c r="A160" t="s">
        <v>164</v>
      </c>
    </row>
    <row r="161" spans="1:1">
      <c r="A161" t="s">
        <v>165</v>
      </c>
    </row>
    <row r="162" spans="1:1">
      <c r="A162" t="s">
        <v>166</v>
      </c>
    </row>
    <row r="163" spans="1:1">
      <c r="A163" t="s">
        <v>167</v>
      </c>
    </row>
    <row r="164" spans="1:1">
      <c r="A164" t="s">
        <v>168</v>
      </c>
    </row>
    <row r="165" spans="1:1">
      <c r="A165" t="s">
        <v>169</v>
      </c>
    </row>
    <row r="166" spans="1:1">
      <c r="A166" t="s">
        <v>170</v>
      </c>
    </row>
    <row r="167" spans="1:1">
      <c r="A167" t="s">
        <v>171</v>
      </c>
    </row>
    <row r="168" spans="1:1">
      <c r="A168" t="s">
        <v>172</v>
      </c>
    </row>
    <row r="169" spans="1:1">
      <c r="A169" t="s">
        <v>173</v>
      </c>
    </row>
    <row r="170" spans="1:1">
      <c r="A170" t="s">
        <v>174</v>
      </c>
    </row>
    <row r="171" spans="1:1">
      <c r="A171" t="s">
        <v>175</v>
      </c>
    </row>
    <row r="172" spans="1:1">
      <c r="A172" t="s">
        <v>176</v>
      </c>
    </row>
    <row r="173" spans="1:1">
      <c r="A173" t="s">
        <v>177</v>
      </c>
    </row>
    <row r="174" spans="1:1">
      <c r="A174" t="s">
        <v>178</v>
      </c>
    </row>
    <row r="175" spans="1:1">
      <c r="A175" t="s">
        <v>179</v>
      </c>
    </row>
    <row r="176" spans="1:1">
      <c r="A176" t="s">
        <v>180</v>
      </c>
    </row>
    <row r="177" spans="1:1">
      <c r="A177" t="s">
        <v>181</v>
      </c>
    </row>
    <row r="178" spans="1:1">
      <c r="A178" t="s">
        <v>182</v>
      </c>
    </row>
    <row r="179" spans="1:1">
      <c r="A179" t="s">
        <v>183</v>
      </c>
    </row>
    <row r="180" spans="1:1">
      <c r="A180" t="s">
        <v>184</v>
      </c>
    </row>
    <row r="181" spans="1:1">
      <c r="A181" t="s">
        <v>185</v>
      </c>
    </row>
    <row r="182" spans="1:1">
      <c r="A182" t="s">
        <v>186</v>
      </c>
    </row>
    <row r="183" spans="1:1">
      <c r="A183" t="s">
        <v>187</v>
      </c>
    </row>
    <row r="184" spans="1:1">
      <c r="A184" t="s">
        <v>188</v>
      </c>
    </row>
    <row r="185" spans="1:1">
      <c r="A185" t="s">
        <v>189</v>
      </c>
    </row>
    <row r="186" spans="1:1">
      <c r="A186" t="s">
        <v>190</v>
      </c>
    </row>
    <row r="187" spans="1:1">
      <c r="A187" t="s">
        <v>191</v>
      </c>
    </row>
    <row r="188" spans="1:1">
      <c r="A188" t="s">
        <v>192</v>
      </c>
    </row>
    <row r="189" spans="1:1">
      <c r="A189" t="s">
        <v>193</v>
      </c>
    </row>
    <row r="190" spans="1:1">
      <c r="A190" t="s">
        <v>194</v>
      </c>
    </row>
    <row r="191" spans="1:1">
      <c r="A191" t="s">
        <v>195</v>
      </c>
    </row>
    <row r="192" spans="1:1">
      <c r="A192" t="s">
        <v>196</v>
      </c>
    </row>
    <row r="193" spans="1:1">
      <c r="A193" t="s">
        <v>197</v>
      </c>
    </row>
    <row r="194" spans="1:1">
      <c r="A194" t="s">
        <v>198</v>
      </c>
    </row>
    <row r="195" spans="1:1">
      <c r="A195" t="s">
        <v>199</v>
      </c>
    </row>
    <row r="196" spans="1:1">
      <c r="A196" t="s">
        <v>200</v>
      </c>
    </row>
    <row r="197" spans="1:1">
      <c r="A197" t="s">
        <v>201</v>
      </c>
    </row>
    <row r="198" spans="1:1">
      <c r="A198" t="s">
        <v>202</v>
      </c>
    </row>
    <row r="199" spans="1:1">
      <c r="A199" t="s">
        <v>203</v>
      </c>
    </row>
    <row r="200" spans="1:1">
      <c r="A200" t="s">
        <v>204</v>
      </c>
    </row>
    <row r="201" spans="1:1">
      <c r="A201" t="s">
        <v>205</v>
      </c>
    </row>
    <row r="202" spans="1:1">
      <c r="A202" t="s">
        <v>206</v>
      </c>
    </row>
    <row r="203" spans="1:1">
      <c r="A203" t="s">
        <v>207</v>
      </c>
    </row>
    <row r="204" spans="1:1">
      <c r="A204" t="s">
        <v>208</v>
      </c>
    </row>
    <row r="205" spans="1:1">
      <c r="A205" t="s">
        <v>209</v>
      </c>
    </row>
    <row r="206" spans="1:1">
      <c r="A206" t="s">
        <v>210</v>
      </c>
    </row>
    <row r="207" spans="1:1">
      <c r="A207" t="s">
        <v>211</v>
      </c>
    </row>
    <row r="208" spans="1:1">
      <c r="A208" t="s">
        <v>212</v>
      </c>
    </row>
    <row r="209" spans="1:1">
      <c r="A209" t="s">
        <v>213</v>
      </c>
    </row>
    <row r="210" spans="1:1">
      <c r="A210" t="s">
        <v>214</v>
      </c>
    </row>
    <row r="211" spans="1:1">
      <c r="A211" t="s">
        <v>215</v>
      </c>
    </row>
    <row r="212" spans="1:1">
      <c r="A212" t="s">
        <v>216</v>
      </c>
    </row>
    <row r="213" spans="1:1">
      <c r="A213" t="s">
        <v>217</v>
      </c>
    </row>
    <row r="214" spans="1:1">
      <c r="A214" t="s">
        <v>218</v>
      </c>
    </row>
    <row r="215" spans="1:1">
      <c r="A215" t="s">
        <v>219</v>
      </c>
    </row>
    <row r="216" spans="1:1">
      <c r="A216" t="s">
        <v>220</v>
      </c>
    </row>
    <row r="217" spans="1:1">
      <c r="A217" t="s">
        <v>221</v>
      </c>
    </row>
    <row r="218" spans="1:1">
      <c r="A218" t="s">
        <v>222</v>
      </c>
    </row>
    <row r="219" spans="1:1">
      <c r="A219" t="s">
        <v>223</v>
      </c>
    </row>
    <row r="220" spans="1:1">
      <c r="A220" t="s">
        <v>224</v>
      </c>
    </row>
    <row r="221" spans="1:1">
      <c r="A221" t="s">
        <v>225</v>
      </c>
    </row>
    <row r="222" spans="1:1">
      <c r="A222" t="s">
        <v>226</v>
      </c>
    </row>
    <row r="223" spans="1:1">
      <c r="A223" t="s">
        <v>227</v>
      </c>
    </row>
    <row r="224" spans="1:1">
      <c r="A224" t="s">
        <v>228</v>
      </c>
    </row>
    <row r="225" spans="1:1">
      <c r="A225" t="s">
        <v>229</v>
      </c>
    </row>
    <row r="226" spans="1:1">
      <c r="A226" t="s">
        <v>230</v>
      </c>
    </row>
    <row r="227" spans="1:1">
      <c r="A227" t="s">
        <v>231</v>
      </c>
    </row>
    <row r="228" spans="1:1">
      <c r="A228" t="s">
        <v>232</v>
      </c>
    </row>
    <row r="229" spans="1:1">
      <c r="A229" t="s">
        <v>233</v>
      </c>
    </row>
    <row r="230" spans="1:1">
      <c r="A230" t="s">
        <v>234</v>
      </c>
    </row>
    <row r="231" spans="1:1">
      <c r="A231" t="s">
        <v>235</v>
      </c>
    </row>
    <row r="232" spans="1:1">
      <c r="A232" t="s">
        <v>236</v>
      </c>
    </row>
    <row r="233" spans="1:1">
      <c r="A233" t="s">
        <v>237</v>
      </c>
    </row>
    <row r="234" spans="1:1">
      <c r="A234" t="s">
        <v>238</v>
      </c>
    </row>
    <row r="235" spans="1:1">
      <c r="A235" t="s">
        <v>239</v>
      </c>
    </row>
    <row r="236" spans="1:1">
      <c r="A236" t="s">
        <v>240</v>
      </c>
    </row>
    <row r="237" spans="1:1">
      <c r="A237" t="s">
        <v>241</v>
      </c>
    </row>
    <row r="238" spans="1:1">
      <c r="A238" t="s">
        <v>242</v>
      </c>
    </row>
    <row r="239" spans="1:1">
      <c r="A239" t="s">
        <v>243</v>
      </c>
    </row>
    <row r="240" spans="1:1">
      <c r="A240" t="s">
        <v>244</v>
      </c>
    </row>
    <row r="241" spans="1:1">
      <c r="A241" t="s">
        <v>245</v>
      </c>
    </row>
    <row r="242" spans="1:1">
      <c r="A242" t="s">
        <v>246</v>
      </c>
    </row>
    <row r="243" spans="1:1">
      <c r="A243" t="s">
        <v>247</v>
      </c>
    </row>
    <row r="244" spans="1:1">
      <c r="A244" t="s">
        <v>248</v>
      </c>
    </row>
    <row r="245" spans="1:1">
      <c r="A245" t="s">
        <v>249</v>
      </c>
    </row>
    <row r="246" spans="1:1">
      <c r="A246" t="s">
        <v>250</v>
      </c>
    </row>
    <row r="247" spans="1:1">
      <c r="A247" t="s">
        <v>251</v>
      </c>
    </row>
    <row r="248" spans="1:1">
      <c r="A248" t="s">
        <v>252</v>
      </c>
    </row>
    <row r="249" spans="1:1">
      <c r="A249" t="s">
        <v>253</v>
      </c>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B266C41491F0344B0A6F57C1025A33B" ma:contentTypeVersion="11" ma:contentTypeDescription="Opret et nyt dokument." ma:contentTypeScope="" ma:versionID="74cb0125588963e6ee95d424736f135a">
  <xsd:schema xmlns:xsd="http://www.w3.org/2001/XMLSchema" xmlns:xs="http://www.w3.org/2001/XMLSchema" xmlns:p="http://schemas.microsoft.com/office/2006/metadata/properties" xmlns:ns3="c7bb9458-585e-4d11-b1e1-2dbd3590702d" xmlns:ns4="0531a578-ead4-4344-ba77-5a434ec93afb" targetNamespace="http://schemas.microsoft.com/office/2006/metadata/properties" ma:root="true" ma:fieldsID="e7ecd8c8139c5a76d413770eae6eaafb" ns3:_="" ns4:_="">
    <xsd:import namespace="c7bb9458-585e-4d11-b1e1-2dbd3590702d"/>
    <xsd:import namespace="0531a578-ead4-4344-ba77-5a434ec93af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DateTaken"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bb9458-585e-4d11-b1e1-2dbd3590702d" elementFormDefault="qualified">
    <xsd:import namespace="http://schemas.microsoft.com/office/2006/documentManagement/types"/>
    <xsd:import namespace="http://schemas.microsoft.com/office/infopath/2007/PartnerControls"/>
    <xsd:element name="SharedWithUsers" ma:index="8"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t med detaljer" ma:description="" ma:internalName="SharedWithDetails" ma:readOnly="true">
      <xsd:simpleType>
        <xsd:restriction base="dms:Note">
          <xsd:maxLength value="255"/>
        </xsd:restriction>
      </xsd:simpleType>
    </xsd:element>
    <xsd:element name="SharingHintHash" ma:index="10" nillable="true" ma:displayName="Hashværdi for deling"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31a578-ead4-4344-ba77-5a434ec93afb"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033493-F4E7-4ACD-8719-DE1D82A263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bb9458-585e-4d11-b1e1-2dbd3590702d"/>
    <ds:schemaRef ds:uri="0531a578-ead4-4344-ba77-5a434ec93a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terms/"/>
    <ds:schemaRef ds:uri="0531a578-ead4-4344-ba77-5a434ec93afb"/>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c7bb9458-585e-4d11-b1e1-2dbd3590702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GPA</vt:lpstr>
      <vt:lpstr>SOP</vt:lpstr>
      <vt:lpstr>English</vt:lpstr>
      <vt:lpstr>Example</vt:lpstr>
      <vt:lpstr>Setup</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Xenia Dam Frank</cp:lastModifiedBy>
  <cp:lastPrinted>2019-07-02T13:34:35Z</cp:lastPrinted>
  <dcterms:created xsi:type="dcterms:W3CDTF">2015-12-03T12:08:42Z</dcterms:created>
  <dcterms:modified xsi:type="dcterms:W3CDTF">2026-01-16T12:05:01Z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0x0101002B266C41491F0344B0A6F57C1025A33B</vt:lpwstr>
  </property>
</Properties>
</file>