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461A48A3-0289-47BA-B730-7223F469D83D}" xr6:coauthVersionLast="47" xr6:coauthVersionMax="47" xr10:uidLastSave="{00000000-0000-0000-0000-000000000000}"/>
  <bookViews>
    <workbookView xWindow="-120" yWindow="-120" windowWidth="29040" windowHeight="15720" xr2:uid="{00000000-000D-0000-FFFF-FFFF00000000}"/>
  </bookViews>
  <sheets>
    <sheet name="GPA" sheetId="16"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9" i="9"/>
  <c r="B10" i="9"/>
  <c r="B8" i="9"/>
  <c r="K19" i="16"/>
  <c r="C39" i="16"/>
  <c r="L38"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40" i="16"/>
  <c r="J38" i="16"/>
  <c r="K38" i="16"/>
  <c r="J39" i="16"/>
  <c r="K39" i="16"/>
  <c r="B241" i="16"/>
  <c r="R69" i="16"/>
  <c r="I39" i="16"/>
  <c r="H39" i="16"/>
  <c r="G39" i="16"/>
  <c r="F39" i="16"/>
  <c r="E39" i="16"/>
  <c r="D39" i="16"/>
  <c r="I38" i="16"/>
  <c r="H38" i="16"/>
  <c r="G38" i="16"/>
  <c r="F38" i="16"/>
  <c r="E38" i="16"/>
  <c r="D38" i="16"/>
  <c r="B38" i="16"/>
  <c r="C24" i="16"/>
  <c r="A24" i="16"/>
  <c r="C23" i="16"/>
  <c r="A23" i="16"/>
  <c r="C22" i="16"/>
  <c r="A22" i="16"/>
  <c r="D20" i="16"/>
  <c r="J19" i="16"/>
  <c r="B22" i="15"/>
  <c r="L143" i="15"/>
  <c r="L125" i="15"/>
  <c r="L126" i="15"/>
  <c r="L127" i="15"/>
  <c r="L128" i="15"/>
  <c r="L129" i="15"/>
  <c r="L130" i="15"/>
  <c r="L131" i="15"/>
  <c r="L132" i="15"/>
  <c r="L133" i="15"/>
  <c r="L134" i="15"/>
  <c r="L135" i="15"/>
  <c r="L136" i="15"/>
  <c r="L137" i="15"/>
  <c r="L138" i="15"/>
  <c r="L139" i="15"/>
  <c r="L140" i="15"/>
  <c r="L141" i="15"/>
  <c r="L142" i="15"/>
  <c r="L124" i="15"/>
  <c r="B144" i="15"/>
  <c r="L39" i="16" l="1"/>
  <c r="K168"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K23" i="15"/>
  <c r="J23" i="15"/>
  <c r="I23" i="15"/>
  <c r="H23" i="15"/>
  <c r="G23" i="15"/>
  <c r="F23" i="15"/>
  <c r="E23" i="15"/>
  <c r="D23" i="15"/>
  <c r="C23" i="15"/>
  <c r="K22" i="15" a="1"/>
  <c r="K22" i="15" s="1"/>
  <c r="J22" i="15" a="1"/>
  <c r="J22" i="15" s="1"/>
  <c r="I22" i="15" a="1"/>
  <c r="I22" i="15" s="1"/>
  <c r="H22" i="15" a="1"/>
  <c r="H22" i="15" s="1"/>
  <c r="G22" i="15" a="1"/>
  <c r="G22" i="15" s="1"/>
  <c r="F22" i="15" a="1"/>
  <c r="F22" i="15" s="1"/>
  <c r="E22" i="15" a="1"/>
  <c r="E22" i="15" s="1"/>
  <c r="D22" i="15" a="1"/>
  <c r="D22" i="15" s="1"/>
  <c r="K16" i="15"/>
  <c r="L22" i="15" l="1" a="1"/>
  <c r="L22" i="15" s="1"/>
  <c r="L23" i="15"/>
  <c r="A10" i="12"/>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<sst xmlns="http://schemas.openxmlformats.org/spreadsheetml/2006/main" count="1035" uniqueCount="691">
  <si>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</si>
  <si>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</si>
  <si>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</si>
  <si>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</si>
  <si>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</si>
  <si>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</si>
  <si>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</si>
  <si>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</si>
  <si>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</si>
  <si>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</si>
  <si>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</si>
  <si>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</si>
  <si>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</si>
  <si>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</si>
  <si>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</si>
  <si>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</si>
  <si>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</si>
  <si>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</si>
  <si>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</si>
  <si>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</si>
  <si>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</si>
  <si>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</si>
  <si>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</si>
  <si>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</si>
  <si>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</si>
  <si>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</si>
  <si>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</si>
  <si>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</si>
  <si>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</si>
  <si>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</si>
  <si>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</si>
  <si>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</si>
  <si>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</si>
  <si>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</si>
  <si>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</si>
  <si>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</si>
  <si>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</si>
  <si>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</si>
  <si>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</si>
  <si>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</si>
  <si>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</si>
  <si>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</si>
  <si>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</si>
  <si>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</si>
  <si>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</si>
  <si>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</si>
  <si>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</si>
  <si>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</si>
  <si>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</si>
  <si>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</si>
  <si>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</si>
  <si>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</si>
  <si>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</si>
  <si>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</si>
  <si>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</si>
  <si>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</si>
  <si>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</si>
  <si>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</si>
  <si>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</si>
  <si>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</si>
  <si>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</si>
  <si>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</si>
  <si>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</si>
  <si>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</si>
  <si>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</si>
  <si>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</si>
  <si>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</si>
  <si>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</si>
  <si>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</si>
  <si>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</si>
  <si>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</si>
  <si>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</si>
  <si>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</si>
  <si>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</si>
  <si>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</si>
  <si>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</si>
  <si>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</si>
  <si>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</si>
  <si>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</si>
  <si>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</si>
  <si>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</si>
  <si>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</si>
  <si>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</si>
  <si>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</si>
  <si>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</si>
  <si>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</si>
  <si>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</si>
  <si>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</si>
  <si>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</si>
  <si>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</si>
  <si>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</si>
  <si>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</si>
  <si>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</si>
  <si>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</si>
  <si>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</si>
  <si>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</si>
  <si>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</si>
  <si>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</si>
  <si>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</si>
  <si>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</si>
  <si>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</si>
  <si>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</si>
  <si>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</si>
  <si>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</si>
  <si>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</si>
  <si>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</si>
  <si>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</si>
  <si>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</si>
  <si>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</si>
  <si>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</si>
  <si>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</si>
  <si>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</si>
  <si>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</si>
  <si>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</si>
  <si>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</si>
  <si>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</si>
  <si>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</si>
  <si>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</si>
  <si>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</si>
  <si>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</si>
  <si>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</si>
  <si>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</si>
  <si>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</si>
  <si>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</si>
  <si>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</si>
  <si>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</si>
  <si>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</si>
  <si>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</si>
  <si>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</si>
  <si>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</si>
  <si>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</si>
  <si>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</si>
  <si>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</si>
  <si>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</si>
  <si>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</si>
  <si>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</si>
  <si>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</si>
  <si>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</si>
  <si>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</si>
  <si>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</si>
  <si>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</si>
  <si>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</si>
  <si>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</si>
  <si>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</si>
  <si>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</si>
  <si>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</si>
  <si>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</si>
  <si>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</si>
  <si>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</si>
  <si>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</si>
  <si>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</si>
  <si>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</si>
  <si>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</si>
  <si>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</si>
  <si>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</si>
  <si>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</si>
  <si>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</si>
  <si>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</si>
  <si>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</si>
  <si>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</si>
  <si>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</si>
  <si>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</si>
  <si>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</si>
  <si>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</si>
  <si>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</si>
  <si>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</si>
  <si>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</si>
  <si>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</si>
  <si>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</si>
  <si>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</si>
  <si>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</si>
  <si>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</si>
  <si>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</si>
  <si>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</si>
  <si>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</si>
  <si>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</si>
  <si>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</si>
  <si>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</si>
  <si>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</si>
  <si>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</si>
  <si>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</si>
  <si>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</si>
  <si>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</si>
  <si>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</si>
  <si>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</si>
  <si>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</si>
  <si>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</si>
  <si>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</si>
  <si>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</si>
  <si>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</si>
  <si>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</si>
  <si>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</si>
  <si>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</si>
  <si>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</si>
  <si>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</si>
  <si>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</si>
  <si>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</si>
  <si>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</si>
  <si>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</si>
  <si>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</si>
  <si>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</si>
  <si>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</si>
  <si>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</si>
  <si>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</si>
  <si>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</si>
  <si>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</si>
  <si>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</si>
  <si>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</si>
  <si>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</si>
  <si>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</si>
  <si>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</si>
  <si>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</si>
  <si>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</si>
  <si>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</si>
  <si>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</si>
  <si>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</si>
  <si>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</si>
  <si>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</si>
  <si>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</si>
  <si>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</si>
  <si>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</si>
  <si>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</si>
  <si>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</si>
  <si>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</si>
  <si>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</si>
  <si>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</si>
  <si>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</si>
  <si>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</si>
  <si>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</si>
  <si>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</si>
  <si>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</si>
  <si>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</si>
  <si>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</si>
  <si>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</si>
  <si>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</si>
  <si>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</si>
  <si>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</si>
  <si>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</si>
  <si>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</si>
  <si>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</si>
  <si>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</si>
  <si>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</si>
  <si>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</si>
  <si>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</si>
  <si>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</si>
  <si>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</si>
  <si>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</si>
  <si>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</si>
  <si>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</si>
  <si>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</si>
  <si>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</si>
  <si>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</si>
  <si>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</si>
  <si>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</si>
  <si>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</si>
  <si>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</si>
  <si>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</si>
  <si>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</si>
  <si>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</si>
  <si>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</si>
  <si>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Passing grade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</si>
  <si>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</si>
  <si>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</si>
  <si>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</si>
  <si>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</si>
  <si>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</si>
  <si>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</si>
  <si>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</si>
  <si>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</si>
  <si>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</si>
  <si>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</si>
  <si>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</si>
  <si>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</si>
  <si>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</si>
  <si>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</si>
  <si>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</si>
  <si>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</si>
  <si>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</si>
  <si>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</si>
  <si>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</si>
  <si>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</si>
  <si>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</si>
  <si>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</si>
  <si>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</si>
  <si>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</si>
  <si>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</si>
  <si>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</si>
  <si>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</si>
  <si>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</si>
  <si>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</si>
  <si>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</si>
  <si>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</si>
  <si>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</si>
  <si>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</si>
  <si>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</si>
  <si>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</si>
  <si>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</si>
  <si>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</si>
  <si>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</si>
  <si>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</si>
  <si>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</si>
  <si>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</si>
  <si>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</si>
  <si>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</si>
  <si>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</si>
  <si>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</si>
  <si>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</si>
  <si>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</si>
  <si>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</si>
  <si>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</si>
  <si>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</si>
  <si>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</si>
  <si>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</si>
  <si>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</si>
  <si>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</si>
  <si>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</si>
  <si>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</si>
  <si>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</si>
  <si>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</si>
  <si>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</si>
  <si>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</si>
  <si>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</si>
  <si>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</si>
  <si>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</si>
  <si>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</si>
  <si>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</si>
  <si>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</si>
  <si>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</si>
  <si>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</si>
  <si>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</si>
  <si>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</si>
  <si>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</si>
  <si>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</si>
  <si>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</si>
  <si>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</si>
  <si>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</si>
  <si>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</si>
  <si>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</si>
  <si>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</si>
  <si>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</si>
  <si>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</si>
  <si>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</si>
  <si>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</si>
  <si>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</si>
  <si>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</si>
  <si>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</si>
  <si>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</si>
  <si>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</si>
  <si>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</si>
  <si>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</si>
  <si>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</si>
  <si>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</si>
  <si>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</si>
  <si>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</si>
  <si>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</si>
  <si>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</si>
  <si>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</si>
  <si>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</si>
  <si>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</si>
  <si>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</si>
  <si>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</si>
  <si>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</si>
  <si>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</si>
  <si>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</si>
  <si>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</si>
  <si>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</si>
  <si>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Autonomous Systems</t>
  </si>
  <si>
    <t>Mathematics:</t>
  </si>
  <si>
    <t>Linear algebra
(vector, matrices, eigenvalues…)</t>
  </si>
  <si>
    <t>Calculus and Differential Equations
(Ordinary and partial)</t>
  </si>
  <si>
    <t>Statistic and probability
(Distributors, confidence intervals, regression analysis, …)</t>
  </si>
  <si>
    <t>Programming and Data Analysis:</t>
  </si>
  <si>
    <t>Programming (Loops, calls, conditions, etc and C/C++, Pyhton, Matlab or similar)</t>
  </si>
  <si>
    <t>Machine learning and Data Mining (Regression, classification, etc and libraries and toolboxes such as : Keras, Tensorflow, scikit-learn or similar)</t>
  </si>
  <si>
    <t>Electronics and Signal Processing:</t>
  </si>
  <si>
    <t>Signal Processing and Analysis (analog and digital signal, filters, ADC, Fourier transform, etc)</t>
  </si>
  <si>
    <t>Electrical component (transistros, resistors, capacitors, inductors, dc&amp;ac machines…)</t>
  </si>
  <si>
    <t>Electronic Prototyping (Microcontrollers, Arduino, Raspberry Pi, other SoC, etc…)</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</si>
  <si>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</si>
  <si>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</si>
  <si>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</si>
  <si>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</si>
  <si>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</si>
  <si>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</si>
  <si>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</si>
  <si>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</si>
  <si>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</si>
  <si>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</si>
  <si>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</si>
  <si>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</si>
  <si>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</si>
  <si>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</si>
  <si>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</si>
  <si>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</si>
  <si>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</si>
  <si>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</si>
  <si>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Arts with a specialization in Engineering or Natural Science</t>
  </si>
  <si>
    <t>Other</t>
  </si>
  <si>
    <t>Type of Bachelor's degree:</t>
  </si>
  <si>
    <t>sum (ECTS estimate):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</si>
  <si>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</si>
  <si>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</si>
  <si>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</si>
  <si>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</si>
  <si>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</si>
  <si>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</si>
  <si>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</si>
  <si>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</si>
  <si>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</si>
  <si>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</si>
  <si>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</si>
  <si>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</si>
  <si>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</si>
  <si>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</si>
  <si>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</si>
  <si>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</si>
  <si>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</si>
  <si>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</si>
  <si>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</si>
  <si>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</si>
  <si>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</si>
  <si>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</si>
  <si>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Avg Grade (local):</t>
  </si>
  <si>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</si>
  <si>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1/4 Information on applicant:</t>
  </si>
  <si>
    <t>Guiding information</t>
  </si>
  <si>
    <t>Fields to be filled in by the applicant</t>
  </si>
  <si>
    <t>Fields that are automatically filled in</t>
  </si>
  <si>
    <t>2/4 Information on qualifying degree</t>
  </si>
  <si>
    <t>3/4 Information on grade scale at your home university</t>
  </si>
  <si>
    <t>Grade scale minimum (home university):</t>
  </si>
  <si>
    <t>Grade scale maximum (home university):</t>
  </si>
  <si>
    <t>4/4 Course information</t>
  </si>
  <si>
    <t>Distribution of course content (estimated) - Do not add "%" symbol</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</si>
  <si>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</si>
  <si>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</si>
  <si>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</si>
  <si>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Niels Bohr</t>
  </si>
  <si>
    <t>Technical University of Denmark</t>
  </si>
  <si>
    <t>Pre-Mapping for the MSc programme in Autonomous Systems</t>
  </si>
  <si>
    <t>Bachelor of Science in Mechanical Engineering</t>
  </si>
  <si>
    <t>Credit estimation for relevant topic</t>
  </si>
  <si>
    <t>Grade estimation for relevant topic</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</si>
  <si>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</si>
  <si>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</si>
  <si>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</si>
  <si>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</si>
  <si>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</si>
  <si>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</si>
  <si>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</si>
  <si>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</si>
  <si>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</si>
  <si>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</si>
  <si>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</si>
  <si>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</si>
  <si>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Advanced Engineering Mathematics 2</t>
  </si>
  <si>
    <t>Machine elements - basics</t>
  </si>
  <si>
    <t>Materials science for mechanical engineers</t>
  </si>
  <si>
    <t>Automation, components and systems</t>
  </si>
  <si>
    <t>Project work</t>
  </si>
  <si>
    <t>Mechanical vibrations</t>
  </si>
  <si>
    <t>Linear control design 1</t>
  </si>
  <si>
    <t>Product design and documentation</t>
  </si>
  <si>
    <t>Water and environmental management</t>
  </si>
  <si>
    <t>Fundamental Chemistry</t>
  </si>
  <si>
    <t>Introduction to Numerical Algorithms</t>
  </si>
  <si>
    <t>Bachelor thesis</t>
  </si>
  <si>
    <t>Non-numerically graded courses OR Pass/fail courses</t>
  </si>
  <si>
    <t>Theory of Science in Engineering</t>
  </si>
  <si>
    <t>Passed</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</si>
  <si>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</si>
  <si>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</si>
  <si>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</si>
  <si>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</si>
  <si>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</si>
  <si>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</si>
  <si>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</si>
  <si>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</si>
  <si>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</si>
  <si>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</si>
  <si>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</si>
  <si>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</si>
  <si>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</si>
  <si>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</si>
  <si>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</si>
  <si>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</si>
  <si>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</si>
  <si>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</si>
  <si>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</si>
  <si>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Bachelor of Science in Engineering									</t>
  </si>
  <si>
    <t>Write name of course no. 1</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</si>
  <si>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</si>
  <si>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</si>
  <si>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</si>
  <si>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</si>
  <si>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</si>
  <si>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</si>
  <si>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</si>
  <si>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</si>
  <si>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</si>
  <si>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</si>
  <si>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</si>
  <si>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An estimate of your Danish GPA (linear conversion to the danish grading system)</t>
  </si>
  <si>
    <t>GPA for courses of prerequisites (your home university grading scale)</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</si>
  <si>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</si>
  <si>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</si>
  <si>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</si>
  <si>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</si>
  <si>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</si>
  <si>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</si>
  <si>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</si>
  <si>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</si>
  <si>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</si>
  <si>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</si>
  <si>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</si>
  <si>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</si>
  <si>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</si>
  <si>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</si>
  <si>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</si>
  <si>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</si>
  <si>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</si>
  <si>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</si>
  <si>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</si>
  <si>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</si>
  <si>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</si>
  <si>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</si>
  <si>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</si>
  <si>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</si>
  <si>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</si>
  <si>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</si>
  <si>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</si>
  <si>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</si>
  <si>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</si>
  <si>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</si>
  <si>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</si>
  <si>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</si>
  <si>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</si>
  <si>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</si>
  <si>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</si>
  <si>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</si>
  <si>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</si>
  <si>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</si>
  <si>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</si>
  <si>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</si>
  <si>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</si>
  <si>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</si>
  <si>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</si>
  <si>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</si>
  <si>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</si>
  <si>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</si>
  <si>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</si>
  <si>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</si>
  <si>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</si>
  <si>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</si>
  <si>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</si>
  <si>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</si>
  <si>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</si>
  <si>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</si>
  <si>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</si>
  <si>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</si>
  <si>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</si>
  <si>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</si>
  <si>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</si>
  <si>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</si>
  <si>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</si>
  <si>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</si>
  <si>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</si>
  <si>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</si>
  <si>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</si>
  <si>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</si>
  <si>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</si>
  <si>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</si>
  <si>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</si>
  <si>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</si>
  <si>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</si>
  <si>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</si>
  <si>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</si>
  <si>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</si>
  <si>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</si>
  <si>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</si>
  <si>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</si>
  <si>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</si>
  <si>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</si>
  <si>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</si>
  <si>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</si>
  <si>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</si>
  <si>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</si>
  <si>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</si>
  <si>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</si>
  <si>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</si>
  <si>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</si>
  <si>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</si>
  <si>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</si>
  <si>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</si>
  <si>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</si>
  <si>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</si>
  <si>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</si>
  <si>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</si>
  <si>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</si>
  <si>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</si>
  <si>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</si>
  <si>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</si>
  <si>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</si>
  <si>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</si>
  <si>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</si>
  <si>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</si>
  <si>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</si>
  <si>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</si>
  <si>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</si>
  <si>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</si>
  <si>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</si>
  <si>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</si>
  <si>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</si>
  <si>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</si>
  <si>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</si>
  <si>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</si>
  <si>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</si>
  <si>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</si>
  <si>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</si>
  <si>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</si>
  <si>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</si>
  <si>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</si>
  <si>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</si>
  <si>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</si>
  <si>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</si>
  <si>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</si>
  <si>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</si>
  <si>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</si>
  <si>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</si>
  <si>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</si>
  <si>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</si>
  <si>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</si>
  <si>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</si>
  <si>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</si>
  <si>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</si>
  <si>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</si>
  <si>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</si>
  <si>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</si>
  <si>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</si>
  <si>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</si>
  <si>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</si>
  <si>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</si>
  <si>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</si>
  <si>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</si>
  <si>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</si>
  <si>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</si>
  <si>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</si>
  <si>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</si>
  <si>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</si>
  <si>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</si>
  <si>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</si>
  <si>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</si>
  <si>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</si>
  <si>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</si>
  <si>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</si>
  <si>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</si>
  <si>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</si>
  <si>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</si>
  <si>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</si>
  <si>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</si>
  <si>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</si>
  <si>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</si>
  <si>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</si>
  <si>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</si>
  <si>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</si>
  <si>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</si>
  <si>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</si>
  <si>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</si>
  <si>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</si>
  <si>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</si>
  <si>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</si>
  <si>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</si>
  <si>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</si>
  <si>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</si>
  <si>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</si>
  <si>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</si>
  <si>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</si>
  <si>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</si>
  <si>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</si>
  <si>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</si>
  <si>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</si>
  <si>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</si>
  <si>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</si>
  <si>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</si>
  <si>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</si>
  <si>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</si>
  <si>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</si>
  <si>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</si>
  <si>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</si>
  <si>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</si>
  <si>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Autonomous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</si>
</sst>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7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i/>
      <sz val="11"/>
      <color rgb="FF000000"/>
      <name val="Calibri"/>
      <family val="2"/>
      <scheme val="minor"/>
    </font>
    <font>
      <sz val="11"/>
      <name val="Calibri"/>
      <family val="2"/>
      <scheme val="minor"/>
    </font>
    <font>
      <sz val="22"/>
      <name val="Calibri"/>
      <family val="2"/>
      <scheme val="minor"/>
    </font>
    <font>
      <i/>
      <sz val="11"/>
      <color rgb="FFFF0000"/>
      <name val="Calibri"/>
      <family val="2"/>
      <scheme val="minor"/>
    </font>
    <font>
      <i/>
      <sz val="11"/>
      <color theme="0"/>
      <name val="Calibri"/>
      <family val="2"/>
      <scheme val="minor"/>
    </font>
    <font>
      <i/>
      <sz val="11"/>
      <name val="Calibri"/>
      <family val="2"/>
      <scheme val="minor"/>
    </font>
    <font>
      <sz val="12"/>
      <color theme="1"/>
      <name val="Calibri"/>
      <family val="2"/>
      <scheme val="minor"/>
    </font>
    <font>
      <sz val="10"/>
      <name val="Calibri"/>
      <family val="2"/>
      <scheme val="minor"/>
    </font>
    <font>
      <sz val="11"/>
      <color theme="1"/>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sz val="11"/>
      <color theme="0"/>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100">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indexed="64"/>
      </right>
      <top style="medium">
        <color indexed="64"/>
      </top>
      <bottom style="thin">
        <color rgb="FF7F7F7F"/>
      </bottom>
      <diagonal/>
    </border>
    <border>
      <left/>
      <right/>
      <top style="medium">
        <color indexed="64"/>
      </top>
      <bottom style="thin">
        <color rgb="FF7F7F7F"/>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style="thin">
        <color indexed="64"/>
      </right>
      <top style="thin">
        <color indexed="64"/>
      </top>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medium">
        <color indexed="64"/>
      </right>
      <top style="medium">
        <color indexed="64"/>
      </top>
      <bottom style="thin">
        <color rgb="FF7F7F7F"/>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bottom style="thin">
        <color rgb="FF7F7F7F"/>
      </bottom>
      <diagonal/>
    </border>
    <border>
      <left style="medium">
        <color indexed="64"/>
      </left>
      <right style="medium">
        <color indexed="64"/>
      </right>
      <top style="thin">
        <color rgb="FF7F7F7F"/>
      </top>
      <bottom style="medium">
        <color indexed="64"/>
      </bottom>
      <diagonal/>
    </border>
    <border>
      <left style="thin">
        <color indexed="64"/>
      </left>
      <right style="thin">
        <color rgb="FF7F7F7F"/>
      </right>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9" fillId="0" borderId="0" applyNumberFormat="0" applyFill="0" applyBorder="0" applyAlignment="0" applyProtection="0"/>
    <xf numFmtId="0" fontId="22" fillId="3" borderId="22" applyNumberFormat="0" applyAlignment="0" applyProtection="0"/>
    <xf numFmtId="43" fontId="34" fillId="0" borderId="0" applyFont="0" applyFill="0" applyBorder="0" applyAlignment="0" applyProtection="0"/>
    <xf numFmtId="9" fontId="34" fillId="0" borderId="0" applyFont="0" applyFill="0" applyBorder="0" applyAlignment="0" applyProtection="0"/>
  </cellStyleXfs>
  <cellXfs count="338">
    <xf numFmtId="0" fontId="0" fillId="0" borderId="0" xfId="0"/>
    <xf numFmtId="0" fontId="1" fillId="0" borderId="0" xfId="0" applyFont="1" applyProtection="1">
      <protection hidden="1"/>
    </xf>
    <xf numFmtId="0" fontId="5"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7"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8" fillId="0" borderId="6" xfId="0" applyFont="1" applyBorder="1" applyAlignment="1" applyProtection="1">
      <alignment vertical="center"/>
      <protection hidden="1"/>
    </xf>
    <xf numFmtId="164" fontId="0" fillId="0" borderId="0" xfId="0" applyNumberFormat="1" applyProtection="1">
      <protection hidden="1"/>
    </xf>
    <xf numFmtId="0" fontId="0" fillId="0" borderId="7" xfId="0" applyBorder="1"/>
    <xf numFmtId="0" fontId="1" fillId="0" borderId="0" xfId="0" applyFont="1" applyAlignment="1">
      <alignment horizontal="center"/>
    </xf>
    <xf numFmtId="0" fontId="4" fillId="2" borderId="3" xfId="1">
      <protection locked="0"/>
    </xf>
    <xf numFmtId="0" fontId="1" fillId="0" borderId="0" xfId="0" applyFont="1" applyAlignment="1" applyProtection="1">
      <alignment horizontal="right"/>
      <protection hidden="1"/>
    </xf>
    <xf numFmtId="0" fontId="4" fillId="2" borderId="23" xfId="1" applyBorder="1">
      <protection locked="0"/>
    </xf>
    <xf numFmtId="0" fontId="0" fillId="0" borderId="19" xfId="0" applyBorder="1"/>
    <xf numFmtId="0" fontId="0" fillId="0" borderId="41" xfId="0" applyBorder="1" applyProtection="1">
      <protection hidden="1"/>
    </xf>
    <xf numFmtId="0" fontId="4" fillId="2" borderId="42" xfId="1" applyBorder="1">
      <protection locked="0"/>
    </xf>
    <xf numFmtId="0" fontId="9" fillId="0" borderId="0" xfId="3" applyBorder="1" applyProtection="1">
      <protection locked="0"/>
    </xf>
    <xf numFmtId="0" fontId="23" fillId="0" borderId="5" xfId="0" applyFont="1" applyBorder="1" applyProtection="1">
      <protection hidden="1"/>
    </xf>
    <xf numFmtId="0" fontId="7"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0" fillId="0" borderId="10" xfId="0" applyBorder="1"/>
    <xf numFmtId="0" fontId="0" fillId="0" borderId="12" xfId="0" applyBorder="1"/>
    <xf numFmtId="0" fontId="0" fillId="0" borderId="11" xfId="0" applyBorder="1"/>
    <xf numFmtId="0" fontId="18" fillId="0" borderId="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8" fillId="0" borderId="4" xfId="0" applyFont="1" applyBorder="1" applyAlignment="1">
      <alignment horizontal="left" vertical="top" wrapText="1"/>
    </xf>
    <xf numFmtId="0" fontId="0" fillId="0" borderId="5" xfId="0" applyBorder="1"/>
    <xf numFmtId="0" fontId="0" fillId="0" borderId="2" xfId="0" applyBorder="1"/>
    <xf numFmtId="0" fontId="0" fillId="0" borderId="62" xfId="0" applyBorder="1" applyAlignment="1">
      <alignment horizontal="left" vertical="top" wrapText="1"/>
    </xf>
    <xf numFmtId="0" fontId="4" fillId="2" borderId="14" xfId="1" applyBorder="1">
      <protection locked="0"/>
    </xf>
    <xf numFmtId="0" fontId="0" fillId="0" borderId="30" xfId="0" applyBorder="1"/>
    <xf numFmtId="43" fontId="9" fillId="0" borderId="0" xfId="5" applyFont="1"/>
    <xf numFmtId="0" fontId="37" fillId="0" borderId="35" xfId="0" applyFont="1" applyBorder="1" applyAlignment="1" applyProtection="1">
      <alignment horizontal="right"/>
      <protection hidden="1"/>
    </xf>
    <xf numFmtId="0" fontId="0" fillId="0" borderId="37" xfId="0" applyBorder="1" applyProtection="1">
      <protection hidden="1"/>
    </xf>
    <xf numFmtId="0" fontId="0" fillId="0" borderId="66" xfId="0" applyBorder="1" applyProtection="1">
      <protection hidden="1"/>
    </xf>
    <xf numFmtId="164" fontId="3" fillId="3" borderId="67" xfId="2" applyNumberFormat="1" applyBorder="1" applyProtection="1">
      <protection hidden="1"/>
    </xf>
    <xf numFmtId="164" fontId="3" fillId="3" borderId="68" xfId="2" applyNumberFormat="1" applyBorder="1" applyProtection="1">
      <protection hidden="1"/>
    </xf>
    <xf numFmtId="164" fontId="3" fillId="3" borderId="69" xfId="2" applyNumberFormat="1" applyBorder="1" applyProtection="1">
      <protection hidden="1"/>
    </xf>
    <xf numFmtId="164" fontId="3" fillId="3" borderId="70" xfId="2" applyNumberFormat="1" applyBorder="1" applyProtection="1">
      <protection hidden="1"/>
    </xf>
    <xf numFmtId="0" fontId="37" fillId="0" borderId="71" xfId="0" applyFont="1" applyBorder="1" applyAlignment="1" applyProtection="1">
      <alignment horizontal="center" wrapText="1"/>
      <protection hidden="1"/>
    </xf>
    <xf numFmtId="0" fontId="37" fillId="0" borderId="71" xfId="0" applyFont="1" applyBorder="1" applyAlignment="1" applyProtection="1">
      <alignment horizontal="center" vertical="center"/>
      <protection hidden="1"/>
    </xf>
    <xf numFmtId="0" fontId="4" fillId="2" borderId="64" xfId="1" applyBorder="1">
      <protection locked="0"/>
    </xf>
    <xf numFmtId="0" fontId="4" fillId="2" borderId="8" xfId="1" applyBorder="1">
      <protection locked="0"/>
    </xf>
    <xf numFmtId="0" fontId="3" fillId="3" borderId="64" xfId="2" applyBorder="1" applyProtection="1">
      <protection hidden="1"/>
    </xf>
    <xf numFmtId="0" fontId="13" fillId="0" borderId="72" xfId="0" applyFont="1" applyBorder="1" applyProtection="1">
      <protection locked="0" hidden="1"/>
    </xf>
    <xf numFmtId="0" fontId="4" fillId="2" borderId="13" xfId="1" applyBorder="1">
      <protection locked="0"/>
    </xf>
    <xf numFmtId="0" fontId="3" fillId="3" borderId="73" xfId="2" applyBorder="1" applyProtection="1">
      <protection hidden="1"/>
    </xf>
    <xf numFmtId="0" fontId="13" fillId="0" borderId="74"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4" fillId="5" borderId="75" xfId="1" applyFill="1" applyBorder="1">
      <protection locked="0"/>
    </xf>
    <xf numFmtId="0" fontId="0" fillId="5" borderId="76" xfId="0" applyFill="1" applyBorder="1" applyProtection="1">
      <protection locked="0"/>
    </xf>
    <xf numFmtId="0" fontId="0" fillId="0" borderId="81" xfId="0" applyBorder="1" applyProtection="1">
      <protection hidden="1"/>
    </xf>
    <xf numFmtId="0" fontId="4" fillId="5" borderId="82" xfId="1" applyFill="1" applyBorder="1">
      <protection locked="0"/>
    </xf>
    <xf numFmtId="0" fontId="0" fillId="5" borderId="83" xfId="0" applyFill="1" applyBorder="1" applyProtection="1">
      <protection locked="0"/>
    </xf>
    <xf numFmtId="0" fontId="36" fillId="0" borderId="0" xfId="0" applyFont="1" applyProtection="1">
      <protection hidden="1"/>
    </xf>
    <xf numFmtId="0" fontId="1" fillId="0" borderId="21" xfId="0" applyFont="1" applyBorder="1" applyProtection="1">
      <protection hidden="1"/>
    </xf>
    <xf numFmtId="0" fontId="25" fillId="0" borderId="0" xfId="0" applyFont="1" applyAlignment="1">
      <alignment vertical="top" wrapText="1"/>
    </xf>
    <xf numFmtId="0" fontId="0" fillId="0" borderId="0" xfId="0" applyAlignment="1">
      <alignment vertical="top"/>
    </xf>
    <xf numFmtId="0" fontId="0" fillId="0" borderId="0" xfId="0" applyAlignment="1">
      <alignment horizontal="center" textRotation="90" wrapText="1"/>
    </xf>
    <xf numFmtId="0" fontId="0" fillId="0" borderId="2" xfId="0" applyBorder="1" applyAlignment="1">
      <alignment horizontal="center" textRotation="90" wrapText="1"/>
    </xf>
    <xf numFmtId="164" fontId="3" fillId="3" borderId="19" xfId="2" applyNumberFormat="1" applyBorder="1" applyProtection="1">
      <protection hidden="1"/>
    </xf>
    <xf numFmtId="164" fontId="3" fillId="3" borderId="21" xfId="2" applyNumberFormat="1" applyBorder="1" applyProtection="1">
      <protection hidden="1"/>
    </xf>
    <xf numFmtId="164" fontId="3" fillId="3" borderId="20" xfId="2" applyNumberFormat="1" applyBorder="1" applyProtection="1">
      <protection hidden="1"/>
    </xf>
    <xf numFmtId="0" fontId="39" fillId="0" borderId="66" xfId="0" applyFont="1" applyBorder="1" applyAlignment="1" applyProtection="1">
      <alignment horizontal="right"/>
      <protection hidden="1"/>
    </xf>
    <xf numFmtId="9" fontId="3" fillId="3" borderId="7" xfId="6" applyFont="1" applyFill="1" applyBorder="1" applyProtection="1">
      <protection hidden="1"/>
    </xf>
    <xf numFmtId="0" fontId="2" fillId="0" borderId="0" xfId="0" applyFont="1" applyAlignment="1" applyProtection="1">
      <alignment horizontal="left" vertical="top" wrapText="1"/>
      <protection hidden="1"/>
    </xf>
    <xf numFmtId="0" fontId="41" fillId="0" borderId="0" xfId="0" applyFont="1" applyAlignment="1" applyProtection="1">
      <alignment vertical="top"/>
      <protection hidden="1"/>
    </xf>
    <xf numFmtId="0" fontId="1" fillId="0" borderId="0" xfId="0" applyFont="1" applyAlignment="1" applyProtection="1">
      <alignment horizontal="left" vertical="top" wrapText="1"/>
      <protection hidden="1"/>
    </xf>
    <xf numFmtId="0" fontId="0" fillId="0" borderId="16" xfId="0" applyBorder="1" applyProtection="1">
      <protection hidden="1"/>
    </xf>
    <xf numFmtId="0" fontId="42" fillId="0" borderId="0" xfId="0" applyFont="1" applyProtection="1">
      <protection hidden="1"/>
    </xf>
    <xf numFmtId="0" fontId="0" fillId="4" borderId="16" xfId="0" applyFill="1" applyBorder="1" applyProtection="1">
      <protection hidden="1"/>
    </xf>
    <xf numFmtId="0" fontId="4" fillId="2" borderId="16" xfId="1" applyBorder="1">
      <protection locked="0"/>
    </xf>
    <xf numFmtId="0" fontId="3" fillId="3" borderId="16" xfId="2" applyBorder="1"/>
    <xf numFmtId="0" fontId="4" fillId="2" borderId="16" xfId="1" applyBorder="1" applyAlignment="1">
      <protection locked="0"/>
    </xf>
    <xf numFmtId="164" fontId="31" fillId="3" borderId="16" xfId="2" applyNumberFormat="1" applyFont="1" applyBorder="1" applyAlignment="1" applyProtection="1">
      <alignment horizontal="right"/>
      <protection hidden="1"/>
    </xf>
    <xf numFmtId="0" fontId="42" fillId="0" borderId="36" xfId="0" applyFont="1" applyBorder="1" applyProtection="1">
      <protection hidden="1"/>
    </xf>
    <xf numFmtId="0" fontId="19" fillId="0" borderId="0" xfId="0" applyFont="1" applyProtection="1">
      <protection hidden="1"/>
    </xf>
    <xf numFmtId="0" fontId="43" fillId="0" borderId="0" xfId="0" applyFont="1" applyProtection="1">
      <protection hidden="1"/>
    </xf>
    <xf numFmtId="0" fontId="44" fillId="0" borderId="0" xfId="0" applyFont="1" applyProtection="1">
      <protection hidden="1"/>
    </xf>
    <xf numFmtId="0" fontId="45" fillId="0" borderId="0" xfId="0" applyFont="1" applyProtection="1">
      <protection hidden="1"/>
    </xf>
    <xf numFmtId="0" fontId="46" fillId="4" borderId="84"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4" fillId="2" borderId="88" xfId="1" applyBorder="1">
      <protection locked="0"/>
    </xf>
    <xf numFmtId="0" fontId="4" fillId="2" borderId="9" xfId="1" applyBorder="1">
      <protection locked="0"/>
    </xf>
    <xf numFmtId="0" fontId="1" fillId="0" borderId="89"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6" borderId="90" xfId="0" applyFill="1" applyBorder="1" applyProtection="1">
      <protection locked="0"/>
    </xf>
    <xf numFmtId="0" fontId="32" fillId="6" borderId="90" xfId="0" applyFont="1" applyFill="1" applyBorder="1" applyProtection="1">
      <protection locked="0"/>
    </xf>
    <xf numFmtId="0" fontId="4" fillId="2" borderId="85" xfId="1" applyBorder="1" applyAlignment="1">
      <protection locked="0"/>
    </xf>
    <xf numFmtId="0" fontId="4" fillId="2" borderId="86" xfId="1" applyBorder="1" applyAlignment="1">
      <protection locked="0"/>
    </xf>
    <xf numFmtId="0" fontId="4" fillId="2" borderId="91" xfId="1" applyBorder="1" applyAlignment="1">
      <protection locked="0"/>
    </xf>
    <xf numFmtId="0" fontId="3" fillId="3" borderId="65" xfId="2" applyBorder="1" applyProtection="1">
      <protection hidden="1"/>
    </xf>
    <xf numFmtId="0" fontId="4" fillId="6" borderId="75" xfId="1" applyFill="1" applyBorder="1">
      <protection locked="0"/>
    </xf>
    <xf numFmtId="0" fontId="0" fillId="6" borderId="76" xfId="0" applyFill="1" applyBorder="1" applyProtection="1">
      <protection locked="0"/>
    </xf>
    <xf numFmtId="0" fontId="32" fillId="6" borderId="76" xfId="0" applyFont="1" applyFill="1" applyBorder="1" applyProtection="1">
      <protection locked="0"/>
    </xf>
    <xf numFmtId="0" fontId="4" fillId="6" borderId="8" xfId="1" applyFill="1" applyBorder="1" applyAlignment="1">
      <protection locked="0"/>
    </xf>
    <xf numFmtId="0" fontId="4" fillId="2" borderId="3" xfId="1" applyAlignment="1">
      <protection locked="0"/>
    </xf>
    <xf numFmtId="0" fontId="4" fillId="2" borderId="9" xfId="1" applyBorder="1" applyAlignment="1">
      <protection locked="0"/>
    </xf>
    <xf numFmtId="0" fontId="4" fillId="2" borderId="8" xfId="1" applyBorder="1" applyAlignment="1">
      <protection locked="0"/>
    </xf>
    <xf numFmtId="0" fontId="4" fillId="6" borderId="77" xfId="1" applyFill="1" applyBorder="1">
      <protection locked="0"/>
    </xf>
    <xf numFmtId="0" fontId="0" fillId="6" borderId="78" xfId="0" applyFill="1" applyBorder="1" applyProtection="1">
      <protection locked="0"/>
    </xf>
    <xf numFmtId="0" fontId="32" fillId="6" borderId="78" xfId="0" applyFont="1" applyFill="1" applyBorder="1" applyProtection="1">
      <protection locked="0"/>
    </xf>
    <xf numFmtId="0" fontId="4" fillId="2" borderId="13" xfId="1" applyBorder="1" applyAlignment="1">
      <protection locked="0"/>
    </xf>
    <xf numFmtId="0" fontId="4" fillId="2" borderId="14" xfId="1" applyBorder="1" applyAlignment="1">
      <protection locked="0"/>
    </xf>
    <xf numFmtId="0" fontId="4" fillId="2" borderId="15" xfId="1" applyBorder="1" applyAlignment="1">
      <protection locked="0"/>
    </xf>
    <xf numFmtId="0" fontId="31" fillId="0" borderId="79" xfId="0" applyFont="1" applyBorder="1" applyProtection="1">
      <protection hidden="1"/>
    </xf>
    <xf numFmtId="0" fontId="0" fillId="0" borderId="81" xfId="0" applyBorder="1" applyAlignment="1" applyProtection="1">
      <alignment horizontal="center"/>
      <protection hidden="1"/>
    </xf>
    <xf numFmtId="0" fontId="3" fillId="3" borderId="92" xfId="2" applyBorder="1" applyProtection="1">
      <protection hidden="1"/>
    </xf>
    <xf numFmtId="0" fontId="47" fillId="0" borderId="0" xfId="0" applyFont="1" applyProtection="1">
      <protection hidden="1"/>
    </xf>
    <xf numFmtId="0" fontId="47" fillId="0" borderId="0" xfId="0" applyFont="1"/>
    <xf numFmtId="0" fontId="49" fillId="0" borderId="0" xfId="0" applyFont="1" applyProtection="1">
      <protection hidden="1"/>
    </xf>
    <xf numFmtId="0" fontId="52" fillId="0" borderId="36" xfId="0" applyFont="1" applyBorder="1" applyAlignment="1" applyProtection="1">
      <alignment horizontal="left" vertical="top" wrapText="1"/>
      <protection hidden="1"/>
    </xf>
    <xf numFmtId="0" fontId="53" fillId="0" borderId="0" xfId="0" applyFont="1" applyAlignment="1" applyProtection="1">
      <alignment horizontal="left" vertical="top" wrapText="1"/>
      <protection hidden="1"/>
    </xf>
    <xf numFmtId="0" fontId="54" fillId="0" borderId="0" xfId="0" applyFont="1" applyProtection="1">
      <protection hidden="1"/>
    </xf>
    <xf numFmtId="0" fontId="56" fillId="0" borderId="0" xfId="0" applyFont="1" applyProtection="1">
      <protection hidden="1"/>
    </xf>
    <xf numFmtId="0" fontId="52" fillId="0" borderId="0" xfId="0" applyFont="1" applyProtection="1">
      <protection hidden="1"/>
    </xf>
    <xf numFmtId="0" fontId="54" fillId="0" borderId="0" xfId="0" applyFont="1"/>
    <xf numFmtId="0" fontId="47" fillId="0" borderId="6" xfId="0" applyFont="1" applyBorder="1" applyProtection="1">
      <protection hidden="1"/>
    </xf>
    <xf numFmtId="0" fontId="58" fillId="0" borderId="0" xfId="0" applyFont="1" applyAlignment="1" applyProtection="1">
      <alignment vertical="center"/>
      <protection hidden="1"/>
    </xf>
    <xf numFmtId="0" fontId="47" fillId="0" borderId="0" xfId="0" applyFont="1" applyAlignment="1" applyProtection="1">
      <alignment vertical="center"/>
      <protection hidden="1"/>
    </xf>
    <xf numFmtId="0" fontId="47" fillId="0" borderId="0" xfId="0" applyFont="1" applyAlignment="1" applyProtection="1">
      <alignment wrapText="1"/>
      <protection hidden="1"/>
    </xf>
    <xf numFmtId="0" fontId="59" fillId="0" borderId="0" xfId="0" applyFont="1" applyAlignment="1" applyProtection="1">
      <alignment horizontal="right" vertical="center"/>
      <protection hidden="1"/>
    </xf>
    <xf numFmtId="164" fontId="60" fillId="3" borderId="0" xfId="2" applyNumberFormat="1" applyFont="1" applyBorder="1" applyAlignment="1" applyProtection="1">
      <alignment vertical="center"/>
      <protection hidden="1"/>
    </xf>
    <xf numFmtId="0" fontId="61" fillId="0" borderId="0" xfId="0" applyFont="1" applyAlignment="1" applyProtection="1">
      <alignment wrapText="1"/>
      <protection hidden="1"/>
    </xf>
    <xf numFmtId="164" fontId="47" fillId="0" borderId="0" xfId="0" applyNumberFormat="1" applyFont="1" applyProtection="1">
      <protection hidden="1"/>
    </xf>
    <xf numFmtId="0" fontId="52" fillId="0" borderId="36" xfId="0" applyFont="1" applyBorder="1" applyProtection="1">
      <protection hidden="1"/>
    </xf>
    <xf numFmtId="0" fontId="57" fillId="0" borderId="0" xfId="0" applyFont="1"/>
    <xf numFmtId="0" fontId="47" fillId="0" borderId="93" xfId="0" applyFont="1" applyBorder="1" applyAlignment="1" applyProtection="1">
      <alignment vertical="center"/>
      <protection hidden="1"/>
    </xf>
    <xf numFmtId="0" fontId="55" fillId="7" borderId="87" xfId="1" applyFont="1" applyFill="1" applyBorder="1">
      <protection locked="0"/>
    </xf>
    <xf numFmtId="0" fontId="62" fillId="0" borderId="0" xfId="0" applyFont="1" applyProtection="1">
      <protection hidden="1"/>
    </xf>
    <xf numFmtId="0" fontId="47" fillId="0" borderId="36" xfId="0" applyFont="1" applyBorder="1" applyAlignment="1" applyProtection="1">
      <alignment vertical="center" wrapText="1"/>
      <protection hidden="1"/>
    </xf>
    <xf numFmtId="0" fontId="58" fillId="0" borderId="0" xfId="0" applyFont="1" applyProtection="1">
      <protection hidden="1"/>
    </xf>
    <xf numFmtId="0" fontId="63" fillId="0" borderId="0" xfId="0" applyFont="1" applyProtection="1">
      <protection hidden="1"/>
    </xf>
    <xf numFmtId="0" fontId="47" fillId="0" borderId="41" xfId="0" applyFont="1" applyBorder="1" applyProtection="1">
      <protection hidden="1"/>
    </xf>
    <xf numFmtId="0" fontId="55" fillId="7" borderId="94" xfId="1" applyFont="1" applyFill="1" applyBorder="1">
      <protection locked="0"/>
    </xf>
    <xf numFmtId="0" fontId="64" fillId="0" borderId="0" xfId="0" applyFont="1" applyAlignment="1" applyProtection="1">
      <alignment horizontal="right"/>
      <protection hidden="1"/>
    </xf>
    <xf numFmtId="0" fontId="47" fillId="0" borderId="0" xfId="0" quotePrefix="1" applyFont="1" applyProtection="1">
      <protection hidden="1"/>
    </xf>
    <xf numFmtId="0" fontId="52" fillId="0" borderId="0" xfId="0" applyFont="1" applyAlignment="1" applyProtection="1">
      <alignment vertical="center"/>
      <protection hidden="1"/>
    </xf>
    <xf numFmtId="0" fontId="58" fillId="0" borderId="0" xfId="0" applyFont="1" applyAlignment="1" applyProtection="1">
      <alignment horizontal="right"/>
      <protection hidden="1"/>
    </xf>
    <xf numFmtId="0" fontId="58" fillId="0" borderId="0" xfId="0" applyFont="1" applyAlignment="1" applyProtection="1">
      <alignment wrapText="1"/>
      <protection hidden="1"/>
    </xf>
    <xf numFmtId="0" fontId="47" fillId="0" borderId="95" xfId="0" applyFont="1" applyBorder="1" applyAlignment="1" applyProtection="1">
      <alignment horizontal="left" textRotation="90" wrapText="1"/>
      <protection locked="0" hidden="1"/>
    </xf>
    <xf numFmtId="0" fontId="66" fillId="3" borderId="0" xfId="2" applyFont="1" applyBorder="1"/>
    <xf numFmtId="164" fontId="66" fillId="3" borderId="95" xfId="2" applyNumberFormat="1" applyFont="1" applyBorder="1" applyProtection="1">
      <protection hidden="1"/>
    </xf>
    <xf numFmtId="164" fontId="66" fillId="3" borderId="96" xfId="2" applyNumberFormat="1" applyFont="1" applyBorder="1" applyProtection="1">
      <protection hidden="1"/>
    </xf>
    <xf numFmtId="43" fontId="54" fillId="8" borderId="0" xfId="5" applyFont="1" applyFill="1" applyBorder="1" applyAlignment="1">
      <alignment horizontal="center" vertical="center"/>
    </xf>
    <xf numFmtId="0" fontId="67" fillId="0" borderId="0" xfId="0" applyFont="1" applyAlignment="1" applyProtection="1">
      <alignment horizontal="right"/>
      <protection hidden="1"/>
    </xf>
    <xf numFmtId="164" fontId="66" fillId="3" borderId="0" xfId="2" applyNumberFormat="1" applyFont="1" applyBorder="1" applyAlignment="1" applyProtection="1">
      <alignment horizontal="right"/>
      <protection hidden="1"/>
    </xf>
    <xf numFmtId="164" fontId="66" fillId="3" borderId="97" xfId="2" applyNumberFormat="1" applyFont="1" applyBorder="1" applyAlignment="1" applyProtection="1">
      <alignment horizontal="right"/>
      <protection hidden="1"/>
    </xf>
    <xf numFmtId="164" fontId="66" fillId="3" borderId="98" xfId="2" applyNumberFormat="1" applyFont="1" applyBorder="1" applyAlignment="1" applyProtection="1">
      <alignment horizontal="right"/>
      <protection hidden="1"/>
    </xf>
    <xf numFmtId="0" fontId="52" fillId="0" borderId="0" xfId="0" applyFont="1" applyAlignment="1" applyProtection="1">
      <alignment horizontal="center" wrapText="1"/>
      <protection hidden="1"/>
    </xf>
    <xf numFmtId="0" fontId="52" fillId="0" borderId="0" xfId="0" applyFont="1" applyAlignment="1" applyProtection="1">
      <alignment horizontal="center" vertical="center"/>
      <protection hidden="1"/>
    </xf>
    <xf numFmtId="0" fontId="69" fillId="0" borderId="0" xfId="0" applyFont="1" applyProtection="1">
      <protection hidden="1"/>
    </xf>
    <xf numFmtId="0" fontId="66" fillId="3" borderId="99" xfId="2" applyFont="1" applyBorder="1" applyProtection="1">
      <protection hidden="1"/>
    </xf>
    <xf numFmtId="0" fontId="70" fillId="0" borderId="40" xfId="0" applyFont="1" applyBorder="1" applyProtection="1">
      <protection locked="0"/>
    </xf>
    <xf numFmtId="0" fontId="70" fillId="0" borderId="0" xfId="0" applyFont="1" applyProtection="1">
      <protection locked="0"/>
    </xf>
    <xf numFmtId="0" fontId="47" fillId="0" borderId="40" xfId="0" applyFont="1" applyBorder="1" applyProtection="1">
      <protection hidden="1"/>
    </xf>
    <xf numFmtId="0" fontId="47" fillId="0" borderId="47" xfId="0" applyFont="1" applyBorder="1" applyProtection="1">
      <protection locked="0"/>
    </xf>
    <xf numFmtId="0" fontId="71" fillId="0" borderId="0" xfId="0" applyFont="1" applyProtection="1">
      <protection hidden="1"/>
    </xf>
    <xf numFmtId="0" fontId="69" fillId="0" borderId="0" xfId="0" applyFont="1" applyAlignment="1" applyProtection="1">
      <alignment horizontal="center"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center"/>
      <protection locked="0"/>
    </xf>
    <xf numFmtId="0" fontId="51" fillId="0" borderId="0" xfId="0" applyFont="1" applyProtection="1">
      <protection hidden="1"/>
    </xf>
    <xf numFmtId="0" fontId="58" fillId="0" borderId="0" xfId="0" applyFont="1" applyAlignment="1" applyProtection="1">
      <alignment horizontal="center"/>
      <protection hidden="1"/>
    </xf>
    <xf numFmtId="0" fontId="47" fillId="0" borderId="38" xfId="0" applyFont="1" applyBorder="1" applyProtection="1">
      <protection locked="0"/>
    </xf>
    <xf numFmtId="0" fontId="57" fillId="0" borderId="0" xfId="0" applyFont="1" applyAlignment="1" applyProtection="1">
      <alignment horizontal="right"/>
      <protection hidden="1"/>
    </xf>
    <xf numFmtId="0" fontId="58" fillId="0" borderId="95" xfId="0" applyFont="1" applyBorder="1" applyAlignment="1" applyProtection="1">
      <alignment horizontal="center" wrapText="1"/>
      <protection locked="0" hidden="1"/>
    </xf>
    <xf numFmtId="166" fontId="4" fillId="2" borderId="3" xfId="1" applyNumberFormat="1">
      <protection locked="0"/>
    </xf>
    <xf numFmtId="166" fontId="4" fillId="2" borderId="3" xfId="1" applyNumberFormat="1" applyAlignment="1">
      <protection locked="0"/>
    </xf>
    <xf numFmtId="0" fontId="4" fillId="2" borderId="3" xfId="1" applyAlignment="1">
      <alignment horizontal="center" vertical="center"/>
      <protection locked="0"/>
    </xf>
    <xf numFmtId="0" fontId="65" fillId="9" borderId="0" xfId="0" quotePrefix="1" applyFont="1" applyFill="1" applyAlignment="1" applyProtection="1">
      <alignment horizontal="left" vertical="center" wrapText="1"/>
      <protection hidden="1"/>
    </xf>
    <xf numFmtId="0" fontId="36" fillId="0" borderId="0" xfId="0" applyFont="1"/>
    <xf numFmtId="0" fontId="47" fillId="0" borderId="0" xfId="0" applyFont="1" applyAlignment="1" applyProtection="1">
      <alignment horizontal="center" vertical="center"/>
      <protection hidden="1"/>
    </xf>
    <xf numFmtId="0" fontId="55" fillId="7" borderId="0" xfId="1" applyFont="1" applyFill="1" applyBorder="1" applyAlignment="1">
      <alignment horizontal="center" vertical="center"/>
      <protection locked="0"/>
    </xf>
    <xf numFmtId="0" fontId="4" fillId="2" borderId="3" xfId="1" applyAlignment="1">
      <alignment horizontal="left"/>
      <protection locked="0"/>
    </xf>
    <xf numFmtId="0" fontId="48" fillId="0" borderId="0" xfId="0" applyFont="1" applyAlignment="1" applyProtection="1">
      <alignment horizontal="center"/>
      <protection hidden="1"/>
    </xf>
    <xf numFmtId="0" fontId="49" fillId="0" borderId="0" xfId="0" applyFont="1" applyAlignment="1" applyProtection="1">
      <alignment horizontal="center"/>
      <protection hidden="1"/>
    </xf>
    <xf numFmtId="0" fontId="50" fillId="9" borderId="0" xfId="0" quotePrefix="1" applyFont="1" applyFill="1" applyAlignment="1" applyProtection="1">
      <alignment horizontal="left" vertical="center" wrapText="1"/>
      <protection hidden="1"/>
    </xf>
    <xf numFmtId="0" fontId="61" fillId="0" borderId="0" xfId="0" applyFont="1" applyAlignment="1" applyProtection="1">
      <alignment horizontal="left" vertical="center" wrapText="1"/>
      <protection hidden="1"/>
    </xf>
    <xf numFmtId="0" fontId="57" fillId="0" borderId="0" xfId="0" applyFont="1" applyAlignment="1">
      <alignment horizontal="right"/>
    </xf>
    <xf numFmtId="0" fontId="0" fillId="0" borderId="0" xfId="0" applyProtection="1">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15" fillId="2" borderId="13" xfId="1" applyFont="1" applyBorder="1" applyAlignment="1">
      <alignment horizontal="left" vertical="top" wrapText="1"/>
      <protection locked="0"/>
    </xf>
    <xf numFmtId="0" fontId="15" fillId="2" borderId="14" xfId="1" applyFont="1" applyBorder="1" applyAlignment="1">
      <alignment horizontal="left" vertical="top" wrapText="1"/>
      <protection locked="0"/>
    </xf>
    <xf numFmtId="0" fontId="15" fillId="2" borderId="15" xfId="1" applyFont="1" applyBorder="1" applyAlignment="1">
      <alignment horizontal="left" vertical="top" wrapText="1"/>
      <protection locked="0"/>
    </xf>
    <xf numFmtId="0" fontId="8" fillId="0" borderId="43"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27" fillId="0" borderId="45"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59"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5" fillId="2" borderId="16" xfId="1" applyFont="1" applyBorder="1" applyAlignment="1">
      <alignment horizontal="left" vertical="top"/>
      <protection locked="0"/>
    </xf>
    <xf numFmtId="0" fontId="15" fillId="2" borderId="24" xfId="1" applyFont="1" applyBorder="1" applyAlignment="1">
      <alignment horizontal="left" vertical="top"/>
      <protection locked="0"/>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6" fillId="0" borderId="5"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6" fillId="0" borderId="1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8" xfId="0" applyFont="1" applyBorder="1" applyAlignment="1" applyProtection="1">
      <alignment horizontal="center" vertical="center"/>
      <protection hidden="1"/>
    </xf>
    <xf numFmtId="0" fontId="26" fillId="0" borderId="39" xfId="0" applyFont="1" applyBorder="1" applyAlignment="1" applyProtection="1">
      <alignment horizontal="center" vertical="center"/>
      <protection hidden="1"/>
    </xf>
    <xf numFmtId="0" fontId="26" fillId="0" borderId="10" xfId="0" applyFont="1" applyBorder="1" applyAlignment="1" applyProtection="1">
      <alignment horizontal="center"/>
      <protection hidden="1"/>
    </xf>
    <xf numFmtId="0" fontId="26" fillId="0" borderId="38" xfId="0" applyFont="1" applyBorder="1" applyAlignment="1" applyProtection="1">
      <alignment horizontal="center"/>
      <protection hidden="1"/>
    </xf>
    <xf numFmtId="0" fontId="8" fillId="0" borderId="11"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8" fillId="0" borderId="46" xfId="0" applyFont="1" applyBorder="1" applyAlignment="1" applyProtection="1">
      <alignment horizontal="left"/>
      <protection hidden="1"/>
    </xf>
    <xf numFmtId="0" fontId="8" fillId="0" borderId="47" xfId="0" applyFont="1" applyBorder="1" applyAlignment="1" applyProtection="1">
      <alignment horizontal="left"/>
      <protection hidden="1"/>
    </xf>
    <xf numFmtId="0" fontId="8" fillId="0" borderId="48" xfId="0" applyFont="1" applyBorder="1" applyAlignment="1" applyProtection="1">
      <alignment horizontal="left"/>
      <protection hidden="1"/>
    </xf>
    <xf numFmtId="0" fontId="10" fillId="0" borderId="10"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0" fillId="0" borderId="0" xfId="0"/>
    <xf numFmtId="0" fontId="25" fillId="0" borderId="46" xfId="0" applyFont="1" applyBorder="1" applyAlignment="1">
      <alignment horizontal="left" vertical="top" wrapText="1"/>
    </xf>
    <xf numFmtId="0" fontId="25" fillId="0" borderId="61" xfId="0" applyFont="1" applyBorder="1" applyAlignment="1">
      <alignment horizontal="left" vertical="top"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1" fillId="0" borderId="60" xfId="0" applyFont="1" applyBorder="1" applyAlignment="1">
      <alignment horizontal="left" wrapText="1"/>
    </xf>
    <xf numFmtId="0" fontId="21" fillId="0" borderId="38" xfId="0" applyFont="1" applyBorder="1" applyAlignment="1">
      <alignment horizontal="left" wrapText="1"/>
    </xf>
    <xf numFmtId="0" fontId="21"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21" fillId="0" borderId="60" xfId="0" applyFont="1" applyBorder="1" applyAlignment="1">
      <alignment horizontal="left"/>
    </xf>
    <xf numFmtId="0" fontId="21" fillId="0" borderId="38" xfId="0" applyFont="1" applyBorder="1" applyAlignment="1">
      <alignment horizontal="left"/>
    </xf>
    <xf numFmtId="0" fontId="21" fillId="0" borderId="39" xfId="0" applyFont="1" applyBorder="1" applyAlignment="1">
      <alignment horizontal="left"/>
    </xf>
    <xf numFmtId="0" fontId="1" fillId="0" borderId="46" xfId="0" applyFont="1" applyBorder="1" applyAlignment="1">
      <alignment horizontal="center" vertical="center"/>
    </xf>
    <xf numFmtId="0" fontId="1" fillId="0" borderId="61" xfId="0" applyFont="1" applyBorder="1" applyAlignment="1">
      <alignment horizontal="center" vertical="center"/>
    </xf>
    <xf numFmtId="0" fontId="24" fillId="0" borderId="16" xfId="0" applyFont="1" applyBorder="1" applyAlignment="1">
      <alignment horizontal="center" vertical="center" wrapText="1"/>
    </xf>
    <xf numFmtId="0" fontId="0" fillId="0" borderId="16" xfId="0" applyBorder="1" applyAlignment="1">
      <alignment horizontal="center" vertical="center"/>
    </xf>
    <xf numFmtId="0" fontId="1" fillId="0" borderId="0" xfId="0" applyFont="1" applyAlignment="1">
      <alignment horizontal="center" vertical="center" wrapText="1"/>
    </xf>
    <xf numFmtId="0" fontId="21" fillId="0" borderId="6" xfId="0" applyFont="1" applyBorder="1" applyAlignment="1">
      <alignment horizontal="left"/>
    </xf>
    <xf numFmtId="0" fontId="21" fillId="0" borderId="0" xfId="0" applyFont="1" applyAlignment="1">
      <alignment horizontal="left"/>
    </xf>
    <xf numFmtId="0" fontId="21"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horizontal="center" vertical="center" wrapText="1"/>
    </xf>
    <xf numFmtId="0" fontId="25" fillId="0" borderId="23" xfId="0" applyFont="1" applyBorder="1" applyAlignment="1">
      <alignment horizontal="left" vertical="top" wrapText="1"/>
    </xf>
    <xf numFmtId="0" fontId="0" fillId="0" borderId="16" xfId="0" applyBorder="1" applyAlignment="1">
      <alignment horizontal="left" vertical="top"/>
    </xf>
    <xf numFmtId="0" fontId="20"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2" fillId="3" borderId="28" xfId="4" applyNumberFormat="1" applyBorder="1" applyAlignment="1" applyProtection="1">
      <alignment horizontal="center" vertical="top" wrapText="1"/>
      <protection hidden="1"/>
    </xf>
    <xf numFmtId="165" fontId="22" fillId="3" borderId="22" xfId="4" applyNumberFormat="1" applyAlignment="1" applyProtection="1">
      <alignment horizontal="center" vertical="top" wrapText="1"/>
      <protection hidden="1"/>
    </xf>
    <xf numFmtId="165" fontId="22"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3"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7" fillId="4" borderId="6" xfId="0" quotePrefix="1" applyFont="1" applyFill="1" applyBorder="1" applyAlignment="1">
      <alignment horizontal="left" vertical="top" wrapText="1"/>
    </xf>
    <xf numFmtId="0" fontId="17" fillId="4" borderId="0" xfId="0" applyFont="1" applyFill="1" applyAlignment="1">
      <alignment horizontal="left" vertical="top" wrapText="1"/>
    </xf>
    <xf numFmtId="0" fontId="17" fillId="4" borderId="7" xfId="0" applyFont="1" applyFill="1" applyBorder="1" applyAlignment="1">
      <alignment horizontal="left" vertical="top" wrapText="1"/>
    </xf>
    <xf numFmtId="0" fontId="30" fillId="4" borderId="17" xfId="3" quotePrefix="1" applyFont="1" applyFill="1" applyBorder="1" applyAlignment="1" applyProtection="1">
      <alignment horizontal="left" vertical="top" wrapText="1"/>
    </xf>
    <xf numFmtId="0" fontId="30" fillId="4" borderId="1" xfId="3" applyFont="1" applyFill="1" applyBorder="1" applyAlignment="1" applyProtection="1">
      <alignment horizontal="left" vertical="top" wrapText="1"/>
    </xf>
    <xf numFmtId="0" fontId="30"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xf numFmtId="0" fontId="0" fillId="0" borderId="76" xfId="0" applyBorder="1" applyProtection="1">
      <protection locked="0"/>
    </xf>
    <xf numFmtId="0" fontId="0" fillId="0" borderId="83" xfId="0" applyBorder="1" applyProtection="1">
      <protection locked="0"/>
    </xf>
    <xf numFmtId="0" fontId="35" fillId="0" borderId="79" xfId="0" applyFont="1" applyBorder="1" applyProtection="1">
      <protection hidden="1"/>
    </xf>
    <xf numFmtId="0" fontId="35" fillId="0" borderId="80" xfId="0" applyFont="1" applyBorder="1" applyProtection="1">
      <protection hidden="1"/>
    </xf>
    <xf numFmtId="0" fontId="1" fillId="0" borderId="5" xfId="0" applyFont="1" applyBorder="1" applyProtection="1">
      <protection hidden="1"/>
    </xf>
    <xf numFmtId="0" fontId="1" fillId="0" borderId="5" xfId="0" applyFont="1" applyBorder="1"/>
    <xf numFmtId="0" fontId="4" fillId="2" borderId="16" xfId="1" applyBorder="1" applyAlignment="1">
      <alignment horizontal="center"/>
      <protection locked="0"/>
    </xf>
    <xf numFmtId="0" fontId="31" fillId="0" borderId="0" xfId="0" applyFont="1" applyAlignment="1" applyProtection="1">
      <alignment horizontal="right"/>
      <protection hidden="1"/>
    </xf>
    <xf numFmtId="0" fontId="1" fillId="0" borderId="1" xfId="0" applyFont="1" applyBorder="1" applyAlignment="1" applyProtection="1">
      <alignment horizontal="center" vertical="center"/>
      <protection hidden="1"/>
    </xf>
    <xf numFmtId="0" fontId="12" fillId="0" borderId="0" xfId="0" applyFont="1" applyAlignment="1" applyProtection="1">
      <alignment horizontal="center"/>
      <protection hidden="1"/>
    </xf>
    <xf numFmtId="0" fontId="40" fillId="4" borderId="53" xfId="0" quotePrefix="1" applyFont="1" applyFill="1" applyBorder="1" applyAlignment="1" applyProtection="1">
      <alignment horizontal="left" vertical="center" wrapText="1"/>
      <protection hidden="1"/>
    </xf>
    <xf numFmtId="0" fontId="40" fillId="4" borderId="47" xfId="0" quotePrefix="1" applyFont="1" applyFill="1" applyBorder="1" applyAlignment="1" applyProtection="1">
      <alignment horizontal="left" vertical="center" wrapText="1"/>
      <protection hidden="1"/>
    </xf>
    <xf numFmtId="0" fontId="40" fillId="4" borderId="61" xfId="0" quotePrefix="1" applyFont="1" applyFill="1" applyBorder="1" applyAlignment="1" applyProtection="1">
      <alignment horizontal="left" vertical="center" wrapText="1"/>
      <protection hidden="1"/>
    </xf>
    <xf numFmtId="0" fontId="4" fillId="2" borderId="16" xfId="1" applyBorder="1" applyAlignment="1">
      <alignment horizontal="left"/>
      <protection locked="0"/>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26" name="TextBox 25">
          <a:hlinkClick xmlns:r="http://schemas.openxmlformats.org/officeDocument/2006/relationships" r:id="rId1"/>
          <a:extLst>
            <a:ext uri="{FF2B5EF4-FFF2-40B4-BE49-F238E27FC236}">
              <a16:creationId xmlns:a16="http://schemas.microsoft.com/office/drawing/2014/main" id="{3697EFC6-D061-45D2-9CF0-606B7D0DF60F}"/>
            </a:ext>
          </a:extLst>
        </xdr:cNvPr>
        <xdr:cNvSpPr txBox="1"/>
      </xdr:nvSpPr>
      <xdr:spPr>
        <a:xfrm>
          <a:off x="7896225" y="6867526"/>
          <a:ext cx="2505075" cy="25717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27" name="TextBox 26">
          <a:hlinkClick xmlns:r="http://schemas.openxmlformats.org/officeDocument/2006/relationships" r:id="rId2"/>
          <a:extLst>
            <a:ext uri="{FF2B5EF4-FFF2-40B4-BE49-F238E27FC236}">
              <a16:creationId xmlns:a16="http://schemas.microsoft.com/office/drawing/2014/main" id="{09B68556-6FD5-4A89-ADCB-EC1220B61A55}"/>
            </a:ext>
          </a:extLst>
        </xdr:cNvPr>
        <xdr:cNvSpPr txBox="1"/>
      </xdr:nvSpPr>
      <xdr:spPr>
        <a:xfrm>
          <a:off x="161924" y="6467476"/>
          <a:ext cx="6448426" cy="25717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E1F4CEAE-7EF8-4862-8A4E-4195A24D788F}"/>
            </a:ext>
          </a:extLst>
        </xdr:cNvPr>
        <xdr:cNvSpPr txBox="1"/>
      </xdr:nvSpPr>
      <xdr:spPr>
        <a:xfrm>
          <a:off x="6877050" y="6467476"/>
          <a:ext cx="4819650" cy="25717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C52536FE-08F9-4E18-908F-F44AFA4B7957}"/>
            </a:ext>
          </a:extLst>
        </xdr:cNvPr>
        <xdr:cNvSpPr txBox="1"/>
      </xdr:nvSpPr>
      <xdr:spPr>
        <a:xfrm>
          <a:off x="152399" y="6867525"/>
          <a:ext cx="6448426" cy="25717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190500</xdr:colOff>
      <xdr:row>1</xdr:row>
      <xdr:rowOff>47626</xdr:rowOff>
    </xdr:from>
    <xdr:to>
      <xdr:col>0</xdr:col>
      <xdr:colOff>775474</xdr:colOff>
      <xdr:row>4</xdr:row>
      <xdr:rowOff>11207</xdr:rowOff>
    </xdr:to>
    <xdr:pic>
      <xdr:nvPicPr>
        <xdr:cNvPr id="33" name="Picture 32">
          <a:extLst>
            <a:ext uri="{FF2B5EF4-FFF2-40B4-BE49-F238E27FC236}">
              <a16:creationId xmlns:a16="http://schemas.microsoft.com/office/drawing/2014/main" id="{716FAB98-5F87-499E-A17A-4629F21AE18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 y="238126"/>
          <a:ext cx="584974" cy="82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190500</xdr:colOff>
      <xdr:row>6</xdr:row>
      <xdr:rowOff>190500</xdr:rowOff>
    </xdr:from>
    <xdr:to>
      <xdr:col>12</xdr:col>
      <xdr:colOff>3104786</xdr:colOff>
      <xdr:row>6</xdr:row>
      <xdr:rowOff>885738</xdr:rowOff>
    </xdr:to>
    <xdr:pic>
      <xdr:nvPicPr>
        <xdr:cNvPr id="2" name="Picture 1">
          <a:extLst>
            <a:ext uri="{FF2B5EF4-FFF2-40B4-BE49-F238E27FC236}">
              <a16:creationId xmlns:a16="http://schemas.microsoft.com/office/drawing/2014/main" id="{D72E965B-806B-059B-4052-0248BD598B21}"/>
            </a:ext>
          </a:extLst>
        </xdr:cNvPr>
        <xdr:cNvPicPr>
          <a:picLocks noChangeAspect="1"/>
        </xdr:cNvPicPr>
      </xdr:nvPicPr>
      <xdr:blipFill>
        <a:blip xmlns:r="http://schemas.openxmlformats.org/officeDocument/2006/relationships" r:embed="rId6"/>
        <a:stretch>
          <a:fillRect/>
        </a:stretch>
      </xdr:blipFill>
      <xdr:spPr>
        <a:xfrm>
          <a:off x="12906375" y="14859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0D39-82ED-4850-A0E7-F96C7CF04CE3}">
  <sheetPr>
    <tabColor rgb="FF00B050"/>
    <pageSetUpPr fitToPage="1"/>
  </sheetPr>
  <dimension ref="A1:Z270"/>
  <sheetViews>
    <sheetView showGridLines="0" tabSelected="1" zoomScaleNormal="100" workbookViewId="0">
      <selection activeCell="A2" sqref="A2"/>
    </sheetView>
  </sheetViews>
  <sheetFormatPr defaultColWidth="9.140625" defaultRowHeight="15"/>
  <cols>
    <col min="1" max="1" width="61.85546875" style="9" customWidth="1"/>
    <col min="2" max="2" width="11" style="9" customWidth="1"/>
    <col min="3" max="3" width="10.85546875" style="9" customWidth="1"/>
    <col min="4" max="6" width="10.7109375" style="9" customWidth="1"/>
    <col min="7" max="7" width="18" style="9" customWidth="1"/>
    <col min="8" max="8" width="13.42578125" style="9" customWidth="1"/>
    <col min="9" max="9" width="10.7109375" style="9" customWidth="1"/>
    <col min="10" max="10" width="9.140625" style="9"/>
    <col min="11" max="11" width="9.7109375" style="9" customWidth="1"/>
    <col min="12" max="12" width="13.85546875" style="9" customWidth="1"/>
    <col min="13" max="13" width="66.7109375" customWidth="1"/>
    <col min="14" max="14" width="27.140625" style="9" customWidth="1"/>
    <col min="15" max="15" width="27.85546875" style="9" customWidth="1"/>
    <col min="16" max="16" width="13.7109375" style="9" customWidth="1"/>
    <col min="17" max="17" width="50.7109375" style="9" bestFit="1" customWidth="1"/>
    <col min="18" max="18" width="8.42578125" style="9" bestFit="1" customWidth="1"/>
    <col min="19" max="19" width="11.7109375" style="9" bestFit="1" customWidth="1"/>
    <col min="20" max="16384" width="9.140625" style="9"/>
  </cols>
  <sheetData>
    <row r="1" spans="1:18" customFormat="1">
      <c r="A1" s="134"/>
      <c r="B1" s="134"/>
      <c r="C1" s="134"/>
      <c r="D1" s="134"/>
      <c r="E1" s="134"/>
      <c r="F1" s="134"/>
      <c r="G1" s="134"/>
      <c r="H1" s="134"/>
      <c r="I1" s="134"/>
      <c r="J1" s="134"/>
      <c r="K1" s="134"/>
      <c r="L1" s="134"/>
      <c r="M1" s="134"/>
      <c r="N1" s="134"/>
      <c r="O1" s="134"/>
      <c r="P1" s="134"/>
      <c r="Q1" s="134"/>
      <c r="R1" s="134"/>
    </row>
    <row r="2" spans="1:18" customFormat="1">
      <c r="A2" s="134"/>
      <c r="B2" s="134"/>
      <c r="C2" s="134"/>
      <c r="D2" s="134"/>
      <c r="E2" s="134"/>
      <c r="F2" s="134"/>
      <c r="G2" s="134"/>
      <c r="H2" s="134"/>
      <c r="I2" s="134"/>
      <c r="J2" s="134"/>
      <c r="K2" s="134"/>
      <c r="L2" s="134"/>
      <c r="M2" s="134"/>
      <c r="N2" s="134"/>
      <c r="O2" s="134"/>
      <c r="P2" s="134"/>
      <c r="Q2" s="134"/>
      <c r="R2" s="134"/>
    </row>
    <row r="3" spans="1:18" customFormat="1" ht="25.5">
      <c r="A3" s="200" t="s">
        <v>690</v>
      </c>
      <c r="B3" s="200"/>
      <c r="C3" s="200"/>
      <c r="D3" s="200"/>
      <c r="E3" s="200"/>
      <c r="F3" s="200"/>
      <c r="G3" s="200"/>
      <c r="H3" s="200"/>
      <c r="I3" s="200"/>
      <c r="J3" s="134"/>
      <c r="K3" s="134"/>
      <c r="L3" s="134"/>
      <c r="M3" s="135"/>
      <c r="N3" s="135"/>
      <c r="O3" s="134"/>
      <c r="P3" s="134"/>
      <c r="Q3" s="134"/>
      <c r="R3" s="134"/>
    </row>
    <row r="4" spans="1:18" customFormat="1" ht="27">
      <c r="A4" s="201"/>
      <c r="B4" s="201"/>
      <c r="C4" s="201"/>
      <c r="D4" s="201"/>
      <c r="E4" s="201"/>
      <c r="F4" s="201"/>
      <c r="G4" s="201"/>
      <c r="H4" s="201"/>
      <c r="I4" s="201"/>
      <c r="J4" s="201"/>
      <c r="K4" s="136"/>
      <c r="L4" s="136"/>
      <c r="M4" s="135"/>
      <c r="N4" s="135"/>
      <c r="O4" s="134"/>
      <c r="P4" s="134"/>
      <c r="Q4" s="134"/>
      <c r="R4" s="134"/>
    </row>
    <row r="5" spans="1:18" customFormat="1" ht="12" customHeight="1">
      <c r="A5" s="201"/>
      <c r="B5" s="201"/>
      <c r="C5" s="201"/>
      <c r="D5" s="201"/>
      <c r="E5" s="201"/>
      <c r="F5" s="201"/>
      <c r="G5" s="201"/>
      <c r="H5" s="201"/>
      <c r="I5" s="201"/>
      <c r="J5" s="201"/>
      <c r="K5" s="136"/>
      <c r="L5" s="136"/>
      <c r="M5" s="135"/>
      <c r="N5" s="135"/>
      <c r="O5" s="134"/>
      <c r="P5" s="134"/>
      <c r="Q5" s="134"/>
      <c r="R5" s="134"/>
    </row>
    <row r="6" spans="1:18" customFormat="1" ht="7.5" customHeight="1">
      <c r="A6" s="201"/>
      <c r="B6" s="201"/>
      <c r="C6" s="201"/>
      <c r="D6" s="201"/>
      <c r="E6" s="201"/>
      <c r="F6" s="201"/>
      <c r="G6" s="201"/>
      <c r="H6" s="201"/>
      <c r="I6" s="201"/>
      <c r="J6" s="201"/>
      <c r="K6" s="136"/>
      <c r="L6" s="136"/>
      <c r="M6" s="135"/>
      <c r="N6" s="135"/>
      <c r="O6" s="134"/>
      <c r="P6" s="134"/>
      <c r="Q6" s="134"/>
      <c r="R6" s="134"/>
    </row>
    <row r="7" spans="1:18" customFormat="1" ht="107.25" customHeight="1">
      <c r="A7" s="202" t="s">
        <v>491</v>
      </c>
      <c r="B7" s="202"/>
      <c r="C7" s="202"/>
      <c r="D7" s="202"/>
      <c r="E7" s="202"/>
      <c r="F7" s="202"/>
      <c r="G7" s="202"/>
      <c r="H7" s="202"/>
      <c r="I7" s="202"/>
      <c r="J7" s="202"/>
      <c r="K7" s="202"/>
      <c r="L7" s="202"/>
      <c r="M7" s="135"/>
      <c r="N7" s="135"/>
      <c r="O7" s="134"/>
      <c r="P7" s="134"/>
      <c r="Q7" s="134"/>
      <c r="R7" s="134"/>
    </row>
    <row r="8" spans="1:18" customFormat="1"/>
    <row r="9" spans="1:18" customFormat="1" ht="15.75">
      <c r="A9" s="137" t="s">
        <v>492</v>
      </c>
      <c r="B9" s="138"/>
      <c r="C9" s="138"/>
      <c r="D9" s="138"/>
      <c r="E9" s="138"/>
      <c r="F9" s="138"/>
      <c r="G9" s="138"/>
      <c r="H9" s="138"/>
      <c r="I9" s="138"/>
      <c r="J9" s="138"/>
      <c r="K9" s="138"/>
      <c r="L9" s="139" t="s">
        <v>396</v>
      </c>
      <c r="M9" s="139"/>
      <c r="N9" s="134"/>
      <c r="O9" s="134"/>
      <c r="P9" s="134"/>
      <c r="Q9" s="134"/>
      <c r="R9" s="134"/>
    </row>
    <row r="10" spans="1:18" customFormat="1">
      <c r="A10" s="134" t="s">
        <v>264</v>
      </c>
      <c r="B10" s="199"/>
      <c r="C10" s="199"/>
      <c r="D10" s="199"/>
      <c r="E10" s="199"/>
      <c r="F10" s="199"/>
      <c r="G10" s="199"/>
      <c r="H10" s="199"/>
      <c r="I10" s="199"/>
      <c r="J10" s="199"/>
      <c r="K10" s="140"/>
      <c r="L10" s="139" t="s">
        <v>361</v>
      </c>
      <c r="M10" s="139"/>
      <c r="N10" s="135"/>
      <c r="O10" s="135"/>
      <c r="P10" s="135"/>
      <c r="Q10" s="135"/>
      <c r="R10" s="135"/>
    </row>
    <row r="11" spans="1:18" customFormat="1">
      <c r="A11" s="134" t="s">
        <v>262</v>
      </c>
      <c r="B11" s="199"/>
      <c r="C11" s="199"/>
      <c r="D11" s="199"/>
      <c r="E11" s="199"/>
      <c r="F11" s="199"/>
      <c r="G11" s="199"/>
      <c r="H11" s="199"/>
      <c r="I11" s="199"/>
      <c r="J11" s="199"/>
      <c r="K11" s="140"/>
      <c r="L11" s="139" t="s">
        <v>362</v>
      </c>
      <c r="M11" s="139"/>
      <c r="N11" s="135"/>
      <c r="O11" s="135"/>
      <c r="P11" s="135"/>
      <c r="Q11" s="135"/>
      <c r="R11" s="135"/>
    </row>
    <row r="12" spans="1:18" customFormat="1">
      <c r="A12" s="134" t="s">
        <v>263</v>
      </c>
      <c r="B12" s="199"/>
      <c r="C12" s="199"/>
      <c r="D12" s="199"/>
      <c r="E12" s="199"/>
      <c r="F12" s="199"/>
      <c r="G12" s="199"/>
      <c r="H12" s="199"/>
      <c r="I12" s="199"/>
      <c r="J12" s="199"/>
      <c r="K12" s="140"/>
      <c r="L12" s="139" t="s">
        <v>493</v>
      </c>
      <c r="M12" s="139"/>
      <c r="N12" s="135"/>
      <c r="O12" s="135"/>
      <c r="P12" s="135"/>
      <c r="Q12" s="135"/>
      <c r="R12" s="135"/>
    </row>
    <row r="13" spans="1:18" customFormat="1">
      <c r="A13" s="134"/>
      <c r="B13" s="134"/>
      <c r="C13" s="134"/>
      <c r="D13" s="134"/>
      <c r="E13" s="134"/>
      <c r="F13" s="134"/>
      <c r="G13" s="134"/>
      <c r="H13" s="134"/>
      <c r="I13" s="134"/>
      <c r="J13" s="134"/>
      <c r="K13" s="134"/>
      <c r="L13" s="139" t="s">
        <v>494</v>
      </c>
      <c r="M13" s="134"/>
      <c r="N13" s="135"/>
      <c r="O13" s="135"/>
      <c r="P13" s="135"/>
      <c r="Q13" s="135"/>
      <c r="R13" s="135"/>
    </row>
    <row r="14" spans="1:18" customFormat="1">
      <c r="A14" s="141" t="s">
        <v>495</v>
      </c>
      <c r="B14" s="134"/>
      <c r="C14" s="134"/>
      <c r="D14" s="134"/>
      <c r="E14" s="134"/>
      <c r="F14" s="134"/>
      <c r="G14" s="134"/>
      <c r="H14" s="134"/>
      <c r="I14" s="134"/>
      <c r="J14" s="134"/>
      <c r="K14" s="134"/>
      <c r="L14" s="139" t="s">
        <v>496</v>
      </c>
      <c r="M14" s="134"/>
      <c r="N14" s="135"/>
      <c r="O14" s="135"/>
      <c r="P14" s="135"/>
      <c r="Q14" s="135"/>
      <c r="R14" s="135"/>
    </row>
    <row r="15" spans="1:18" customFormat="1">
      <c r="A15" s="134" t="s">
        <v>259</v>
      </c>
      <c r="B15" s="199"/>
      <c r="C15" s="199"/>
      <c r="D15" s="199"/>
      <c r="E15" s="199"/>
      <c r="F15" s="199"/>
      <c r="G15" s="199"/>
      <c r="H15" s="199"/>
      <c r="I15" s="199"/>
      <c r="J15" s="199"/>
      <c r="K15" s="140"/>
      <c r="L15" s="139"/>
      <c r="M15" s="134"/>
      <c r="N15" s="135"/>
      <c r="O15" s="135"/>
      <c r="P15" s="135"/>
      <c r="Q15" s="135"/>
      <c r="R15" s="135"/>
    </row>
    <row r="16" spans="1:18" customFormat="1">
      <c r="A16" s="134" t="s">
        <v>398</v>
      </c>
      <c r="B16" s="199"/>
      <c r="C16" s="199"/>
      <c r="D16" s="199"/>
      <c r="E16" s="199"/>
      <c r="F16" s="199"/>
      <c r="G16" s="199"/>
      <c r="H16" s="199"/>
      <c r="I16" s="199"/>
      <c r="J16" s="199"/>
      <c r="K16" s="140"/>
      <c r="L16" s="139"/>
      <c r="M16" s="134"/>
      <c r="N16" s="135"/>
      <c r="O16" s="135"/>
      <c r="P16" s="135"/>
      <c r="Q16" s="135"/>
      <c r="R16" s="135"/>
    </row>
    <row r="17" spans="1:26" customFormat="1">
      <c r="A17" s="134" t="s">
        <v>265</v>
      </c>
      <c r="B17" s="15"/>
      <c r="C17" s="140"/>
      <c r="D17" s="134"/>
      <c r="E17" s="134"/>
      <c r="F17" s="134"/>
      <c r="G17" s="134"/>
      <c r="H17" s="134"/>
      <c r="I17" s="135"/>
      <c r="J17" s="135"/>
      <c r="K17" s="135"/>
      <c r="L17" s="142"/>
      <c r="M17" s="135"/>
      <c r="N17" s="135"/>
      <c r="O17" s="134"/>
      <c r="P17" s="134"/>
      <c r="Q17" s="134"/>
      <c r="R17" s="134"/>
    </row>
    <row r="18" spans="1:26" customFormat="1">
      <c r="A18" s="134" t="s">
        <v>261</v>
      </c>
      <c r="B18" s="15"/>
      <c r="C18" s="140"/>
      <c r="D18" s="134"/>
      <c r="E18" s="134"/>
      <c r="F18" s="134"/>
      <c r="G18" s="204" t="s">
        <v>497</v>
      </c>
      <c r="H18" s="204"/>
      <c r="I18" s="135"/>
      <c r="J18" s="134"/>
      <c r="K18" s="135"/>
      <c r="L18" s="135"/>
      <c r="M18" s="135"/>
      <c r="N18" s="135"/>
      <c r="O18" s="134"/>
      <c r="P18" s="134"/>
      <c r="Q18" s="134"/>
      <c r="R18" s="134"/>
    </row>
    <row r="19" spans="1:26" customFormat="1" ht="27.75" customHeight="1">
      <c r="A19" s="143"/>
      <c r="B19" s="134"/>
      <c r="C19" s="134"/>
      <c r="D19" s="144" t="s">
        <v>498</v>
      </c>
      <c r="E19" s="134"/>
      <c r="F19" s="145"/>
      <c r="G19" s="146"/>
      <c r="H19" s="194"/>
      <c r="I19" s="147" t="s">
        <v>345</v>
      </c>
      <c r="J19" s="148" t="str">
        <f>IFERROR(IF(SUM(ISNUMBER(B40),ISNUMBER(C40),ISNUMBER(B41),ISNUMBER(C41),ISNUMBER(C42),ISNUMBER(B42))=6,SUMPRODUCT(B40:B189,C40:C189)/SUM(B40:B189)," ")," ")</f>
        <v xml:space="preserve"> </v>
      </c>
      <c r="K19" s="203"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203"/>
      <c r="M19" s="203"/>
      <c r="N19" s="134"/>
      <c r="O19" s="134"/>
      <c r="P19" s="134"/>
      <c r="Q19" s="134"/>
      <c r="R19" s="150"/>
    </row>
    <row r="20" spans="1:26" customFormat="1">
      <c r="A20" s="151" t="s">
        <v>499</v>
      </c>
      <c r="B20" s="134"/>
      <c r="C20" s="134"/>
      <c r="D20" s="197" t="str">
        <f>IF(H19="Yes", "Student number:","")</f>
        <v/>
      </c>
      <c r="E20" s="197"/>
      <c r="F20" s="198"/>
      <c r="G20" s="198"/>
      <c r="H20" s="134"/>
      <c r="I20" s="134"/>
      <c r="J20" s="134"/>
      <c r="K20" s="134"/>
      <c r="L20" s="134"/>
      <c r="M20" s="134"/>
      <c r="N20" s="134"/>
      <c r="O20" s="134"/>
      <c r="P20" s="134"/>
      <c r="Q20" s="134"/>
      <c r="R20" s="134"/>
    </row>
    <row r="21" spans="1:26" customFormat="1">
      <c r="A21" s="134" t="s">
        <v>500</v>
      </c>
      <c r="B21" s="15"/>
      <c r="C21" s="152" t="s">
        <v>501</v>
      </c>
      <c r="D21" s="134"/>
      <c r="E21" s="134"/>
      <c r="F21" s="134"/>
      <c r="G21" s="134"/>
      <c r="H21" s="134"/>
      <c r="I21" s="134"/>
      <c r="J21" s="134"/>
      <c r="K21" s="149"/>
      <c r="L21" s="134"/>
      <c r="M21" s="134"/>
      <c r="N21" s="134"/>
      <c r="O21" s="134"/>
      <c r="P21" s="134"/>
      <c r="Q21" s="134"/>
      <c r="R21" s="134"/>
    </row>
    <row r="22" spans="1:26" customFormat="1">
      <c r="A22" s="153" t="str">
        <f>IF(B21="Numbers", "What is the minimum grade in your university?","What is the minimum classification in your university?")</f>
        <v>What is the minimum classification in your university?</v>
      </c>
      <c r="B22" s="154"/>
      <c r="C22" s="135" t="str">
        <f>IF(B21="Letters", "Please convert your grades:", IF(OR(B21="Pass/Fail"), "Leave these cells blank", ""))</f>
        <v/>
      </c>
      <c r="D22" s="134"/>
      <c r="E22" s="134"/>
      <c r="F22" s="134"/>
      <c r="G22" s="134"/>
      <c r="H22" s="134"/>
      <c r="I22" s="134"/>
      <c r="J22" s="135"/>
      <c r="K22" s="155" t="s">
        <v>502</v>
      </c>
      <c r="L22" s="134"/>
      <c r="M22" s="134"/>
      <c r="N22" s="134"/>
      <c r="O22" s="134"/>
      <c r="P22" s="134"/>
      <c r="Q22" s="134"/>
      <c r="R22" s="134"/>
      <c r="Z22" s="196" t="s">
        <v>3</v>
      </c>
    </row>
    <row r="23" spans="1:26" customFormat="1">
      <c r="A23" s="156" t="str">
        <f>IF(B21="Numbers", "How much do you need to pass a course in your university?","How much do you need to pass a course in your university?")</f>
        <v>How much do you need to pass a course in your university?</v>
      </c>
      <c r="B23" s="154"/>
      <c r="C23" s="135" t="str">
        <f>IF(B21="Letters", "Example: If your grades are from A(min) to E(max), you should type 1 to 5", IF(OR(B21="Pass/Fail"), "Leave these cells blank", ""))</f>
        <v/>
      </c>
      <c r="D23" s="134"/>
      <c r="E23" s="134"/>
      <c r="F23" s="157"/>
      <c r="G23" s="134"/>
      <c r="H23" s="157"/>
      <c r="I23" s="158"/>
      <c r="J23" s="135"/>
      <c r="K23" s="155" t="s">
        <v>503</v>
      </c>
      <c r="L23" s="134"/>
      <c r="M23" s="134"/>
      <c r="N23" s="134"/>
      <c r="O23" s="134"/>
      <c r="P23" s="134"/>
      <c r="Q23" s="134"/>
      <c r="R23" s="134"/>
      <c r="Z23" s="196" t="s">
        <v>4</v>
      </c>
    </row>
    <row r="24" spans="1:26" customFormat="1">
      <c r="A24" s="159" t="str">
        <f>IF(B21="Numbers", "What is the best possible grade in your university?","What is the best possible classification in your university?")</f>
        <v>What is the best possible classification in your university?</v>
      </c>
      <c r="B24" s="160"/>
      <c r="C24" s="135" t="str">
        <f>IF(B21="Letters", "", IF(OR(B21="Pass/Fail"), "Leave these cells blank", ""))</f>
        <v/>
      </c>
      <c r="D24" s="135"/>
      <c r="E24" s="135"/>
      <c r="F24" s="135"/>
      <c r="G24" s="135"/>
      <c r="H24" s="135"/>
      <c r="I24" s="135"/>
      <c r="J24" s="135"/>
      <c r="K24" s="135"/>
      <c r="L24" s="135"/>
      <c r="M24" s="135"/>
      <c r="N24" s="135"/>
      <c r="O24" s="135"/>
      <c r="P24" s="135"/>
      <c r="Q24" s="135"/>
      <c r="R24" s="135"/>
      <c r="Z24" s="196" t="s">
        <v>5</v>
      </c>
    </row>
    <row r="25" spans="1:26" customFormat="1">
      <c r="A25" s="135"/>
      <c r="B25" s="135"/>
      <c r="C25" s="135"/>
      <c r="D25" s="135"/>
      <c r="E25" s="135"/>
      <c r="F25" s="135"/>
      <c r="G25" s="135"/>
      <c r="H25" s="135"/>
      <c r="I25" s="135"/>
      <c r="J25" s="135"/>
      <c r="K25" s="135"/>
      <c r="L25" s="135"/>
      <c r="M25" s="135"/>
      <c r="N25" s="135"/>
      <c r="O25" s="135"/>
      <c r="P25" s="135"/>
      <c r="Q25" s="135"/>
      <c r="R25" s="135"/>
      <c r="Z25" s="196" t="s">
        <v>6</v>
      </c>
    </row>
    <row r="26" spans="1:26" customFormat="1">
      <c r="A26" s="134"/>
      <c r="B26" s="135"/>
      <c r="C26" s="135"/>
      <c r="D26" s="135"/>
      <c r="E26" s="135"/>
      <c r="F26" s="135"/>
      <c r="G26" s="135"/>
      <c r="H26" s="135"/>
      <c r="I26" s="135"/>
      <c r="J26" s="135"/>
      <c r="K26" s="135"/>
      <c r="L26" s="135"/>
      <c r="M26" s="135"/>
      <c r="N26" s="135"/>
      <c r="O26" s="135"/>
      <c r="P26" s="135"/>
      <c r="Q26" s="135"/>
      <c r="R26" s="135"/>
      <c r="Z26" s="196" t="s">
        <v>7</v>
      </c>
    </row>
    <row r="27" spans="1:26" customFormat="1">
      <c r="A27" s="134"/>
      <c r="B27" s="135"/>
      <c r="C27" s="135"/>
      <c r="D27" s="135"/>
      <c r="E27" s="135"/>
      <c r="F27" s="135"/>
      <c r="G27" s="135"/>
      <c r="H27" s="135"/>
      <c r="I27" s="135"/>
      <c r="J27" s="135"/>
      <c r="K27" s="135"/>
      <c r="L27" s="135"/>
      <c r="M27" s="135"/>
      <c r="N27" s="135"/>
      <c r="O27" s="135"/>
      <c r="P27" s="135"/>
      <c r="Q27" s="135"/>
      <c r="R27" s="135"/>
      <c r="Z27" s="196" t="s">
        <v>8</v>
      </c>
    </row>
    <row r="28" spans="1:26" customFormat="1">
      <c r="A28" s="134"/>
      <c r="B28" s="135"/>
      <c r="C28" s="135"/>
      <c r="D28" s="135"/>
      <c r="E28" s="135"/>
      <c r="F28" s="135"/>
      <c r="G28" s="135"/>
      <c r="H28" s="135"/>
      <c r="I28" s="135"/>
      <c r="J28" s="135"/>
      <c r="K28" s="135"/>
      <c r="L28" s="135"/>
      <c r="M28" s="135"/>
      <c r="N28" s="135"/>
      <c r="O28" s="135"/>
      <c r="P28" s="135"/>
      <c r="Q28" s="135"/>
      <c r="R28" s="135"/>
      <c r="Z28" s="196" t="s">
        <v>9</v>
      </c>
    </row>
    <row r="29" spans="1:26" customFormat="1">
      <c r="A29" s="134"/>
      <c r="B29" s="135"/>
      <c r="C29" s="135"/>
      <c r="D29" s="135"/>
      <c r="E29" s="135"/>
      <c r="F29" s="135"/>
      <c r="G29" s="135"/>
      <c r="H29" s="135"/>
      <c r="I29" s="135"/>
      <c r="J29" s="135"/>
      <c r="K29" s="135"/>
      <c r="L29" s="135"/>
      <c r="M29" s="135"/>
      <c r="N29" s="135"/>
      <c r="O29" s="135"/>
      <c r="P29" s="135"/>
      <c r="Q29" s="135"/>
      <c r="R29" s="135"/>
      <c r="Z29" s="196" t="s">
        <v>10</v>
      </c>
    </row>
    <row r="30" spans="1:26" customFormat="1">
      <c r="A30" s="134"/>
      <c r="B30" s="135"/>
      <c r="C30" s="135"/>
      <c r="D30" s="135"/>
      <c r="E30" s="135"/>
      <c r="F30" s="135"/>
      <c r="G30" s="135"/>
      <c r="H30" s="135"/>
      <c r="I30" s="135"/>
      <c r="J30" s="135"/>
      <c r="K30" s="135"/>
      <c r="L30" s="135"/>
      <c r="M30" s="135"/>
      <c r="N30" s="135"/>
      <c r="O30" s="135"/>
      <c r="P30" s="135"/>
      <c r="Q30" s="135"/>
      <c r="R30" s="135"/>
      <c r="Z30" s="196" t="s">
        <v>11</v>
      </c>
    </row>
    <row r="31" spans="1:26" customFormat="1" ht="15.75">
      <c r="A31" s="161" t="s">
        <v>504</v>
      </c>
      <c r="B31" s="135"/>
      <c r="C31" s="135"/>
      <c r="D31" s="135"/>
      <c r="E31" s="135"/>
      <c r="F31" s="135"/>
      <c r="G31" s="135"/>
      <c r="H31" s="135"/>
      <c r="I31" s="135"/>
      <c r="J31" s="135"/>
      <c r="K31" s="135"/>
      <c r="L31" s="135"/>
      <c r="M31" s="135"/>
      <c r="N31" s="135"/>
      <c r="O31" s="135"/>
      <c r="P31" s="135"/>
      <c r="Q31" s="135"/>
      <c r="R31" s="135"/>
      <c r="Z31" s="196" t="s">
        <v>12</v>
      </c>
    </row>
    <row r="32" spans="1:26" customFormat="1">
      <c r="A32" s="134"/>
      <c r="B32" s="135"/>
      <c r="C32" s="135"/>
      <c r="D32" s="135"/>
      <c r="E32" s="135"/>
      <c r="F32" s="135"/>
      <c r="G32" s="135"/>
      <c r="H32" s="135"/>
      <c r="I32" s="135"/>
      <c r="J32" s="135"/>
      <c r="K32" s="135"/>
      <c r="L32" s="135"/>
      <c r="M32" s="135"/>
      <c r="N32" s="135"/>
      <c r="O32" s="135"/>
      <c r="P32" s="135"/>
      <c r="Q32" s="135"/>
      <c r="R32" s="135"/>
      <c r="Z32" s="196" t="s">
        <v>13</v>
      </c>
    </row>
    <row r="33" spans="1:26" customFormat="1">
      <c r="A33" s="162"/>
      <c r="B33" s="135"/>
      <c r="C33" s="135"/>
      <c r="D33" s="135"/>
      <c r="E33" s="135"/>
      <c r="F33" s="135"/>
      <c r="G33" s="135"/>
      <c r="H33" s="135"/>
      <c r="I33" s="135"/>
      <c r="J33" s="135"/>
      <c r="K33" s="135"/>
      <c r="L33" s="135"/>
      <c r="M33" s="135"/>
      <c r="N33" s="135"/>
      <c r="O33" s="135"/>
      <c r="P33" s="135"/>
      <c r="Q33" s="135"/>
      <c r="R33" s="135"/>
      <c r="Z33" s="196" t="s">
        <v>14</v>
      </c>
    </row>
    <row r="34" spans="1:26" customFormat="1">
      <c r="A34" s="134"/>
      <c r="B34" s="135"/>
      <c r="C34" s="135"/>
      <c r="D34" s="135"/>
      <c r="E34" s="135"/>
      <c r="F34" s="135"/>
      <c r="G34" s="135"/>
      <c r="H34" s="135"/>
      <c r="I34" s="135"/>
      <c r="J34" s="135"/>
      <c r="K34" s="135"/>
      <c r="L34" s="135"/>
      <c r="M34" s="135"/>
      <c r="N34" s="135"/>
      <c r="O34" s="135"/>
      <c r="P34" s="135"/>
      <c r="Q34" s="135"/>
      <c r="R34" s="135"/>
      <c r="Z34" s="196" t="s">
        <v>15</v>
      </c>
    </row>
    <row r="35" spans="1:26" customFormat="1">
      <c r="A35" s="134"/>
      <c r="B35" s="135"/>
      <c r="C35" s="135"/>
      <c r="D35" s="135"/>
      <c r="E35" s="135"/>
      <c r="F35" s="135"/>
      <c r="G35" s="135"/>
      <c r="H35" s="135"/>
      <c r="I35" s="135"/>
      <c r="J35" s="135"/>
      <c r="K35" s="135"/>
      <c r="L35" s="135"/>
      <c r="M35" s="135"/>
      <c r="N35" s="135"/>
      <c r="O35" s="135"/>
      <c r="P35" s="135"/>
      <c r="Q35" s="135"/>
      <c r="R35" s="135"/>
      <c r="Z35" s="196" t="s">
        <v>16</v>
      </c>
    </row>
    <row r="36" spans="1:26" customFormat="1">
      <c r="A36" s="163" t="s">
        <v>505</v>
      </c>
      <c r="B36" s="134"/>
      <c r="C36" s="140"/>
      <c r="D36" s="134"/>
      <c r="E36" s="134"/>
      <c r="F36" s="157"/>
      <c r="G36" s="157"/>
      <c r="H36" s="164"/>
      <c r="I36" s="134"/>
      <c r="J36" s="135"/>
      <c r="K36" s="134"/>
      <c r="L36" s="134"/>
      <c r="M36" s="134"/>
      <c r="N36" s="134"/>
      <c r="O36" s="134"/>
      <c r="P36" s="134"/>
      <c r="Q36" s="134"/>
      <c r="R36" s="134"/>
      <c r="Z36" s="196" t="s">
        <v>17</v>
      </c>
    </row>
    <row r="37" spans="1:26" customFormat="1" ht="230.25" customHeight="1">
      <c r="A37" s="195" t="s">
        <v>506</v>
      </c>
      <c r="B37" s="165" t="s">
        <v>435</v>
      </c>
      <c r="C37" s="165" t="s">
        <v>436</v>
      </c>
      <c r="D37" s="166" t="s">
        <v>368</v>
      </c>
      <c r="E37" s="166" t="s">
        <v>369</v>
      </c>
      <c r="F37" s="166" t="s">
        <v>370</v>
      </c>
      <c r="G37" s="166" t="s">
        <v>372</v>
      </c>
      <c r="H37" s="166" t="s">
        <v>373</v>
      </c>
      <c r="I37" s="166" t="s">
        <v>375</v>
      </c>
      <c r="J37" s="166" t="s">
        <v>376</v>
      </c>
      <c r="K37" s="166" t="s">
        <v>377</v>
      </c>
      <c r="L37" s="191" t="s">
        <v>397</v>
      </c>
      <c r="M37" s="134"/>
      <c r="N37" s="190" t="s">
        <v>507</v>
      </c>
      <c r="O37" s="134"/>
      <c r="P37" s="134"/>
      <c r="Q37" s="134"/>
      <c r="R37" s="134"/>
      <c r="Z37" s="196" t="s">
        <v>18</v>
      </c>
    </row>
    <row r="38" spans="1:26" customFormat="1">
      <c r="A38" s="164" t="s">
        <v>441</v>
      </c>
      <c r="B38" s="167">
        <f>SUM(B40:B189,B191:B240)</f>
        <v>0</v>
      </c>
      <c r="C38" s="134"/>
      <c r="D38" s="168">
        <f t="shared" ref="D38:K38" si="0">IFERROR(SUMPRODUCT($B$40:$B$240,D$40:D$240)/100,"")</f>
        <v>0</v>
      </c>
      <c r="E38" s="168">
        <f t="shared" si="0"/>
        <v>0</v>
      </c>
      <c r="F38" s="169">
        <f t="shared" si="0"/>
        <v>0</v>
      </c>
      <c r="G38" s="168">
        <f t="shared" si="0"/>
        <v>0</v>
      </c>
      <c r="H38" s="168">
        <f t="shared" si="0"/>
        <v>0</v>
      </c>
      <c r="I38" s="168">
        <f t="shared" si="0"/>
        <v>0</v>
      </c>
      <c r="J38" s="168">
        <f t="shared" si="0"/>
        <v>0</v>
      </c>
      <c r="K38" s="168">
        <f t="shared" si="0"/>
        <v>0</v>
      </c>
      <c r="L38" s="168" t="str">
        <f>IFERROR((B38-SUM(D38:K38))/B38,"")</f>
        <v/>
      </c>
      <c r="M38" s="170" t="s">
        <v>508</v>
      </c>
      <c r="N38" s="194"/>
      <c r="O38" s="134"/>
      <c r="P38" s="135"/>
      <c r="Q38" s="135"/>
      <c r="R38" s="135"/>
      <c r="S38" s="135"/>
      <c r="T38" s="135"/>
      <c r="Z38" s="196" t="s">
        <v>19</v>
      </c>
    </row>
    <row r="39" spans="1:26" customFormat="1" ht="29.25" customHeight="1">
      <c r="A39" s="171" t="s">
        <v>442</v>
      </c>
      <c r="B39" s="134"/>
      <c r="C39" s="172">
        <f>IFERROR(AVERAGE(C40:C189),)</f>
        <v>0</v>
      </c>
      <c r="D39" s="173">
        <f>IFERROR(SUMPRODUCT($B$40:$B$189,$C$40:$C$189,D40:D189)/SUMPRODUCT($B$40:$B$189,D40:D189),0)</f>
        <v>0</v>
      </c>
      <c r="E39" s="174">
        <f>IFERROR(SUMPRODUCT($B$40:$B$189,$C$40:$C$189,E40:E189)/SUMPRODUCT($B$40:$B$189,E40:E189),)</f>
        <v>0</v>
      </c>
      <c r="F39" s="174">
        <f>IFERROR(SUMPRODUCT($B$40:$B$189,$C$40:$C$189,F40:F189)/SUMPRODUCT($B$40:$B$189,F40:F189),)</f>
        <v>0</v>
      </c>
      <c r="G39" s="174">
        <f>IFERROR(SUMPRODUCT($B$40:$B$189,$C$40:$C$189,G40:G189)/SUMPRODUCT($B$40:$B$189,G40:G189),)</f>
        <v>0</v>
      </c>
      <c r="H39" s="174">
        <f>IFERROR(SUMPRODUCT($B$40:$B$189,$C$40:$C$189,H40:H189)/SUMPRODUCT($B$40:$B$189,H40:H189),)</f>
        <v>0</v>
      </c>
      <c r="I39" s="174">
        <f>IFERROR(SUMPRODUCT($B$40:$B$189,$C$40:$C$189,I40:I189)/SUMPRODUCT($B$40:$B$189,I40:I189),)</f>
        <v>0</v>
      </c>
      <c r="J39" s="174">
        <f t="shared" ref="J39:K39" si="1">IFERROR(SUMPRODUCT($B$40:$B$189,$C$40:$C$189,J40:J189)/SUMPRODUCT($B$40:$B$189,J40:J189),)</f>
        <v>0</v>
      </c>
      <c r="K39" s="174">
        <f t="shared" si="1"/>
        <v>0</v>
      </c>
      <c r="L39" s="174">
        <f>IFERROR(SUMPRODUCT($B$40:$B$189,$C$40:$C$189,L40:L189)/SUMPRODUCT($B$40:$B$189,L40:L189),0)</f>
        <v>0</v>
      </c>
      <c r="M39" s="175" t="s">
        <v>509</v>
      </c>
      <c r="N39" s="176" t="s">
        <v>401</v>
      </c>
      <c r="O39" s="176"/>
      <c r="P39" s="135"/>
      <c r="Q39" s="177" t="s">
        <v>421</v>
      </c>
      <c r="R39" s="157" t="s">
        <v>391</v>
      </c>
      <c r="S39" s="188" t="s">
        <v>392</v>
      </c>
      <c r="T39" s="188"/>
      <c r="Z39" s="196" t="s">
        <v>20</v>
      </c>
    </row>
    <row r="40" spans="1:26" customFormat="1">
      <c r="A40" s="15" t="s">
        <v>510</v>
      </c>
      <c r="B40" s="122"/>
      <c r="C40" s="122"/>
      <c r="D40" s="192"/>
      <c r="E40" s="192"/>
      <c r="F40" s="192"/>
      <c r="G40" s="192"/>
      <c r="H40" s="192"/>
      <c r="I40" s="192"/>
      <c r="J40" s="192"/>
      <c r="K40" s="192"/>
      <c r="L40" s="178" t="str">
        <f>IF(ISBLANK(B40)," ",100-SUM(D40:K40))</f>
        <v xml:space="preserve"> </v>
      </c>
      <c r="M40" s="179"/>
      <c r="N40" s="179"/>
      <c r="O40" s="180"/>
      <c r="P40" s="135"/>
      <c r="Q40" s="15" t="s">
        <v>258</v>
      </c>
      <c r="R40" s="15"/>
      <c r="S40" s="189"/>
      <c r="T40" s="189"/>
      <c r="Z40" s="196" t="s">
        <v>21</v>
      </c>
    </row>
    <row r="41" spans="1:26" customFormat="1">
      <c r="A41" s="15" t="s">
        <v>511</v>
      </c>
      <c r="B41" s="122"/>
      <c r="C41" s="122"/>
      <c r="D41" s="192"/>
      <c r="E41" s="192"/>
      <c r="F41" s="192"/>
      <c r="G41" s="192"/>
      <c r="H41" s="192"/>
      <c r="I41" s="192"/>
      <c r="J41" s="192"/>
      <c r="K41" s="192"/>
      <c r="L41" s="178" t="str">
        <f t="shared" ref="L41:L104" si="2">IF(ISBLANK(B41)," ",100-SUM(D41:K41))</f>
        <v xml:space="preserve"> </v>
      </c>
      <c r="M41" s="181"/>
      <c r="N41" s="179"/>
      <c r="O41" s="180"/>
      <c r="P41" s="135"/>
      <c r="Q41" s="15" t="s">
        <v>266</v>
      </c>
      <c r="R41" s="15"/>
      <c r="S41" s="182"/>
      <c r="T41" s="182"/>
      <c r="Z41" s="196" t="s">
        <v>22</v>
      </c>
    </row>
    <row r="42" spans="1:26" customFormat="1">
      <c r="A42" s="15" t="s">
        <v>512</v>
      </c>
      <c r="B42" s="122"/>
      <c r="C42" s="122"/>
      <c r="D42" s="192"/>
      <c r="E42" s="192"/>
      <c r="F42" s="192"/>
      <c r="G42" s="192"/>
      <c r="H42" s="192"/>
      <c r="I42" s="192"/>
      <c r="J42" s="192"/>
      <c r="K42" s="192"/>
      <c r="L42" s="178" t="str">
        <f t="shared" si="2"/>
        <v xml:space="preserve"> </v>
      </c>
      <c r="M42" s="179"/>
      <c r="N42" s="179"/>
      <c r="O42" s="180"/>
      <c r="P42" s="135"/>
      <c r="Q42" s="15" t="s">
        <v>267</v>
      </c>
      <c r="R42" s="15"/>
      <c r="S42" s="182"/>
      <c r="T42" s="182"/>
      <c r="Z42" s="196" t="s">
        <v>23</v>
      </c>
    </row>
    <row r="43" spans="1:26" customFormat="1">
      <c r="A43" s="15" t="s">
        <v>513</v>
      </c>
      <c r="B43" s="122"/>
      <c r="C43" s="122"/>
      <c r="D43" s="192"/>
      <c r="E43" s="192"/>
      <c r="F43" s="192"/>
      <c r="G43" s="192"/>
      <c r="H43" s="192"/>
      <c r="I43" s="192"/>
      <c r="J43" s="192"/>
      <c r="K43" s="192"/>
      <c r="L43" s="178" t="str">
        <f t="shared" si="2"/>
        <v xml:space="preserve"> </v>
      </c>
      <c r="M43" s="179"/>
      <c r="N43" s="179"/>
      <c r="O43" s="180"/>
      <c r="P43" s="135"/>
      <c r="Q43" s="15" t="s">
        <v>268</v>
      </c>
      <c r="R43" s="15"/>
      <c r="S43" s="182"/>
      <c r="T43" s="182"/>
      <c r="Z43" s="196" t="s">
        <v>24</v>
      </c>
    </row>
    <row r="44" spans="1:26" customFormat="1">
      <c r="A44" s="15" t="s">
        <v>514</v>
      </c>
      <c r="B44" s="122"/>
      <c r="C44" s="122"/>
      <c r="D44" s="192"/>
      <c r="E44" s="192"/>
      <c r="F44" s="192"/>
      <c r="G44" s="192"/>
      <c r="H44" s="192"/>
      <c r="I44" s="192"/>
      <c r="J44" s="192"/>
      <c r="K44" s="192"/>
      <c r="L44" s="178" t="str">
        <f t="shared" si="2"/>
        <v xml:space="preserve"> </v>
      </c>
      <c r="M44" s="179"/>
      <c r="N44" s="179"/>
      <c r="O44" s="180"/>
      <c r="P44" s="135"/>
      <c r="Q44" s="15" t="s">
        <v>269</v>
      </c>
      <c r="R44" s="15"/>
      <c r="S44" s="182"/>
      <c r="T44" s="182"/>
      <c r="Z44" s="196" t="s">
        <v>25</v>
      </c>
    </row>
    <row r="45" spans="1:26" customFormat="1">
      <c r="A45" s="15" t="s">
        <v>515</v>
      </c>
      <c r="B45" s="122"/>
      <c r="C45" s="122"/>
      <c r="D45" s="192"/>
      <c r="E45" s="192"/>
      <c r="F45" s="192"/>
      <c r="G45" s="192"/>
      <c r="H45" s="192"/>
      <c r="I45" s="192"/>
      <c r="J45" s="192"/>
      <c r="K45" s="192"/>
      <c r="L45" s="178" t="str">
        <f t="shared" si="2"/>
        <v xml:space="preserve"> </v>
      </c>
      <c r="M45" s="179"/>
      <c r="N45" s="179"/>
      <c r="O45" s="180"/>
      <c r="P45" s="135"/>
      <c r="Q45" s="15" t="s">
        <v>270</v>
      </c>
      <c r="R45" s="15"/>
      <c r="S45" s="182"/>
      <c r="T45" s="182"/>
      <c r="Z45" s="196" t="s">
        <v>26</v>
      </c>
    </row>
    <row r="46" spans="1:26" customFormat="1">
      <c r="A46" s="15" t="s">
        <v>516</v>
      </c>
      <c r="B46" s="122"/>
      <c r="C46" s="122"/>
      <c r="D46" s="192"/>
      <c r="E46" s="192"/>
      <c r="F46" s="192"/>
      <c r="G46" s="192"/>
      <c r="H46" s="192"/>
      <c r="I46" s="192"/>
      <c r="J46" s="192"/>
      <c r="K46" s="192"/>
      <c r="L46" s="178" t="str">
        <f t="shared" si="2"/>
        <v xml:space="preserve"> </v>
      </c>
      <c r="M46" s="179"/>
      <c r="N46" s="179"/>
      <c r="O46" s="180"/>
      <c r="P46" s="135"/>
      <c r="Q46" s="15" t="s">
        <v>271</v>
      </c>
      <c r="R46" s="15"/>
      <c r="S46" s="182"/>
      <c r="T46" s="182"/>
      <c r="Z46" s="196" t="s">
        <v>27</v>
      </c>
    </row>
    <row r="47" spans="1:26" customFormat="1">
      <c r="A47" s="15" t="s">
        <v>517</v>
      </c>
      <c r="B47" s="122"/>
      <c r="C47" s="122"/>
      <c r="D47" s="192"/>
      <c r="E47" s="192"/>
      <c r="F47" s="192"/>
      <c r="G47" s="192"/>
      <c r="H47" s="192"/>
      <c r="I47" s="192"/>
      <c r="J47" s="192"/>
      <c r="K47" s="192"/>
      <c r="L47" s="178" t="str">
        <f t="shared" si="2"/>
        <v xml:space="preserve"> </v>
      </c>
      <c r="M47" s="179"/>
      <c r="N47" s="179"/>
      <c r="O47" s="180"/>
      <c r="P47" s="135"/>
      <c r="Q47" s="15" t="s">
        <v>272</v>
      </c>
      <c r="R47" s="15"/>
      <c r="S47" s="182"/>
      <c r="T47" s="182"/>
      <c r="Z47" s="196" t="s">
        <v>28</v>
      </c>
    </row>
    <row r="48" spans="1:26" customFormat="1">
      <c r="A48" s="15" t="s">
        <v>518</v>
      </c>
      <c r="B48" s="122"/>
      <c r="C48" s="122"/>
      <c r="D48" s="192"/>
      <c r="E48" s="192"/>
      <c r="F48" s="192"/>
      <c r="G48" s="192"/>
      <c r="H48" s="192"/>
      <c r="I48" s="192"/>
      <c r="J48" s="192"/>
      <c r="K48" s="192"/>
      <c r="L48" s="178" t="str">
        <f t="shared" si="2"/>
        <v xml:space="preserve"> </v>
      </c>
      <c r="M48" s="179"/>
      <c r="N48" s="179"/>
      <c r="O48" s="180"/>
      <c r="P48" s="135"/>
      <c r="Q48" s="15" t="s">
        <v>273</v>
      </c>
      <c r="R48" s="15"/>
      <c r="S48" s="182"/>
      <c r="T48" s="182"/>
      <c r="Z48" s="196" t="s">
        <v>29</v>
      </c>
    </row>
    <row r="49" spans="1:26" customFormat="1">
      <c r="A49" s="15" t="s">
        <v>519</v>
      </c>
      <c r="B49" s="122"/>
      <c r="C49" s="122"/>
      <c r="D49" s="192"/>
      <c r="E49" s="192"/>
      <c r="F49" s="192"/>
      <c r="G49" s="192"/>
      <c r="H49" s="192"/>
      <c r="I49" s="192"/>
      <c r="J49" s="192"/>
      <c r="K49" s="192"/>
      <c r="L49" s="178" t="str">
        <f t="shared" si="2"/>
        <v xml:space="preserve"> </v>
      </c>
      <c r="M49" s="179"/>
      <c r="N49" s="179"/>
      <c r="O49" s="180"/>
      <c r="P49" s="135"/>
      <c r="Q49" s="15" t="s">
        <v>274</v>
      </c>
      <c r="R49" s="15"/>
      <c r="S49" s="182"/>
      <c r="T49" s="182"/>
      <c r="Z49" s="196" t="s">
        <v>30</v>
      </c>
    </row>
    <row r="50" spans="1:26" customFormat="1">
      <c r="A50" s="15" t="s">
        <v>520</v>
      </c>
      <c r="B50" s="122"/>
      <c r="C50" s="122"/>
      <c r="D50" s="192"/>
      <c r="E50" s="192"/>
      <c r="F50" s="192"/>
      <c r="G50" s="192"/>
      <c r="H50" s="192"/>
      <c r="I50" s="192"/>
      <c r="J50" s="192"/>
      <c r="K50" s="192"/>
      <c r="L50" s="178" t="str">
        <f t="shared" si="2"/>
        <v xml:space="preserve"> </v>
      </c>
      <c r="M50" s="179"/>
      <c r="N50" s="179"/>
      <c r="O50" s="180"/>
      <c r="P50" s="135"/>
      <c r="Q50" s="15" t="s">
        <v>275</v>
      </c>
      <c r="R50" s="15"/>
      <c r="S50" s="182"/>
      <c r="T50" s="182"/>
      <c r="Z50" s="196" t="s">
        <v>31</v>
      </c>
    </row>
    <row r="51" spans="1:26" customFormat="1">
      <c r="A51" s="15" t="s">
        <v>521</v>
      </c>
      <c r="B51" s="15"/>
      <c r="C51" s="15"/>
      <c r="D51" s="192"/>
      <c r="E51" s="192"/>
      <c r="F51" s="192"/>
      <c r="G51" s="192"/>
      <c r="H51" s="192"/>
      <c r="I51" s="192"/>
      <c r="J51" s="192"/>
      <c r="K51" s="192"/>
      <c r="L51" s="178" t="str">
        <f t="shared" si="2"/>
        <v xml:space="preserve"> </v>
      </c>
      <c r="M51" s="179"/>
      <c r="N51" s="179"/>
      <c r="O51" s="180"/>
      <c r="P51" s="135"/>
      <c r="Q51" s="15" t="s">
        <v>276</v>
      </c>
      <c r="R51" s="15"/>
      <c r="S51" s="182"/>
      <c r="T51" s="182"/>
      <c r="Z51" s="196" t="s">
        <v>32</v>
      </c>
    </row>
    <row r="52" spans="1:26" customFormat="1">
      <c r="A52" s="15" t="s">
        <v>522</v>
      </c>
      <c r="B52" s="15"/>
      <c r="C52" s="15"/>
      <c r="D52" s="192"/>
      <c r="E52" s="192"/>
      <c r="F52" s="192"/>
      <c r="G52" s="192"/>
      <c r="H52" s="192"/>
      <c r="I52" s="192"/>
      <c r="J52" s="192"/>
      <c r="K52" s="192"/>
      <c r="L52" s="178" t="str">
        <f t="shared" si="2"/>
        <v xml:space="preserve"> </v>
      </c>
      <c r="M52" s="179"/>
      <c r="N52" s="179"/>
      <c r="O52" s="180"/>
      <c r="P52" s="135"/>
      <c r="Q52" s="15" t="s">
        <v>277</v>
      </c>
      <c r="R52" s="15"/>
      <c r="S52" s="182"/>
      <c r="T52" s="182"/>
      <c r="Z52" s="196" t="s">
        <v>33</v>
      </c>
    </row>
    <row r="53" spans="1:26" customFormat="1">
      <c r="A53" s="15" t="s">
        <v>523</v>
      </c>
      <c r="B53" s="15"/>
      <c r="C53" s="15"/>
      <c r="D53" s="192"/>
      <c r="E53" s="192"/>
      <c r="F53" s="192"/>
      <c r="G53" s="192"/>
      <c r="H53" s="192"/>
      <c r="I53" s="192"/>
      <c r="J53" s="192"/>
      <c r="K53" s="192"/>
      <c r="L53" s="178" t="str">
        <f t="shared" si="2"/>
        <v xml:space="preserve"> </v>
      </c>
      <c r="M53" s="179"/>
      <c r="N53" s="179"/>
      <c r="O53" s="180"/>
      <c r="P53" s="135"/>
      <c r="Q53" s="15" t="s">
        <v>278</v>
      </c>
      <c r="R53" s="15"/>
      <c r="S53" s="182"/>
      <c r="T53" s="182"/>
      <c r="Z53" s="196" t="s">
        <v>34</v>
      </c>
    </row>
    <row r="54" spans="1:26" customFormat="1">
      <c r="A54" s="15" t="s">
        <v>524</v>
      </c>
      <c r="B54" s="15"/>
      <c r="C54" s="15"/>
      <c r="D54" s="192"/>
      <c r="E54" s="192"/>
      <c r="F54" s="192"/>
      <c r="G54" s="192"/>
      <c r="H54" s="192"/>
      <c r="I54" s="192"/>
      <c r="J54" s="192"/>
      <c r="K54" s="192"/>
      <c r="L54" s="178" t="str">
        <f t="shared" si="2"/>
        <v xml:space="preserve"> </v>
      </c>
      <c r="M54" s="179"/>
      <c r="N54" s="179"/>
      <c r="O54" s="180"/>
      <c r="P54" s="135"/>
      <c r="Q54" s="15" t="s">
        <v>279</v>
      </c>
      <c r="R54" s="15"/>
      <c r="S54" s="182"/>
      <c r="T54" s="182"/>
      <c r="Z54" s="196" t="s">
        <v>35</v>
      </c>
    </row>
    <row r="55" spans="1:26" customFormat="1">
      <c r="A55" s="15" t="s">
        <v>525</v>
      </c>
      <c r="B55" s="15"/>
      <c r="C55" s="15"/>
      <c r="D55" s="192"/>
      <c r="E55" s="192"/>
      <c r="F55" s="192"/>
      <c r="G55" s="192"/>
      <c r="H55" s="192"/>
      <c r="I55" s="192"/>
      <c r="J55" s="192"/>
      <c r="K55" s="192"/>
      <c r="L55" s="178" t="str">
        <f t="shared" si="2"/>
        <v xml:space="preserve"> </v>
      </c>
      <c r="M55" s="179"/>
      <c r="N55" s="179"/>
      <c r="O55" s="180"/>
      <c r="P55" s="135"/>
      <c r="Q55" s="15" t="s">
        <v>280</v>
      </c>
      <c r="R55" s="15"/>
      <c r="S55" s="182"/>
      <c r="T55" s="182"/>
      <c r="Z55" s="196" t="s">
        <v>36</v>
      </c>
    </row>
    <row r="56" spans="1:26" customFormat="1">
      <c r="A56" s="15" t="s">
        <v>526</v>
      </c>
      <c r="B56" s="15"/>
      <c r="C56" s="15"/>
      <c r="D56" s="192"/>
      <c r="E56" s="192"/>
      <c r="F56" s="192"/>
      <c r="G56" s="192"/>
      <c r="H56" s="192"/>
      <c r="I56" s="192"/>
      <c r="J56" s="192"/>
      <c r="K56" s="192"/>
      <c r="L56" s="178" t="str">
        <f t="shared" si="2"/>
        <v xml:space="preserve"> </v>
      </c>
      <c r="M56" s="179"/>
      <c r="N56" s="179"/>
      <c r="O56" s="180"/>
      <c r="P56" s="135"/>
      <c r="Q56" s="15" t="s">
        <v>281</v>
      </c>
      <c r="R56" s="15"/>
      <c r="S56" s="182"/>
      <c r="T56" s="182"/>
      <c r="Z56" s="196" t="s">
        <v>37</v>
      </c>
    </row>
    <row r="57" spans="1:26" customFormat="1">
      <c r="A57" s="15" t="s">
        <v>527</v>
      </c>
      <c r="B57" s="15"/>
      <c r="C57" s="15"/>
      <c r="D57" s="192"/>
      <c r="E57" s="192"/>
      <c r="F57" s="192"/>
      <c r="G57" s="192"/>
      <c r="H57" s="192"/>
      <c r="I57" s="192"/>
      <c r="J57" s="192"/>
      <c r="K57" s="192"/>
      <c r="L57" s="178" t="str">
        <f t="shared" si="2"/>
        <v xml:space="preserve"> </v>
      </c>
      <c r="M57" s="179"/>
      <c r="N57" s="179"/>
      <c r="O57" s="180"/>
      <c r="P57" s="135"/>
      <c r="Q57" s="15" t="s">
        <v>282</v>
      </c>
      <c r="R57" s="15"/>
      <c r="S57" s="182"/>
      <c r="T57" s="182"/>
      <c r="Z57" s="196" t="s">
        <v>38</v>
      </c>
    </row>
    <row r="58" spans="1:26" customFormat="1">
      <c r="A58" s="15" t="s">
        <v>528</v>
      </c>
      <c r="B58" s="15"/>
      <c r="C58" s="15"/>
      <c r="D58" s="192"/>
      <c r="E58" s="192"/>
      <c r="F58" s="192"/>
      <c r="G58" s="192"/>
      <c r="H58" s="192"/>
      <c r="I58" s="192"/>
      <c r="J58" s="192"/>
      <c r="K58" s="192"/>
      <c r="L58" s="178" t="str">
        <f t="shared" si="2"/>
        <v xml:space="preserve"> </v>
      </c>
      <c r="M58" s="179"/>
      <c r="N58" s="179"/>
      <c r="O58" s="180"/>
      <c r="P58" s="135"/>
      <c r="Q58" s="15" t="s">
        <v>283</v>
      </c>
      <c r="R58" s="15"/>
      <c r="S58" s="182"/>
      <c r="T58" s="182"/>
      <c r="Z58" s="196" t="s">
        <v>39</v>
      </c>
    </row>
    <row r="59" spans="1:26" customFormat="1">
      <c r="A59" s="15" t="s">
        <v>529</v>
      </c>
      <c r="B59" s="15"/>
      <c r="C59" s="15"/>
      <c r="D59" s="192"/>
      <c r="E59" s="192"/>
      <c r="F59" s="192"/>
      <c r="G59" s="192"/>
      <c r="H59" s="192"/>
      <c r="I59" s="192"/>
      <c r="J59" s="192"/>
      <c r="K59" s="192"/>
      <c r="L59" s="178" t="str">
        <f t="shared" si="2"/>
        <v xml:space="preserve"> </v>
      </c>
      <c r="M59" s="179"/>
      <c r="N59" s="179"/>
      <c r="O59" s="180"/>
      <c r="P59" s="135"/>
      <c r="Q59" s="15" t="s">
        <v>284</v>
      </c>
      <c r="R59" s="15"/>
      <c r="S59" s="182"/>
      <c r="T59" s="182"/>
      <c r="Z59" s="196" t="s">
        <v>40</v>
      </c>
    </row>
    <row r="60" spans="1:26" customFormat="1">
      <c r="A60" s="15" t="s">
        <v>530</v>
      </c>
      <c r="B60" s="15"/>
      <c r="C60" s="15"/>
      <c r="D60" s="192"/>
      <c r="E60" s="192"/>
      <c r="F60" s="192"/>
      <c r="G60" s="192"/>
      <c r="H60" s="192"/>
      <c r="I60" s="192"/>
      <c r="J60" s="192"/>
      <c r="K60" s="192"/>
      <c r="L60" s="178" t="str">
        <f t="shared" si="2"/>
        <v xml:space="preserve"> </v>
      </c>
      <c r="M60" s="179"/>
      <c r="N60" s="179"/>
      <c r="O60" s="180"/>
      <c r="P60" s="135"/>
      <c r="Q60" s="15" t="s">
        <v>285</v>
      </c>
      <c r="R60" s="15"/>
      <c r="S60" s="182"/>
      <c r="T60" s="182"/>
      <c r="Z60" s="196" t="s">
        <v>41</v>
      </c>
    </row>
    <row r="61" spans="1:26" customFormat="1">
      <c r="A61" s="15" t="s">
        <v>531</v>
      </c>
      <c r="B61" s="15"/>
      <c r="C61" s="15"/>
      <c r="D61" s="192"/>
      <c r="E61" s="192"/>
      <c r="F61" s="192"/>
      <c r="G61" s="192"/>
      <c r="H61" s="192"/>
      <c r="I61" s="192"/>
      <c r="J61" s="192"/>
      <c r="K61" s="192"/>
      <c r="L61" s="178" t="str">
        <f t="shared" si="2"/>
        <v xml:space="preserve"> </v>
      </c>
      <c r="M61" s="179"/>
      <c r="N61" s="179"/>
      <c r="O61" s="180"/>
      <c r="P61" s="135"/>
      <c r="Q61" s="15" t="s">
        <v>286</v>
      </c>
      <c r="R61" s="15"/>
      <c r="S61" s="182"/>
      <c r="T61" s="182"/>
      <c r="Z61" s="196" t="s">
        <v>42</v>
      </c>
    </row>
    <row r="62" spans="1:26" customFormat="1">
      <c r="A62" s="15" t="s">
        <v>532</v>
      </c>
      <c r="B62" s="15"/>
      <c r="C62" s="15"/>
      <c r="D62" s="192"/>
      <c r="E62" s="192"/>
      <c r="F62" s="192"/>
      <c r="G62" s="192"/>
      <c r="H62" s="192"/>
      <c r="I62" s="192"/>
      <c r="J62" s="192"/>
      <c r="K62" s="192"/>
      <c r="L62" s="178" t="str">
        <f t="shared" si="2"/>
        <v xml:space="preserve"> </v>
      </c>
      <c r="M62" s="179"/>
      <c r="N62" s="179"/>
      <c r="O62" s="180"/>
      <c r="P62" s="135"/>
      <c r="Q62" s="15" t="s">
        <v>287</v>
      </c>
      <c r="R62" s="15"/>
      <c r="S62" s="182"/>
      <c r="T62" s="182"/>
      <c r="Z62" s="196" t="s">
        <v>43</v>
      </c>
    </row>
    <row r="63" spans="1:26" customFormat="1">
      <c r="A63" s="15" t="s">
        <v>533</v>
      </c>
      <c r="B63" s="15"/>
      <c r="C63" s="15"/>
      <c r="D63" s="192"/>
      <c r="E63" s="192"/>
      <c r="F63" s="192"/>
      <c r="G63" s="192"/>
      <c r="H63" s="192"/>
      <c r="I63" s="192"/>
      <c r="J63" s="192"/>
      <c r="K63" s="192"/>
      <c r="L63" s="178" t="str">
        <f t="shared" si="2"/>
        <v xml:space="preserve"> </v>
      </c>
      <c r="M63" s="179"/>
      <c r="N63" s="179"/>
      <c r="O63" s="180"/>
      <c r="P63" s="135"/>
      <c r="Q63" s="15" t="s">
        <v>288</v>
      </c>
      <c r="R63" s="15"/>
      <c r="S63" s="182"/>
      <c r="T63" s="182"/>
      <c r="Z63" s="196" t="s">
        <v>44</v>
      </c>
    </row>
    <row r="64" spans="1:26" customFormat="1">
      <c r="A64" s="15" t="s">
        <v>534</v>
      </c>
      <c r="B64" s="15"/>
      <c r="C64" s="15"/>
      <c r="D64" s="192"/>
      <c r="E64" s="192"/>
      <c r="F64" s="192"/>
      <c r="G64" s="192"/>
      <c r="H64" s="192"/>
      <c r="I64" s="192"/>
      <c r="J64" s="192"/>
      <c r="K64" s="192"/>
      <c r="L64" s="178" t="str">
        <f t="shared" si="2"/>
        <v xml:space="preserve"> </v>
      </c>
      <c r="M64" s="179"/>
      <c r="N64" s="179"/>
      <c r="O64" s="180"/>
      <c r="P64" s="135"/>
      <c r="Q64" s="15" t="s">
        <v>289</v>
      </c>
      <c r="R64" s="15"/>
      <c r="S64" s="182"/>
      <c r="T64" s="182"/>
      <c r="Z64" s="196" t="s">
        <v>45</v>
      </c>
    </row>
    <row r="65" spans="1:26" customFormat="1">
      <c r="A65" s="15" t="s">
        <v>535</v>
      </c>
      <c r="B65" s="15"/>
      <c r="C65" s="15"/>
      <c r="D65" s="192"/>
      <c r="E65" s="192"/>
      <c r="F65" s="192"/>
      <c r="G65" s="192"/>
      <c r="H65" s="192"/>
      <c r="I65" s="192"/>
      <c r="J65" s="192"/>
      <c r="K65" s="192"/>
      <c r="L65" s="178" t="str">
        <f t="shared" si="2"/>
        <v xml:space="preserve"> </v>
      </c>
      <c r="M65" s="179"/>
      <c r="N65" s="179"/>
      <c r="O65" s="180"/>
      <c r="P65" s="135"/>
      <c r="Q65" s="15" t="s">
        <v>290</v>
      </c>
      <c r="R65" s="15"/>
      <c r="S65" s="182"/>
      <c r="T65" s="182"/>
      <c r="Z65" s="196" t="s">
        <v>46</v>
      </c>
    </row>
    <row r="66" spans="1:26" customFormat="1">
      <c r="A66" s="15" t="s">
        <v>536</v>
      </c>
      <c r="B66" s="15"/>
      <c r="C66" s="15"/>
      <c r="D66" s="192"/>
      <c r="E66" s="192"/>
      <c r="F66" s="192"/>
      <c r="G66" s="192"/>
      <c r="H66" s="192"/>
      <c r="I66" s="192"/>
      <c r="J66" s="192"/>
      <c r="K66" s="192"/>
      <c r="L66" s="178" t="str">
        <f t="shared" si="2"/>
        <v xml:space="preserve"> </v>
      </c>
      <c r="M66" s="179"/>
      <c r="N66" s="179"/>
      <c r="O66" s="180"/>
      <c r="P66" s="134"/>
      <c r="Q66" s="15" t="s">
        <v>291</v>
      </c>
      <c r="R66" s="15"/>
      <c r="S66" s="182"/>
      <c r="T66" s="182"/>
      <c r="Z66" s="196" t="s">
        <v>47</v>
      </c>
    </row>
    <row r="67" spans="1:26" customFormat="1">
      <c r="A67" s="15" t="s">
        <v>537</v>
      </c>
      <c r="B67" s="15"/>
      <c r="C67" s="15"/>
      <c r="D67" s="192"/>
      <c r="E67" s="192"/>
      <c r="F67" s="192"/>
      <c r="G67" s="192"/>
      <c r="H67" s="192"/>
      <c r="I67" s="192"/>
      <c r="J67" s="192"/>
      <c r="K67" s="192"/>
      <c r="L67" s="178" t="str">
        <f t="shared" si="2"/>
        <v xml:space="preserve"> </v>
      </c>
      <c r="M67" s="179"/>
      <c r="N67" s="179"/>
      <c r="O67" s="180"/>
      <c r="P67" s="134"/>
      <c r="Q67" s="15" t="s">
        <v>292</v>
      </c>
      <c r="R67" s="15"/>
      <c r="S67" s="182"/>
      <c r="T67" s="182"/>
      <c r="Z67" s="196" t="s">
        <v>48</v>
      </c>
    </row>
    <row r="68" spans="1:26" customFormat="1">
      <c r="A68" s="15" t="s">
        <v>538</v>
      </c>
      <c r="B68" s="15"/>
      <c r="C68" s="15"/>
      <c r="D68" s="192"/>
      <c r="E68" s="192"/>
      <c r="F68" s="192"/>
      <c r="G68" s="192"/>
      <c r="H68" s="192"/>
      <c r="I68" s="192"/>
      <c r="J68" s="192"/>
      <c r="K68" s="192"/>
      <c r="L68" s="178" t="str">
        <f t="shared" si="2"/>
        <v xml:space="preserve"> </v>
      </c>
      <c r="M68" s="179"/>
      <c r="N68" s="179"/>
      <c r="O68" s="180"/>
      <c r="P68" s="134"/>
      <c r="Q68" s="15" t="s">
        <v>293</v>
      </c>
      <c r="R68" s="15"/>
      <c r="S68" s="182"/>
      <c r="T68" s="182"/>
      <c r="Z68" s="196" t="s">
        <v>49</v>
      </c>
    </row>
    <row r="69" spans="1:26" customFormat="1">
      <c r="A69" s="15" t="s">
        <v>539</v>
      </c>
      <c r="B69" s="15"/>
      <c r="C69" s="15"/>
      <c r="D69" s="192"/>
      <c r="E69" s="192"/>
      <c r="F69" s="192"/>
      <c r="G69" s="192"/>
      <c r="H69" s="192"/>
      <c r="I69" s="192"/>
      <c r="J69" s="192"/>
      <c r="K69" s="192"/>
      <c r="L69" s="178" t="str">
        <f t="shared" si="2"/>
        <v xml:space="preserve"> </v>
      </c>
      <c r="M69" s="179"/>
      <c r="N69" s="179"/>
      <c r="O69" s="180"/>
      <c r="P69" s="134"/>
      <c r="Q69" s="183" t="s">
        <v>394</v>
      </c>
      <c r="R69" s="134">
        <f>SUM(R40:R68)</f>
        <v>0</v>
      </c>
      <c r="S69" s="135"/>
      <c r="T69" s="135"/>
      <c r="Z69" s="196" t="s">
        <v>50</v>
      </c>
    </row>
    <row r="70" spans="1:26" customFormat="1">
      <c r="A70" s="15" t="s">
        <v>540</v>
      </c>
      <c r="B70" s="15"/>
      <c r="C70" s="15"/>
      <c r="D70" s="192"/>
      <c r="E70" s="192"/>
      <c r="F70" s="192"/>
      <c r="G70" s="192"/>
      <c r="H70" s="192"/>
      <c r="I70" s="192"/>
      <c r="J70" s="192"/>
      <c r="K70" s="192"/>
      <c r="L70" s="178" t="str">
        <f t="shared" si="2"/>
        <v xml:space="preserve"> </v>
      </c>
      <c r="M70" s="179"/>
      <c r="N70" s="179"/>
      <c r="O70" s="180"/>
      <c r="P70" s="134"/>
      <c r="Q70" s="134"/>
      <c r="R70" s="134"/>
      <c r="S70" s="134"/>
      <c r="T70" s="134"/>
      <c r="Z70" s="196" t="s">
        <v>51</v>
      </c>
    </row>
    <row r="71" spans="1:26" customFormat="1">
      <c r="A71" s="15" t="s">
        <v>541</v>
      </c>
      <c r="B71" s="15"/>
      <c r="C71" s="15"/>
      <c r="D71" s="192"/>
      <c r="E71" s="192"/>
      <c r="F71" s="192"/>
      <c r="G71" s="192"/>
      <c r="H71" s="192"/>
      <c r="I71" s="192"/>
      <c r="J71" s="192"/>
      <c r="K71" s="192"/>
      <c r="L71" s="178" t="str">
        <f t="shared" si="2"/>
        <v xml:space="preserve"> </v>
      </c>
      <c r="M71" s="179"/>
      <c r="N71" s="179"/>
      <c r="O71" s="180"/>
      <c r="P71" s="134"/>
      <c r="Q71" s="134"/>
      <c r="R71" s="134"/>
      <c r="S71" s="134"/>
      <c r="T71" s="134"/>
      <c r="Z71" s="196" t="s">
        <v>52</v>
      </c>
    </row>
    <row r="72" spans="1:26" customFormat="1">
      <c r="A72" s="15" t="s">
        <v>542</v>
      </c>
      <c r="B72" s="15"/>
      <c r="C72" s="15"/>
      <c r="D72" s="192"/>
      <c r="E72" s="192"/>
      <c r="F72" s="192"/>
      <c r="G72" s="192"/>
      <c r="H72" s="192"/>
      <c r="I72" s="192"/>
      <c r="J72" s="192"/>
      <c r="K72" s="192"/>
      <c r="L72" s="178" t="str">
        <f t="shared" si="2"/>
        <v xml:space="preserve"> </v>
      </c>
      <c r="M72" s="179"/>
      <c r="N72" s="179"/>
      <c r="O72" s="180"/>
      <c r="P72" s="134"/>
      <c r="Q72" s="134"/>
      <c r="R72" s="134"/>
      <c r="S72" s="134"/>
      <c r="T72" s="134"/>
      <c r="Z72" s="196" t="s">
        <v>53</v>
      </c>
    </row>
    <row r="73" spans="1:26" customFormat="1">
      <c r="A73" s="15" t="s">
        <v>543</v>
      </c>
      <c r="B73" s="15"/>
      <c r="C73" s="15"/>
      <c r="D73" s="192"/>
      <c r="E73" s="192"/>
      <c r="F73" s="192"/>
      <c r="G73" s="192"/>
      <c r="H73" s="192"/>
      <c r="I73" s="192"/>
      <c r="J73" s="192"/>
      <c r="K73" s="192"/>
      <c r="L73" s="178" t="str">
        <f t="shared" si="2"/>
        <v xml:space="preserve"> </v>
      </c>
      <c r="M73" s="179"/>
      <c r="N73" s="179"/>
      <c r="O73" s="180"/>
      <c r="P73" s="134"/>
      <c r="Q73" s="134"/>
      <c r="R73" s="134"/>
      <c r="S73" s="134"/>
      <c r="T73" s="134"/>
      <c r="Z73" s="196" t="s">
        <v>54</v>
      </c>
    </row>
    <row r="74" spans="1:26" customFormat="1">
      <c r="A74" s="15" t="s">
        <v>544</v>
      </c>
      <c r="B74" s="15"/>
      <c r="C74" s="15"/>
      <c r="D74" s="192"/>
      <c r="E74" s="192"/>
      <c r="F74" s="192"/>
      <c r="G74" s="192"/>
      <c r="H74" s="192"/>
      <c r="I74" s="192"/>
      <c r="J74" s="192"/>
      <c r="K74" s="192"/>
      <c r="L74" s="178" t="str">
        <f t="shared" si="2"/>
        <v xml:space="preserve"> </v>
      </c>
      <c r="M74" s="179"/>
      <c r="N74" s="179"/>
      <c r="O74" s="180"/>
      <c r="P74" s="134"/>
      <c r="Q74" s="134"/>
      <c r="R74" s="134"/>
      <c r="S74" s="134"/>
      <c r="T74" s="134"/>
      <c r="Z74" s="196" t="s">
        <v>55</v>
      </c>
    </row>
    <row r="75" spans="1:26" customFormat="1">
      <c r="A75" s="15" t="s">
        <v>545</v>
      </c>
      <c r="B75" s="15"/>
      <c r="C75" s="15"/>
      <c r="D75" s="192"/>
      <c r="E75" s="192"/>
      <c r="F75" s="192"/>
      <c r="G75" s="192"/>
      <c r="H75" s="192"/>
      <c r="I75" s="192"/>
      <c r="J75" s="192"/>
      <c r="K75" s="192"/>
      <c r="L75" s="178" t="str">
        <f t="shared" si="2"/>
        <v xml:space="preserve"> </v>
      </c>
      <c r="M75" s="179"/>
      <c r="N75" s="179"/>
      <c r="O75" s="180"/>
      <c r="P75" s="134"/>
      <c r="Q75" s="134"/>
      <c r="R75" s="134"/>
      <c r="S75" s="134"/>
      <c r="T75" s="134"/>
      <c r="Z75" s="196" t="s">
        <v>56</v>
      </c>
    </row>
    <row r="76" spans="1:26" customFormat="1">
      <c r="A76" s="15" t="s">
        <v>546</v>
      </c>
      <c r="B76" s="15"/>
      <c r="C76" s="15"/>
      <c r="D76" s="192"/>
      <c r="E76" s="192"/>
      <c r="F76" s="192"/>
      <c r="G76" s="192"/>
      <c r="H76" s="192"/>
      <c r="I76" s="192"/>
      <c r="J76" s="192"/>
      <c r="K76" s="192"/>
      <c r="L76" s="178" t="str">
        <f t="shared" si="2"/>
        <v xml:space="preserve"> </v>
      </c>
      <c r="M76" s="179"/>
      <c r="N76" s="179"/>
      <c r="O76" s="180"/>
      <c r="P76" s="134"/>
      <c r="Q76" s="134"/>
      <c r="R76" s="134"/>
      <c r="S76" s="134"/>
      <c r="T76" s="134"/>
      <c r="Z76" s="196" t="s">
        <v>57</v>
      </c>
    </row>
    <row r="77" spans="1:26" customFormat="1">
      <c r="A77" s="15" t="s">
        <v>547</v>
      </c>
      <c r="B77" s="15"/>
      <c r="C77" s="15"/>
      <c r="D77" s="192"/>
      <c r="E77" s="192"/>
      <c r="F77" s="192"/>
      <c r="G77" s="192"/>
      <c r="H77" s="192"/>
      <c r="I77" s="192"/>
      <c r="J77" s="192"/>
      <c r="K77" s="192"/>
      <c r="L77" s="178" t="str">
        <f t="shared" si="2"/>
        <v xml:space="preserve"> </v>
      </c>
      <c r="M77" s="179"/>
      <c r="N77" s="179"/>
      <c r="O77" s="180"/>
      <c r="P77" s="134"/>
      <c r="Q77" s="134"/>
      <c r="R77" s="134"/>
      <c r="S77" s="134"/>
      <c r="T77" s="134"/>
      <c r="Z77" s="196" t="s">
        <v>58</v>
      </c>
    </row>
    <row r="78" spans="1:26" customFormat="1">
      <c r="A78" s="15" t="s">
        <v>548</v>
      </c>
      <c r="B78" s="15"/>
      <c r="C78" s="15"/>
      <c r="D78" s="192"/>
      <c r="E78" s="192"/>
      <c r="F78" s="192"/>
      <c r="G78" s="192"/>
      <c r="H78" s="192"/>
      <c r="I78" s="192"/>
      <c r="J78" s="192"/>
      <c r="K78" s="192"/>
      <c r="L78" s="178" t="str">
        <f t="shared" si="2"/>
        <v xml:space="preserve"> </v>
      </c>
      <c r="M78" s="179"/>
      <c r="N78" s="179"/>
      <c r="O78" s="180"/>
      <c r="P78" s="134"/>
      <c r="Q78" s="134"/>
      <c r="R78" s="134"/>
      <c r="S78" s="134"/>
      <c r="T78" s="134"/>
      <c r="Z78" s="196" t="s">
        <v>59</v>
      </c>
    </row>
    <row r="79" spans="1:26" customFormat="1">
      <c r="A79" s="15" t="s">
        <v>549</v>
      </c>
      <c r="B79" s="15"/>
      <c r="C79" s="15"/>
      <c r="D79" s="192"/>
      <c r="E79" s="192"/>
      <c r="F79" s="192"/>
      <c r="G79" s="192"/>
      <c r="H79" s="192"/>
      <c r="I79" s="192"/>
      <c r="J79" s="192"/>
      <c r="K79" s="192"/>
      <c r="L79" s="178" t="str">
        <f t="shared" si="2"/>
        <v xml:space="preserve"> </v>
      </c>
      <c r="M79" s="179"/>
      <c r="N79" s="179"/>
      <c r="O79" s="180"/>
      <c r="P79" s="134"/>
      <c r="Q79" s="134"/>
      <c r="R79" s="134"/>
      <c r="S79" s="134"/>
      <c r="T79" s="134"/>
      <c r="Z79" s="196" t="s">
        <v>60</v>
      </c>
    </row>
    <row r="80" spans="1:26" customFormat="1">
      <c r="A80" s="15" t="s">
        <v>550</v>
      </c>
      <c r="B80" s="15"/>
      <c r="C80" s="15"/>
      <c r="D80" s="192"/>
      <c r="E80" s="192"/>
      <c r="F80" s="192"/>
      <c r="G80" s="192"/>
      <c r="H80" s="192"/>
      <c r="I80" s="192"/>
      <c r="J80" s="192"/>
      <c r="K80" s="192"/>
      <c r="L80" s="178" t="str">
        <f t="shared" si="2"/>
        <v xml:space="preserve"> </v>
      </c>
      <c r="M80" s="179"/>
      <c r="N80" s="179"/>
      <c r="O80" s="180"/>
      <c r="P80" s="134"/>
      <c r="Q80" s="134"/>
      <c r="R80" s="134"/>
      <c r="S80" s="134"/>
      <c r="T80" s="134"/>
      <c r="Z80" s="196" t="s">
        <v>61</v>
      </c>
    </row>
    <row r="81" spans="1:26" customFormat="1">
      <c r="A81" s="15" t="s">
        <v>551</v>
      </c>
      <c r="B81" s="15"/>
      <c r="C81" s="15"/>
      <c r="D81" s="192"/>
      <c r="E81" s="192"/>
      <c r="F81" s="192"/>
      <c r="G81" s="192"/>
      <c r="H81" s="192"/>
      <c r="I81" s="192"/>
      <c r="J81" s="192"/>
      <c r="K81" s="192"/>
      <c r="L81" s="178" t="str">
        <f t="shared" si="2"/>
        <v xml:space="preserve"> </v>
      </c>
      <c r="M81" s="179"/>
      <c r="N81" s="179"/>
      <c r="O81" s="180"/>
      <c r="P81" s="134"/>
      <c r="Q81" s="134"/>
      <c r="R81" s="134"/>
      <c r="S81" s="134"/>
      <c r="T81" s="134"/>
      <c r="Z81" s="196" t="s">
        <v>62</v>
      </c>
    </row>
    <row r="82" spans="1:26" customFormat="1">
      <c r="A82" s="15" t="s">
        <v>552</v>
      </c>
      <c r="B82" s="15"/>
      <c r="C82" s="15"/>
      <c r="D82" s="192"/>
      <c r="E82" s="192"/>
      <c r="F82" s="192"/>
      <c r="G82" s="192"/>
      <c r="H82" s="192"/>
      <c r="I82" s="192"/>
      <c r="J82" s="192"/>
      <c r="K82" s="192"/>
      <c r="L82" s="178" t="str">
        <f t="shared" si="2"/>
        <v xml:space="preserve"> </v>
      </c>
      <c r="M82" s="179"/>
      <c r="N82" s="179"/>
      <c r="O82" s="180"/>
      <c r="P82" s="134"/>
      <c r="Q82" s="134"/>
      <c r="R82" s="134"/>
      <c r="S82" s="134"/>
      <c r="T82" s="134"/>
      <c r="Z82" s="196" t="s">
        <v>63</v>
      </c>
    </row>
    <row r="83" spans="1:26" customFormat="1">
      <c r="A83" s="15" t="s">
        <v>553</v>
      </c>
      <c r="B83" s="15"/>
      <c r="C83" s="15"/>
      <c r="D83" s="192"/>
      <c r="E83" s="192"/>
      <c r="F83" s="192"/>
      <c r="G83" s="192"/>
      <c r="H83" s="192"/>
      <c r="I83" s="192"/>
      <c r="J83" s="192"/>
      <c r="K83" s="192"/>
      <c r="L83" s="178" t="str">
        <f t="shared" si="2"/>
        <v xml:space="preserve"> </v>
      </c>
      <c r="M83" s="179"/>
      <c r="N83" s="179"/>
      <c r="O83" s="180"/>
      <c r="P83" s="134"/>
      <c r="Q83" s="134"/>
      <c r="R83" s="134"/>
      <c r="S83" s="134"/>
      <c r="T83" s="134"/>
      <c r="Z83" s="196" t="s">
        <v>64</v>
      </c>
    </row>
    <row r="84" spans="1:26" customFormat="1">
      <c r="A84" s="15" t="s">
        <v>554</v>
      </c>
      <c r="B84" s="15"/>
      <c r="C84" s="15"/>
      <c r="D84" s="192"/>
      <c r="E84" s="192"/>
      <c r="F84" s="192"/>
      <c r="G84" s="192"/>
      <c r="H84" s="192"/>
      <c r="I84" s="192"/>
      <c r="J84" s="192"/>
      <c r="K84" s="192"/>
      <c r="L84" s="178" t="str">
        <f t="shared" si="2"/>
        <v xml:space="preserve"> </v>
      </c>
      <c r="M84" s="179"/>
      <c r="N84" s="179"/>
      <c r="O84" s="180"/>
      <c r="P84" s="134"/>
      <c r="Q84" s="134"/>
      <c r="R84" s="134"/>
      <c r="S84" s="134"/>
      <c r="T84" s="134"/>
      <c r="Z84" s="196" t="s">
        <v>65</v>
      </c>
    </row>
    <row r="85" spans="1:26" customFormat="1">
      <c r="A85" s="15" t="s">
        <v>555</v>
      </c>
      <c r="B85" s="15"/>
      <c r="C85" s="15"/>
      <c r="D85" s="192"/>
      <c r="E85" s="192"/>
      <c r="F85" s="192"/>
      <c r="G85" s="192"/>
      <c r="H85" s="192"/>
      <c r="I85" s="192"/>
      <c r="J85" s="192"/>
      <c r="K85" s="192"/>
      <c r="L85" s="178" t="str">
        <f t="shared" si="2"/>
        <v xml:space="preserve"> </v>
      </c>
      <c r="M85" s="179"/>
      <c r="N85" s="179"/>
      <c r="O85" s="180"/>
      <c r="P85" s="134"/>
      <c r="Q85" s="134"/>
      <c r="R85" s="134"/>
      <c r="S85" s="134"/>
      <c r="T85" s="134"/>
      <c r="Z85" s="196" t="s">
        <v>66</v>
      </c>
    </row>
    <row r="86" spans="1:26" customFormat="1">
      <c r="A86" s="15" t="s">
        <v>556</v>
      </c>
      <c r="B86" s="15"/>
      <c r="C86" s="15"/>
      <c r="D86" s="192"/>
      <c r="E86" s="192"/>
      <c r="F86" s="192"/>
      <c r="G86" s="192"/>
      <c r="H86" s="192"/>
      <c r="I86" s="192"/>
      <c r="J86" s="192"/>
      <c r="K86" s="192"/>
      <c r="L86" s="178" t="str">
        <f t="shared" si="2"/>
        <v xml:space="preserve"> </v>
      </c>
      <c r="M86" s="179"/>
      <c r="N86" s="179"/>
      <c r="O86" s="180"/>
      <c r="P86" s="134"/>
      <c r="Q86" s="134"/>
      <c r="R86" s="134"/>
      <c r="S86" s="134"/>
      <c r="T86" s="134"/>
      <c r="Z86" s="196" t="s">
        <v>67</v>
      </c>
    </row>
    <row r="87" spans="1:26" customFormat="1">
      <c r="A87" s="15" t="s">
        <v>557</v>
      </c>
      <c r="B87" s="15"/>
      <c r="C87" s="15"/>
      <c r="D87" s="192"/>
      <c r="E87" s="192"/>
      <c r="F87" s="192"/>
      <c r="G87" s="192"/>
      <c r="H87" s="192"/>
      <c r="I87" s="192"/>
      <c r="J87" s="192"/>
      <c r="K87" s="192"/>
      <c r="L87" s="178" t="str">
        <f t="shared" si="2"/>
        <v xml:space="preserve"> </v>
      </c>
      <c r="M87" s="179"/>
      <c r="N87" s="179"/>
      <c r="O87" s="180"/>
      <c r="P87" s="134"/>
      <c r="Q87" s="134"/>
      <c r="R87" s="134"/>
      <c r="S87" s="134"/>
      <c r="T87" s="134"/>
      <c r="Z87" s="196" t="s">
        <v>68</v>
      </c>
    </row>
    <row r="88" spans="1:26" customFormat="1">
      <c r="A88" s="15" t="s">
        <v>558</v>
      </c>
      <c r="B88" s="15"/>
      <c r="C88" s="15"/>
      <c r="D88" s="192"/>
      <c r="E88" s="192"/>
      <c r="F88" s="192"/>
      <c r="G88" s="192"/>
      <c r="H88" s="192"/>
      <c r="I88" s="192"/>
      <c r="J88" s="192"/>
      <c r="K88" s="192"/>
      <c r="L88" s="178" t="str">
        <f t="shared" si="2"/>
        <v xml:space="preserve"> </v>
      </c>
      <c r="M88" s="179"/>
      <c r="N88" s="179"/>
      <c r="O88" s="180"/>
      <c r="P88" s="134"/>
      <c r="Q88" s="134"/>
      <c r="R88" s="134"/>
      <c r="S88" s="134"/>
      <c r="T88" s="134"/>
      <c r="Z88" s="196" t="s">
        <v>69</v>
      </c>
    </row>
    <row r="89" spans="1:26" customFormat="1">
      <c r="A89" s="15" t="s">
        <v>559</v>
      </c>
      <c r="B89" s="15"/>
      <c r="C89" s="15"/>
      <c r="D89" s="192"/>
      <c r="E89" s="192"/>
      <c r="F89" s="192"/>
      <c r="G89" s="192"/>
      <c r="H89" s="192"/>
      <c r="I89" s="192"/>
      <c r="J89" s="192"/>
      <c r="K89" s="192"/>
      <c r="L89" s="178" t="str">
        <f t="shared" si="2"/>
        <v xml:space="preserve"> </v>
      </c>
      <c r="M89" s="179"/>
      <c r="N89" s="179"/>
      <c r="O89" s="180"/>
      <c r="P89" s="134"/>
      <c r="Q89" s="134"/>
      <c r="R89" s="134"/>
      <c r="S89" s="134"/>
      <c r="T89" s="134"/>
      <c r="Z89" s="196" t="s">
        <v>70</v>
      </c>
    </row>
    <row r="90" spans="1:26" customFormat="1">
      <c r="A90" s="15" t="s">
        <v>560</v>
      </c>
      <c r="B90" s="15"/>
      <c r="C90" s="15"/>
      <c r="D90" s="192"/>
      <c r="E90" s="192"/>
      <c r="F90" s="192"/>
      <c r="G90" s="192"/>
      <c r="H90" s="192"/>
      <c r="I90" s="192"/>
      <c r="J90" s="192"/>
      <c r="K90" s="192"/>
      <c r="L90" s="178" t="str">
        <f t="shared" si="2"/>
        <v xml:space="preserve"> </v>
      </c>
      <c r="M90" s="179"/>
      <c r="N90" s="179"/>
      <c r="O90" s="180"/>
      <c r="P90" s="134"/>
      <c r="Q90" s="134"/>
      <c r="R90" s="134"/>
      <c r="S90" s="134"/>
      <c r="T90" s="134"/>
      <c r="Z90" s="196" t="s">
        <v>71</v>
      </c>
    </row>
    <row r="91" spans="1:26" customFormat="1">
      <c r="A91" s="15" t="s">
        <v>561</v>
      </c>
      <c r="B91" s="15"/>
      <c r="C91" s="15"/>
      <c r="D91" s="192"/>
      <c r="E91" s="192"/>
      <c r="F91" s="192"/>
      <c r="G91" s="192"/>
      <c r="H91" s="192"/>
      <c r="I91" s="192"/>
      <c r="J91" s="192"/>
      <c r="K91" s="192"/>
      <c r="L91" s="178" t="str">
        <f t="shared" si="2"/>
        <v xml:space="preserve"> </v>
      </c>
      <c r="M91" s="179"/>
      <c r="N91" s="179"/>
      <c r="O91" s="180"/>
      <c r="P91" s="134"/>
      <c r="Q91" s="134"/>
      <c r="R91" s="134"/>
      <c r="S91" s="134"/>
      <c r="T91" s="134"/>
      <c r="Z91" s="196" t="s">
        <v>72</v>
      </c>
    </row>
    <row r="92" spans="1:26" customFormat="1">
      <c r="A92" s="15" t="s">
        <v>562</v>
      </c>
      <c r="B92" s="15"/>
      <c r="C92" s="15"/>
      <c r="D92" s="192"/>
      <c r="E92" s="192"/>
      <c r="F92" s="192"/>
      <c r="G92" s="192"/>
      <c r="H92" s="192"/>
      <c r="I92" s="192"/>
      <c r="J92" s="192"/>
      <c r="K92" s="192"/>
      <c r="L92" s="178" t="str">
        <f t="shared" si="2"/>
        <v xml:space="preserve"> </v>
      </c>
      <c r="M92" s="179"/>
      <c r="N92" s="179"/>
      <c r="O92" s="180"/>
      <c r="P92" s="134"/>
      <c r="Q92" s="134"/>
      <c r="R92" s="134"/>
      <c r="S92" s="134"/>
      <c r="T92" s="134"/>
      <c r="Z92" s="196" t="s">
        <v>73</v>
      </c>
    </row>
    <row r="93" spans="1:26" customFormat="1">
      <c r="A93" s="15" t="s">
        <v>563</v>
      </c>
      <c r="B93" s="15"/>
      <c r="C93" s="15"/>
      <c r="D93" s="192"/>
      <c r="E93" s="192"/>
      <c r="F93" s="192"/>
      <c r="G93" s="192"/>
      <c r="H93" s="192"/>
      <c r="I93" s="192"/>
      <c r="J93" s="192"/>
      <c r="K93" s="192"/>
      <c r="L93" s="178" t="str">
        <f t="shared" si="2"/>
        <v xml:space="preserve"> </v>
      </c>
      <c r="M93" s="179"/>
      <c r="N93" s="179"/>
      <c r="O93" s="180"/>
      <c r="P93" s="134"/>
      <c r="Q93" s="134"/>
      <c r="R93" s="134"/>
      <c r="S93" s="134"/>
      <c r="T93" s="134"/>
      <c r="Z93" s="196" t="s">
        <v>74</v>
      </c>
    </row>
    <row r="94" spans="1:26" customFormat="1">
      <c r="A94" s="15" t="s">
        <v>564</v>
      </c>
      <c r="B94" s="15"/>
      <c r="C94" s="15"/>
      <c r="D94" s="192"/>
      <c r="E94" s="192"/>
      <c r="F94" s="192"/>
      <c r="G94" s="192"/>
      <c r="H94" s="192"/>
      <c r="I94" s="192"/>
      <c r="J94" s="192"/>
      <c r="K94" s="192"/>
      <c r="L94" s="178" t="str">
        <f t="shared" si="2"/>
        <v xml:space="preserve"> </v>
      </c>
      <c r="M94" s="179"/>
      <c r="N94" s="179"/>
      <c r="O94" s="180"/>
      <c r="P94" s="134"/>
      <c r="Q94" s="134"/>
      <c r="R94" s="134"/>
      <c r="S94" s="134"/>
      <c r="T94" s="134"/>
      <c r="Z94" s="196" t="s">
        <v>75</v>
      </c>
    </row>
    <row r="95" spans="1:26" customFormat="1">
      <c r="A95" s="15" t="s">
        <v>565</v>
      </c>
      <c r="B95" s="15"/>
      <c r="C95" s="15"/>
      <c r="D95" s="192"/>
      <c r="E95" s="192"/>
      <c r="F95" s="192"/>
      <c r="G95" s="192"/>
      <c r="H95" s="192"/>
      <c r="I95" s="192"/>
      <c r="J95" s="192"/>
      <c r="K95" s="192"/>
      <c r="L95" s="178" t="str">
        <f t="shared" si="2"/>
        <v xml:space="preserve"> </v>
      </c>
      <c r="M95" s="179"/>
      <c r="N95" s="179"/>
      <c r="O95" s="180"/>
      <c r="P95" s="134"/>
      <c r="Q95" s="134"/>
      <c r="R95" s="134"/>
      <c r="S95" s="134"/>
      <c r="T95" s="134"/>
      <c r="Z95" s="196" t="s">
        <v>76</v>
      </c>
    </row>
    <row r="96" spans="1:26" customFormat="1">
      <c r="A96" s="15" t="s">
        <v>566</v>
      </c>
      <c r="B96" s="15"/>
      <c r="C96" s="15"/>
      <c r="D96" s="192"/>
      <c r="E96" s="192"/>
      <c r="F96" s="192"/>
      <c r="G96" s="192"/>
      <c r="H96" s="192"/>
      <c r="I96" s="192"/>
      <c r="J96" s="192"/>
      <c r="K96" s="192"/>
      <c r="L96" s="178" t="str">
        <f t="shared" si="2"/>
        <v xml:space="preserve"> </v>
      </c>
      <c r="M96" s="179"/>
      <c r="N96" s="179"/>
      <c r="O96" s="180"/>
      <c r="P96" s="134"/>
      <c r="Q96" s="134"/>
      <c r="R96" s="134"/>
      <c r="S96" s="134"/>
      <c r="T96" s="134"/>
      <c r="Z96" s="196" t="s">
        <v>77</v>
      </c>
    </row>
    <row r="97" spans="1:26" customFormat="1">
      <c r="A97" s="15" t="s">
        <v>567</v>
      </c>
      <c r="B97" s="15"/>
      <c r="C97" s="15"/>
      <c r="D97" s="192"/>
      <c r="E97" s="192"/>
      <c r="F97" s="192"/>
      <c r="G97" s="192"/>
      <c r="H97" s="192"/>
      <c r="I97" s="192"/>
      <c r="J97" s="192"/>
      <c r="K97" s="192"/>
      <c r="L97" s="178" t="str">
        <f t="shared" si="2"/>
        <v xml:space="preserve"> </v>
      </c>
      <c r="M97" s="179"/>
      <c r="N97" s="179"/>
      <c r="O97" s="180"/>
      <c r="P97" s="134"/>
      <c r="Q97" s="134"/>
      <c r="R97" s="134"/>
      <c r="S97" s="134"/>
      <c r="T97" s="134"/>
      <c r="Z97" s="196" t="s">
        <v>78</v>
      </c>
    </row>
    <row r="98" spans="1:26" customFormat="1">
      <c r="A98" s="15" t="s">
        <v>568</v>
      </c>
      <c r="B98" s="15"/>
      <c r="C98" s="15"/>
      <c r="D98" s="192"/>
      <c r="E98" s="192"/>
      <c r="F98" s="192"/>
      <c r="G98" s="192"/>
      <c r="H98" s="192"/>
      <c r="I98" s="192"/>
      <c r="J98" s="192"/>
      <c r="K98" s="192"/>
      <c r="L98" s="178" t="str">
        <f t="shared" si="2"/>
        <v xml:space="preserve"> </v>
      </c>
      <c r="M98" s="179"/>
      <c r="N98" s="179"/>
      <c r="O98" s="180"/>
      <c r="P98" s="134"/>
      <c r="Q98" s="134"/>
      <c r="R98" s="134"/>
      <c r="S98" s="134"/>
      <c r="T98" s="134"/>
      <c r="Z98" s="196" t="s">
        <v>79</v>
      </c>
    </row>
    <row r="99" spans="1:26" customFormat="1">
      <c r="A99" s="15" t="s">
        <v>569</v>
      </c>
      <c r="B99" s="15"/>
      <c r="C99" s="15"/>
      <c r="D99" s="192"/>
      <c r="E99" s="192"/>
      <c r="F99" s="192"/>
      <c r="G99" s="192"/>
      <c r="H99" s="192"/>
      <c r="I99" s="192"/>
      <c r="J99" s="192"/>
      <c r="K99" s="192"/>
      <c r="L99" s="178" t="str">
        <f t="shared" si="2"/>
        <v xml:space="preserve"> </v>
      </c>
      <c r="M99" s="179"/>
      <c r="N99" s="179"/>
      <c r="O99" s="180"/>
      <c r="P99" s="134"/>
      <c r="Q99" s="134"/>
      <c r="R99" s="134"/>
      <c r="S99" s="134"/>
      <c r="T99" s="134"/>
      <c r="Z99" s="196" t="s">
        <v>80</v>
      </c>
    </row>
    <row r="100" spans="1:26" customFormat="1">
      <c r="A100" s="15" t="s">
        <v>570</v>
      </c>
      <c r="B100" s="15"/>
      <c r="C100" s="15"/>
      <c r="D100" s="192"/>
      <c r="E100" s="192"/>
      <c r="F100" s="192"/>
      <c r="G100" s="192"/>
      <c r="H100" s="192"/>
      <c r="I100" s="192"/>
      <c r="J100" s="192"/>
      <c r="K100" s="192"/>
      <c r="L100" s="178" t="str">
        <f t="shared" si="2"/>
        <v xml:space="preserve"> </v>
      </c>
      <c r="M100" s="179"/>
      <c r="N100" s="179"/>
      <c r="O100" s="180"/>
      <c r="P100" s="134"/>
      <c r="Q100" s="134"/>
      <c r="R100" s="134"/>
      <c r="S100" s="134"/>
      <c r="T100" s="134"/>
      <c r="Z100" s="196" t="s">
        <v>81</v>
      </c>
    </row>
    <row r="101" spans="1:26" customFormat="1">
      <c r="A101" s="15" t="s">
        <v>571</v>
      </c>
      <c r="B101" s="15"/>
      <c r="C101" s="15"/>
      <c r="D101" s="192"/>
      <c r="E101" s="192"/>
      <c r="F101" s="192"/>
      <c r="G101" s="192"/>
      <c r="H101" s="192"/>
      <c r="I101" s="192"/>
      <c r="J101" s="192"/>
      <c r="K101" s="192"/>
      <c r="L101" s="178" t="str">
        <f t="shared" si="2"/>
        <v xml:space="preserve"> </v>
      </c>
      <c r="M101" s="179"/>
      <c r="N101" s="179"/>
      <c r="O101" s="180"/>
      <c r="P101" s="134"/>
      <c r="Q101" s="134"/>
      <c r="R101" s="134"/>
      <c r="S101" s="134"/>
      <c r="T101" s="134"/>
      <c r="Z101" s="196" t="s">
        <v>82</v>
      </c>
    </row>
    <row r="102" spans="1:26" customFormat="1">
      <c r="A102" s="15" t="s">
        <v>572</v>
      </c>
      <c r="B102" s="15"/>
      <c r="C102" s="15"/>
      <c r="D102" s="192"/>
      <c r="E102" s="192"/>
      <c r="F102" s="192"/>
      <c r="G102" s="192"/>
      <c r="H102" s="192"/>
      <c r="I102" s="192"/>
      <c r="J102" s="192"/>
      <c r="K102" s="192"/>
      <c r="L102" s="178" t="str">
        <f t="shared" si="2"/>
        <v xml:space="preserve"> </v>
      </c>
      <c r="M102" s="179"/>
      <c r="N102" s="179"/>
      <c r="O102" s="180"/>
      <c r="P102" s="134"/>
      <c r="Q102" s="134"/>
      <c r="R102" s="134"/>
      <c r="S102" s="134"/>
      <c r="T102" s="134"/>
      <c r="Z102" s="196" t="s">
        <v>83</v>
      </c>
    </row>
    <row r="103" spans="1:26" customFormat="1">
      <c r="A103" s="15" t="s">
        <v>573</v>
      </c>
      <c r="B103" s="15"/>
      <c r="C103" s="15"/>
      <c r="D103" s="192"/>
      <c r="E103" s="192"/>
      <c r="F103" s="192"/>
      <c r="G103" s="192"/>
      <c r="H103" s="192"/>
      <c r="I103" s="192"/>
      <c r="J103" s="192"/>
      <c r="K103" s="192"/>
      <c r="L103" s="178" t="str">
        <f t="shared" si="2"/>
        <v xml:space="preserve"> </v>
      </c>
      <c r="M103" s="179"/>
      <c r="N103" s="179"/>
      <c r="O103" s="180"/>
      <c r="P103" s="134"/>
      <c r="Q103" s="134"/>
      <c r="R103" s="134"/>
      <c r="S103" s="134"/>
      <c r="T103" s="134"/>
      <c r="Z103" s="196" t="s">
        <v>84</v>
      </c>
    </row>
    <row r="104" spans="1:26" customFormat="1">
      <c r="A104" s="15" t="s">
        <v>574</v>
      </c>
      <c r="B104" s="15"/>
      <c r="C104" s="15"/>
      <c r="D104" s="192"/>
      <c r="E104" s="192"/>
      <c r="F104" s="192"/>
      <c r="G104" s="192"/>
      <c r="H104" s="192"/>
      <c r="I104" s="192"/>
      <c r="J104" s="192"/>
      <c r="K104" s="192"/>
      <c r="L104" s="178" t="str">
        <f t="shared" si="2"/>
        <v xml:space="preserve"> </v>
      </c>
      <c r="M104" s="179"/>
      <c r="N104" s="179"/>
      <c r="O104" s="180"/>
      <c r="P104" s="134"/>
      <c r="Q104" s="134"/>
      <c r="R104" s="134"/>
      <c r="S104" s="134"/>
      <c r="T104" s="134"/>
      <c r="Z104" s="196" t="s">
        <v>85</v>
      </c>
    </row>
    <row r="105" spans="1:26" customFormat="1">
      <c r="A105" s="15" t="s">
        <v>575</v>
      </c>
      <c r="B105" s="15"/>
      <c r="C105" s="15"/>
      <c r="D105" s="192"/>
      <c r="E105" s="192"/>
      <c r="F105" s="192"/>
      <c r="G105" s="192"/>
      <c r="H105" s="192"/>
      <c r="I105" s="192"/>
      <c r="J105" s="192"/>
      <c r="K105" s="192"/>
      <c r="L105" s="178" t="str">
        <f t="shared" ref="L105:L168" si="3">IF(ISBLANK(B105)," ",100-SUM(D105:K105))</f>
        <v xml:space="preserve"> </v>
      </c>
      <c r="M105" s="179"/>
      <c r="N105" s="179"/>
      <c r="O105" s="180"/>
      <c r="P105" s="134"/>
      <c r="Q105" s="134"/>
      <c r="R105" s="134"/>
      <c r="S105" s="134"/>
      <c r="T105" s="134"/>
      <c r="Z105" s="196" t="s">
        <v>86</v>
      </c>
    </row>
    <row r="106" spans="1:26" customFormat="1">
      <c r="A106" s="15" t="s">
        <v>576</v>
      </c>
      <c r="B106" s="15"/>
      <c r="C106" s="15"/>
      <c r="D106" s="192"/>
      <c r="E106" s="192"/>
      <c r="F106" s="192"/>
      <c r="G106" s="192"/>
      <c r="H106" s="192"/>
      <c r="I106" s="192"/>
      <c r="J106" s="192"/>
      <c r="K106" s="192"/>
      <c r="L106" s="178" t="str">
        <f t="shared" si="3"/>
        <v xml:space="preserve"> </v>
      </c>
      <c r="M106" s="179"/>
      <c r="N106" s="179"/>
      <c r="O106" s="180"/>
      <c r="P106" s="134"/>
      <c r="Q106" s="134"/>
      <c r="R106" s="134"/>
      <c r="S106" s="134"/>
      <c r="T106" s="134"/>
      <c r="Z106" s="196" t="s">
        <v>87</v>
      </c>
    </row>
    <row r="107" spans="1:26" customFormat="1">
      <c r="A107" s="15" t="s">
        <v>577</v>
      </c>
      <c r="B107" s="15"/>
      <c r="C107" s="15"/>
      <c r="D107" s="192"/>
      <c r="E107" s="192"/>
      <c r="F107" s="192"/>
      <c r="G107" s="192"/>
      <c r="H107" s="192"/>
      <c r="I107" s="192"/>
      <c r="J107" s="192"/>
      <c r="K107" s="192"/>
      <c r="L107" s="178" t="str">
        <f t="shared" si="3"/>
        <v xml:space="preserve"> </v>
      </c>
      <c r="M107" s="179"/>
      <c r="N107" s="179"/>
      <c r="O107" s="180"/>
      <c r="P107" s="134"/>
      <c r="Q107" s="134"/>
      <c r="R107" s="134"/>
      <c r="S107" s="134"/>
      <c r="T107" s="134"/>
      <c r="Z107" s="196" t="s">
        <v>88</v>
      </c>
    </row>
    <row r="108" spans="1:26" customFormat="1">
      <c r="A108" s="15" t="s">
        <v>578</v>
      </c>
      <c r="B108" s="15"/>
      <c r="C108" s="15"/>
      <c r="D108" s="192"/>
      <c r="E108" s="192"/>
      <c r="F108" s="192"/>
      <c r="G108" s="192"/>
      <c r="H108" s="192"/>
      <c r="I108" s="192"/>
      <c r="J108" s="192"/>
      <c r="K108" s="192"/>
      <c r="L108" s="178" t="str">
        <f t="shared" si="3"/>
        <v xml:space="preserve"> </v>
      </c>
      <c r="M108" s="179"/>
      <c r="N108" s="179"/>
      <c r="O108" s="180"/>
      <c r="P108" s="134"/>
      <c r="Q108" s="134"/>
      <c r="R108" s="134"/>
      <c r="S108" s="134"/>
      <c r="T108" s="134"/>
      <c r="Z108" s="196" t="s">
        <v>89</v>
      </c>
    </row>
    <row r="109" spans="1:26" customFormat="1">
      <c r="A109" s="15" t="s">
        <v>579</v>
      </c>
      <c r="B109" s="15"/>
      <c r="C109" s="15"/>
      <c r="D109" s="192"/>
      <c r="E109" s="192"/>
      <c r="F109" s="192"/>
      <c r="G109" s="192"/>
      <c r="H109" s="192"/>
      <c r="I109" s="192"/>
      <c r="J109" s="192"/>
      <c r="K109" s="192"/>
      <c r="L109" s="178" t="str">
        <f t="shared" si="3"/>
        <v xml:space="preserve"> </v>
      </c>
      <c r="M109" s="179"/>
      <c r="N109" s="179"/>
      <c r="O109" s="180"/>
      <c r="P109" s="134"/>
      <c r="Q109" s="134"/>
      <c r="R109" s="134"/>
      <c r="S109" s="134"/>
      <c r="T109" s="134"/>
      <c r="Z109" s="196" t="s">
        <v>90</v>
      </c>
    </row>
    <row r="110" spans="1:26" customFormat="1">
      <c r="A110" s="15" t="s">
        <v>580</v>
      </c>
      <c r="B110" s="15"/>
      <c r="C110" s="15"/>
      <c r="D110" s="192"/>
      <c r="E110" s="192"/>
      <c r="F110" s="192"/>
      <c r="G110" s="192"/>
      <c r="H110" s="192"/>
      <c r="I110" s="192"/>
      <c r="J110" s="192"/>
      <c r="K110" s="192"/>
      <c r="L110" s="178" t="str">
        <f t="shared" si="3"/>
        <v xml:space="preserve"> </v>
      </c>
      <c r="M110" s="179"/>
      <c r="N110" s="179"/>
      <c r="O110" s="180"/>
      <c r="P110" s="134"/>
      <c r="Q110" s="134"/>
      <c r="R110" s="134"/>
      <c r="S110" s="134"/>
      <c r="T110" s="134"/>
      <c r="Z110" s="196" t="s">
        <v>91</v>
      </c>
    </row>
    <row r="111" spans="1:26" customFormat="1">
      <c r="A111" s="15" t="s">
        <v>581</v>
      </c>
      <c r="B111" s="15"/>
      <c r="C111" s="15"/>
      <c r="D111" s="192"/>
      <c r="E111" s="192"/>
      <c r="F111" s="192"/>
      <c r="G111" s="192"/>
      <c r="H111" s="192"/>
      <c r="I111" s="192"/>
      <c r="J111" s="192"/>
      <c r="K111" s="192"/>
      <c r="L111" s="178" t="str">
        <f t="shared" si="3"/>
        <v xml:space="preserve"> </v>
      </c>
      <c r="M111" s="179"/>
      <c r="N111" s="179"/>
      <c r="O111" s="180"/>
      <c r="P111" s="134"/>
      <c r="Q111" s="134"/>
      <c r="R111" s="134"/>
      <c r="S111" s="134"/>
      <c r="T111" s="134"/>
      <c r="Z111" s="196" t="s">
        <v>92</v>
      </c>
    </row>
    <row r="112" spans="1:26" customFormat="1">
      <c r="A112" s="15" t="s">
        <v>582</v>
      </c>
      <c r="B112" s="15"/>
      <c r="C112" s="15"/>
      <c r="D112" s="192"/>
      <c r="E112" s="192"/>
      <c r="F112" s="192"/>
      <c r="G112" s="192"/>
      <c r="H112" s="192"/>
      <c r="I112" s="192"/>
      <c r="J112" s="192"/>
      <c r="K112" s="192"/>
      <c r="L112" s="178" t="str">
        <f t="shared" si="3"/>
        <v xml:space="preserve"> </v>
      </c>
      <c r="M112" s="179"/>
      <c r="N112" s="179"/>
      <c r="O112" s="180"/>
      <c r="P112" s="134"/>
      <c r="Q112" s="134"/>
      <c r="R112" s="134"/>
      <c r="S112" s="134"/>
      <c r="T112" s="134"/>
      <c r="Z112" s="196" t="s">
        <v>93</v>
      </c>
    </row>
    <row r="113" spans="1:26" customFormat="1">
      <c r="A113" s="15" t="s">
        <v>583</v>
      </c>
      <c r="B113" s="15"/>
      <c r="C113" s="15"/>
      <c r="D113" s="192"/>
      <c r="E113" s="192"/>
      <c r="F113" s="192"/>
      <c r="G113" s="192"/>
      <c r="H113" s="192"/>
      <c r="I113" s="192"/>
      <c r="J113" s="192"/>
      <c r="K113" s="192"/>
      <c r="L113" s="178" t="str">
        <f t="shared" si="3"/>
        <v xml:space="preserve"> </v>
      </c>
      <c r="M113" s="179"/>
      <c r="N113" s="179"/>
      <c r="O113" s="180"/>
      <c r="P113" s="134"/>
      <c r="Q113" s="134"/>
      <c r="R113" s="134"/>
      <c r="S113" s="134"/>
      <c r="T113" s="134"/>
      <c r="Z113" s="196" t="s">
        <v>94</v>
      </c>
    </row>
    <row r="114" spans="1:26" customFormat="1">
      <c r="A114" s="15" t="s">
        <v>584</v>
      </c>
      <c r="B114" s="15"/>
      <c r="C114" s="15"/>
      <c r="D114" s="192"/>
      <c r="E114" s="192"/>
      <c r="F114" s="192"/>
      <c r="G114" s="192"/>
      <c r="H114" s="192"/>
      <c r="I114" s="192"/>
      <c r="J114" s="192"/>
      <c r="K114" s="192"/>
      <c r="L114" s="178" t="str">
        <f t="shared" si="3"/>
        <v xml:space="preserve"> </v>
      </c>
      <c r="M114" s="179"/>
      <c r="N114" s="179"/>
      <c r="O114" s="180"/>
      <c r="P114" s="134"/>
      <c r="Q114" s="134"/>
      <c r="R114" s="134"/>
      <c r="S114" s="134"/>
      <c r="T114" s="134"/>
      <c r="Z114" s="196" t="s">
        <v>95</v>
      </c>
    </row>
    <row r="115" spans="1:26" customFormat="1">
      <c r="A115" s="15" t="s">
        <v>585</v>
      </c>
      <c r="B115" s="15"/>
      <c r="C115" s="15"/>
      <c r="D115" s="192"/>
      <c r="E115" s="192"/>
      <c r="F115" s="192"/>
      <c r="G115" s="192"/>
      <c r="H115" s="192"/>
      <c r="I115" s="192"/>
      <c r="J115" s="192"/>
      <c r="K115" s="192"/>
      <c r="L115" s="178" t="str">
        <f t="shared" si="3"/>
        <v xml:space="preserve"> </v>
      </c>
      <c r="M115" s="179"/>
      <c r="N115" s="179"/>
      <c r="O115" s="180"/>
      <c r="P115" s="134"/>
      <c r="Q115" s="134"/>
      <c r="R115" s="134"/>
      <c r="S115" s="134"/>
      <c r="T115" s="134"/>
      <c r="Z115" s="196" t="s">
        <v>96</v>
      </c>
    </row>
    <row r="116" spans="1:26" customFormat="1">
      <c r="A116" s="15" t="s">
        <v>586</v>
      </c>
      <c r="B116" s="15"/>
      <c r="C116" s="15"/>
      <c r="D116" s="192"/>
      <c r="E116" s="192"/>
      <c r="F116" s="192"/>
      <c r="G116" s="192"/>
      <c r="H116" s="192"/>
      <c r="I116" s="192"/>
      <c r="J116" s="192"/>
      <c r="K116" s="192"/>
      <c r="L116" s="178" t="str">
        <f t="shared" si="3"/>
        <v xml:space="preserve"> </v>
      </c>
      <c r="M116" s="179"/>
      <c r="N116" s="179"/>
      <c r="O116" s="180"/>
      <c r="P116" s="134"/>
      <c r="Q116" s="134"/>
      <c r="R116" s="134"/>
      <c r="S116" s="134"/>
      <c r="T116" s="134"/>
      <c r="Z116" s="196" t="s">
        <v>97</v>
      </c>
    </row>
    <row r="117" spans="1:26" customFormat="1">
      <c r="A117" s="15" t="s">
        <v>587</v>
      </c>
      <c r="B117" s="15"/>
      <c r="C117" s="15"/>
      <c r="D117" s="192"/>
      <c r="E117" s="192"/>
      <c r="F117" s="192"/>
      <c r="G117" s="192"/>
      <c r="H117" s="192"/>
      <c r="I117" s="192"/>
      <c r="J117" s="192"/>
      <c r="K117" s="192"/>
      <c r="L117" s="178" t="str">
        <f t="shared" si="3"/>
        <v xml:space="preserve"> </v>
      </c>
      <c r="M117" s="179"/>
      <c r="N117" s="179"/>
      <c r="O117" s="180"/>
      <c r="P117" s="134"/>
      <c r="Q117" s="134"/>
      <c r="R117" s="134"/>
      <c r="S117" s="134"/>
      <c r="T117" s="134"/>
      <c r="Z117" s="196" t="s">
        <v>98</v>
      </c>
    </row>
    <row r="118" spans="1:26" customFormat="1">
      <c r="A118" s="15" t="s">
        <v>588</v>
      </c>
      <c r="B118" s="15"/>
      <c r="C118" s="15"/>
      <c r="D118" s="192"/>
      <c r="E118" s="192"/>
      <c r="F118" s="192"/>
      <c r="G118" s="192"/>
      <c r="H118" s="192"/>
      <c r="I118" s="192"/>
      <c r="J118" s="192"/>
      <c r="K118" s="192"/>
      <c r="L118" s="178" t="str">
        <f t="shared" si="3"/>
        <v xml:space="preserve"> </v>
      </c>
      <c r="M118" s="179"/>
      <c r="N118" s="179"/>
      <c r="O118" s="180"/>
      <c r="P118" s="134"/>
      <c r="Q118" s="134"/>
      <c r="R118" s="134"/>
      <c r="S118" s="134"/>
      <c r="T118" s="134"/>
      <c r="Z118" s="196" t="s">
        <v>99</v>
      </c>
    </row>
    <row r="119" spans="1:26" customFormat="1">
      <c r="A119" s="15" t="s">
        <v>589</v>
      </c>
      <c r="B119" s="15"/>
      <c r="C119" s="15"/>
      <c r="D119" s="192"/>
      <c r="E119" s="192"/>
      <c r="F119" s="192"/>
      <c r="G119" s="192"/>
      <c r="H119" s="192"/>
      <c r="I119" s="192"/>
      <c r="J119" s="192"/>
      <c r="K119" s="192"/>
      <c r="L119" s="178" t="str">
        <f t="shared" si="3"/>
        <v xml:space="preserve"> </v>
      </c>
      <c r="M119" s="179"/>
      <c r="N119" s="179"/>
      <c r="O119" s="180"/>
      <c r="P119" s="134"/>
      <c r="Q119" s="134"/>
      <c r="R119" s="134"/>
      <c r="S119" s="134"/>
      <c r="T119" s="134"/>
      <c r="Z119" s="196" t="s">
        <v>100</v>
      </c>
    </row>
    <row r="120" spans="1:26" customFormat="1">
      <c r="A120" s="15" t="s">
        <v>590</v>
      </c>
      <c r="B120" s="15"/>
      <c r="C120" s="15"/>
      <c r="D120" s="192"/>
      <c r="E120" s="192"/>
      <c r="F120" s="192"/>
      <c r="G120" s="192"/>
      <c r="H120" s="192"/>
      <c r="I120" s="192"/>
      <c r="J120" s="192"/>
      <c r="K120" s="192"/>
      <c r="L120" s="178" t="str">
        <f t="shared" si="3"/>
        <v xml:space="preserve"> </v>
      </c>
      <c r="M120" s="179"/>
      <c r="N120" s="179"/>
      <c r="O120" s="180"/>
      <c r="P120" s="134"/>
      <c r="Q120" s="134"/>
      <c r="R120" s="134"/>
      <c r="S120" s="134"/>
      <c r="T120" s="134"/>
      <c r="Z120" s="196" t="s">
        <v>101</v>
      </c>
    </row>
    <row r="121" spans="1:26" customFormat="1">
      <c r="A121" s="15" t="s">
        <v>591</v>
      </c>
      <c r="B121" s="15"/>
      <c r="C121" s="15"/>
      <c r="D121" s="192"/>
      <c r="E121" s="192"/>
      <c r="F121" s="192"/>
      <c r="G121" s="192"/>
      <c r="H121" s="192"/>
      <c r="I121" s="192"/>
      <c r="J121" s="192"/>
      <c r="K121" s="192"/>
      <c r="L121" s="178" t="str">
        <f t="shared" si="3"/>
        <v xml:space="preserve"> </v>
      </c>
      <c r="M121" s="179"/>
      <c r="N121" s="179"/>
      <c r="O121" s="180"/>
      <c r="P121" s="134"/>
      <c r="Q121" s="134"/>
      <c r="R121" s="134"/>
      <c r="S121" s="134"/>
      <c r="T121" s="134"/>
      <c r="Z121" s="196" t="s">
        <v>102</v>
      </c>
    </row>
    <row r="122" spans="1:26" customFormat="1">
      <c r="A122" s="15" t="s">
        <v>592</v>
      </c>
      <c r="B122" s="15"/>
      <c r="C122" s="15"/>
      <c r="D122" s="192"/>
      <c r="E122" s="192"/>
      <c r="F122" s="192"/>
      <c r="G122" s="192"/>
      <c r="H122" s="192"/>
      <c r="I122" s="192"/>
      <c r="J122" s="192"/>
      <c r="K122" s="192"/>
      <c r="L122" s="178" t="str">
        <f t="shared" si="3"/>
        <v xml:space="preserve"> </v>
      </c>
      <c r="M122" s="179"/>
      <c r="N122" s="179"/>
      <c r="O122" s="180"/>
      <c r="P122" s="134"/>
      <c r="Q122" s="134"/>
      <c r="R122" s="134"/>
      <c r="S122" s="134"/>
      <c r="T122" s="134"/>
      <c r="Z122" s="196" t="s">
        <v>103</v>
      </c>
    </row>
    <row r="123" spans="1:26" customFormat="1">
      <c r="A123" s="15" t="s">
        <v>593</v>
      </c>
      <c r="B123" s="15"/>
      <c r="C123" s="15"/>
      <c r="D123" s="192"/>
      <c r="E123" s="192"/>
      <c r="F123" s="192"/>
      <c r="G123" s="192"/>
      <c r="H123" s="192"/>
      <c r="I123" s="192"/>
      <c r="J123" s="192"/>
      <c r="K123" s="192"/>
      <c r="L123" s="178" t="str">
        <f t="shared" si="3"/>
        <v xml:space="preserve"> </v>
      </c>
      <c r="M123" s="179"/>
      <c r="N123" s="179"/>
      <c r="O123" s="180"/>
      <c r="P123" s="134"/>
      <c r="Q123" s="134"/>
      <c r="R123" s="134"/>
      <c r="S123" s="134"/>
      <c r="T123" s="134"/>
      <c r="Z123" s="196" t="s">
        <v>104</v>
      </c>
    </row>
    <row r="124" spans="1:26" customFormat="1">
      <c r="A124" s="15" t="s">
        <v>594</v>
      </c>
      <c r="B124" s="15"/>
      <c r="C124" s="15"/>
      <c r="D124" s="192"/>
      <c r="E124" s="192"/>
      <c r="F124" s="192"/>
      <c r="G124" s="192"/>
      <c r="H124" s="192"/>
      <c r="I124" s="192"/>
      <c r="J124" s="192"/>
      <c r="K124" s="192"/>
      <c r="L124" s="178" t="str">
        <f t="shared" si="3"/>
        <v xml:space="preserve"> </v>
      </c>
      <c r="M124" s="179"/>
      <c r="N124" s="179"/>
      <c r="O124" s="180"/>
      <c r="P124" s="134"/>
      <c r="Q124" s="134"/>
      <c r="R124" s="134"/>
      <c r="S124" s="134"/>
      <c r="T124" s="134"/>
      <c r="Z124" s="196" t="s">
        <v>105</v>
      </c>
    </row>
    <row r="125" spans="1:26" customFormat="1">
      <c r="A125" s="15" t="s">
        <v>595</v>
      </c>
      <c r="B125" s="15"/>
      <c r="C125" s="15"/>
      <c r="D125" s="192"/>
      <c r="E125" s="192"/>
      <c r="F125" s="192"/>
      <c r="G125" s="192"/>
      <c r="H125" s="192"/>
      <c r="I125" s="192"/>
      <c r="J125" s="192"/>
      <c r="K125" s="192"/>
      <c r="L125" s="178" t="str">
        <f t="shared" si="3"/>
        <v xml:space="preserve"> </v>
      </c>
      <c r="M125" s="179"/>
      <c r="N125" s="179"/>
      <c r="O125" s="180"/>
      <c r="P125" s="134"/>
      <c r="Q125" s="134"/>
      <c r="R125" s="134"/>
      <c r="S125" s="134"/>
      <c r="T125" s="134"/>
      <c r="Z125" s="196" t="s">
        <v>106</v>
      </c>
    </row>
    <row r="126" spans="1:26" customFormat="1">
      <c r="A126" s="15" t="s">
        <v>596</v>
      </c>
      <c r="B126" s="15"/>
      <c r="C126" s="15"/>
      <c r="D126" s="192"/>
      <c r="E126" s="192"/>
      <c r="F126" s="192"/>
      <c r="G126" s="192"/>
      <c r="H126" s="192"/>
      <c r="I126" s="192"/>
      <c r="J126" s="192"/>
      <c r="K126" s="192"/>
      <c r="L126" s="178" t="str">
        <f t="shared" si="3"/>
        <v xml:space="preserve"> </v>
      </c>
      <c r="M126" s="179"/>
      <c r="N126" s="179"/>
      <c r="O126" s="180"/>
      <c r="P126" s="134"/>
      <c r="Q126" s="134"/>
      <c r="R126" s="134"/>
      <c r="S126" s="134"/>
      <c r="T126" s="134"/>
      <c r="Z126" s="196" t="s">
        <v>107</v>
      </c>
    </row>
    <row r="127" spans="1:26" customFormat="1">
      <c r="A127" s="15" t="s">
        <v>597</v>
      </c>
      <c r="B127" s="15"/>
      <c r="C127" s="15"/>
      <c r="D127" s="192"/>
      <c r="E127" s="192"/>
      <c r="F127" s="192"/>
      <c r="G127" s="192"/>
      <c r="H127" s="192"/>
      <c r="I127" s="192"/>
      <c r="J127" s="192"/>
      <c r="K127" s="192"/>
      <c r="L127" s="178" t="str">
        <f t="shared" si="3"/>
        <v xml:space="preserve"> </v>
      </c>
      <c r="M127" s="179"/>
      <c r="N127" s="179"/>
      <c r="O127" s="180"/>
      <c r="P127" s="134"/>
      <c r="Q127" s="134"/>
      <c r="R127" s="134"/>
      <c r="S127" s="134"/>
      <c r="T127" s="134"/>
      <c r="Z127" s="196" t="s">
        <v>108</v>
      </c>
    </row>
    <row r="128" spans="1:26" customFormat="1">
      <c r="A128" s="15" t="s">
        <v>598</v>
      </c>
      <c r="B128" s="15"/>
      <c r="C128" s="15"/>
      <c r="D128" s="192"/>
      <c r="E128" s="192"/>
      <c r="F128" s="192"/>
      <c r="G128" s="192"/>
      <c r="H128" s="192"/>
      <c r="I128" s="192"/>
      <c r="J128" s="192"/>
      <c r="K128" s="192"/>
      <c r="L128" s="178" t="str">
        <f t="shared" si="3"/>
        <v xml:space="preserve"> </v>
      </c>
      <c r="M128" s="179"/>
      <c r="N128" s="179"/>
      <c r="O128" s="180"/>
      <c r="P128" s="134"/>
      <c r="Q128" s="134"/>
      <c r="R128" s="134"/>
      <c r="S128" s="134"/>
      <c r="T128" s="134"/>
      <c r="Z128" s="196" t="s">
        <v>109</v>
      </c>
    </row>
    <row r="129" spans="1:26" customFormat="1">
      <c r="A129" s="15" t="s">
        <v>599</v>
      </c>
      <c r="B129" s="15"/>
      <c r="C129" s="15"/>
      <c r="D129" s="192"/>
      <c r="E129" s="192"/>
      <c r="F129" s="192"/>
      <c r="G129" s="192"/>
      <c r="H129" s="192"/>
      <c r="I129" s="192"/>
      <c r="J129" s="192"/>
      <c r="K129" s="192"/>
      <c r="L129" s="178" t="str">
        <f t="shared" si="3"/>
        <v xml:space="preserve"> </v>
      </c>
      <c r="M129" s="179"/>
      <c r="N129" s="179"/>
      <c r="O129" s="180"/>
      <c r="P129" s="134"/>
      <c r="Q129" s="134"/>
      <c r="R129" s="134"/>
      <c r="S129" s="134"/>
      <c r="T129" s="134"/>
      <c r="Z129" s="196" t="s">
        <v>110</v>
      </c>
    </row>
    <row r="130" spans="1:26" customFormat="1">
      <c r="A130" s="15" t="s">
        <v>600</v>
      </c>
      <c r="B130" s="15"/>
      <c r="C130" s="15"/>
      <c r="D130" s="192"/>
      <c r="E130" s="192"/>
      <c r="F130" s="192"/>
      <c r="G130" s="192"/>
      <c r="H130" s="192"/>
      <c r="I130" s="192"/>
      <c r="J130" s="192"/>
      <c r="K130" s="192"/>
      <c r="L130" s="178" t="str">
        <f t="shared" si="3"/>
        <v xml:space="preserve"> </v>
      </c>
      <c r="M130" s="179"/>
      <c r="N130" s="179"/>
      <c r="O130" s="180"/>
      <c r="P130" s="134"/>
      <c r="Q130" s="134"/>
      <c r="R130" s="134"/>
      <c r="S130" s="134"/>
      <c r="T130" s="134"/>
      <c r="Z130" s="196" t="s">
        <v>111</v>
      </c>
    </row>
    <row r="131" spans="1:26" customFormat="1">
      <c r="A131" s="15" t="s">
        <v>601</v>
      </c>
      <c r="B131" s="15"/>
      <c r="C131" s="15"/>
      <c r="D131" s="192"/>
      <c r="E131" s="192"/>
      <c r="F131" s="192"/>
      <c r="G131" s="192"/>
      <c r="H131" s="192"/>
      <c r="I131" s="192"/>
      <c r="J131" s="192"/>
      <c r="K131" s="192"/>
      <c r="L131" s="178" t="str">
        <f t="shared" si="3"/>
        <v xml:space="preserve"> </v>
      </c>
      <c r="M131" s="179"/>
      <c r="N131" s="179"/>
      <c r="O131" s="180"/>
      <c r="P131" s="134"/>
      <c r="Q131" s="134"/>
      <c r="R131" s="134"/>
      <c r="S131" s="134"/>
      <c r="T131" s="134"/>
      <c r="Z131" s="196" t="s">
        <v>112</v>
      </c>
    </row>
    <row r="132" spans="1:26" customFormat="1">
      <c r="A132" s="15" t="s">
        <v>602</v>
      </c>
      <c r="B132" s="15"/>
      <c r="C132" s="15"/>
      <c r="D132" s="192"/>
      <c r="E132" s="192"/>
      <c r="F132" s="192"/>
      <c r="G132" s="192"/>
      <c r="H132" s="192"/>
      <c r="I132" s="192"/>
      <c r="J132" s="192"/>
      <c r="K132" s="192"/>
      <c r="L132" s="178" t="str">
        <f t="shared" si="3"/>
        <v xml:space="preserve"> </v>
      </c>
      <c r="M132" s="179"/>
      <c r="N132" s="179"/>
      <c r="O132" s="180"/>
      <c r="P132" s="134"/>
      <c r="Q132" s="134"/>
      <c r="R132" s="134"/>
      <c r="S132" s="134"/>
      <c r="T132" s="134"/>
      <c r="Z132" s="196" t="s">
        <v>113</v>
      </c>
    </row>
    <row r="133" spans="1:26" customFormat="1">
      <c r="A133" s="15" t="s">
        <v>603</v>
      </c>
      <c r="B133" s="15"/>
      <c r="C133" s="15"/>
      <c r="D133" s="192"/>
      <c r="E133" s="192"/>
      <c r="F133" s="192"/>
      <c r="G133" s="192"/>
      <c r="H133" s="192"/>
      <c r="I133" s="192"/>
      <c r="J133" s="192"/>
      <c r="K133" s="192"/>
      <c r="L133" s="178" t="str">
        <f t="shared" si="3"/>
        <v xml:space="preserve"> </v>
      </c>
      <c r="M133" s="179"/>
      <c r="N133" s="179"/>
      <c r="O133" s="180"/>
      <c r="P133" s="134"/>
      <c r="Q133" s="134"/>
      <c r="R133" s="134"/>
      <c r="S133" s="134"/>
      <c r="T133" s="134"/>
      <c r="Z133" s="196" t="s">
        <v>114</v>
      </c>
    </row>
    <row r="134" spans="1:26" customFormat="1">
      <c r="A134" s="15" t="s">
        <v>604</v>
      </c>
      <c r="B134" s="15"/>
      <c r="C134" s="15"/>
      <c r="D134" s="192"/>
      <c r="E134" s="192"/>
      <c r="F134" s="192"/>
      <c r="G134" s="192"/>
      <c r="H134" s="192"/>
      <c r="I134" s="192"/>
      <c r="J134" s="192"/>
      <c r="K134" s="192"/>
      <c r="L134" s="178" t="str">
        <f t="shared" si="3"/>
        <v xml:space="preserve"> </v>
      </c>
      <c r="M134" s="179"/>
      <c r="N134" s="179"/>
      <c r="O134" s="180"/>
      <c r="P134" s="134"/>
      <c r="Q134" s="134"/>
      <c r="R134" s="134"/>
      <c r="S134" s="134"/>
      <c r="T134" s="134"/>
      <c r="Z134" s="196" t="s">
        <v>115</v>
      </c>
    </row>
    <row r="135" spans="1:26" customFormat="1">
      <c r="A135" s="15" t="s">
        <v>605</v>
      </c>
      <c r="B135" s="15"/>
      <c r="C135" s="15"/>
      <c r="D135" s="192"/>
      <c r="E135" s="192"/>
      <c r="F135" s="192"/>
      <c r="G135" s="192"/>
      <c r="H135" s="192"/>
      <c r="I135" s="192"/>
      <c r="J135" s="192"/>
      <c r="K135" s="192"/>
      <c r="L135" s="178" t="str">
        <f t="shared" si="3"/>
        <v xml:space="preserve"> </v>
      </c>
      <c r="M135" s="179"/>
      <c r="N135" s="179"/>
      <c r="O135" s="180"/>
      <c r="P135" s="134"/>
      <c r="Q135" s="134"/>
      <c r="R135" s="134"/>
      <c r="S135" s="134"/>
      <c r="T135" s="134"/>
      <c r="Z135" s="196" t="s">
        <v>116</v>
      </c>
    </row>
    <row r="136" spans="1:26" customFormat="1">
      <c r="A136" s="15" t="s">
        <v>606</v>
      </c>
      <c r="B136" s="15"/>
      <c r="C136" s="15"/>
      <c r="D136" s="192"/>
      <c r="E136" s="192"/>
      <c r="F136" s="192"/>
      <c r="G136" s="192"/>
      <c r="H136" s="192"/>
      <c r="I136" s="192"/>
      <c r="J136" s="192"/>
      <c r="K136" s="192"/>
      <c r="L136" s="178" t="str">
        <f t="shared" si="3"/>
        <v xml:space="preserve"> </v>
      </c>
      <c r="M136" s="179"/>
      <c r="N136" s="179"/>
      <c r="O136" s="180"/>
      <c r="P136" s="134"/>
      <c r="Q136" s="134"/>
      <c r="R136" s="134"/>
      <c r="S136" s="134"/>
      <c r="T136" s="134"/>
      <c r="Z136" s="196" t="s">
        <v>117</v>
      </c>
    </row>
    <row r="137" spans="1:26" customFormat="1">
      <c r="A137" s="15" t="s">
        <v>607</v>
      </c>
      <c r="B137" s="15"/>
      <c r="C137" s="15"/>
      <c r="D137" s="192"/>
      <c r="E137" s="192"/>
      <c r="F137" s="192"/>
      <c r="G137" s="192"/>
      <c r="H137" s="192"/>
      <c r="I137" s="192"/>
      <c r="J137" s="192"/>
      <c r="K137" s="192"/>
      <c r="L137" s="178" t="str">
        <f t="shared" si="3"/>
        <v xml:space="preserve"> </v>
      </c>
      <c r="M137" s="179"/>
      <c r="N137" s="179"/>
      <c r="O137" s="180"/>
      <c r="P137" s="134"/>
      <c r="Q137" s="134"/>
      <c r="R137" s="134"/>
      <c r="S137" s="134"/>
      <c r="T137" s="134"/>
      <c r="Z137" s="196" t="s">
        <v>118</v>
      </c>
    </row>
    <row r="138" spans="1:26" customFormat="1">
      <c r="A138" s="15" t="s">
        <v>608</v>
      </c>
      <c r="B138" s="15"/>
      <c r="C138" s="15"/>
      <c r="D138" s="192"/>
      <c r="E138" s="192"/>
      <c r="F138" s="192"/>
      <c r="G138" s="192"/>
      <c r="H138" s="192"/>
      <c r="I138" s="192"/>
      <c r="J138" s="192"/>
      <c r="K138" s="192"/>
      <c r="L138" s="178" t="str">
        <f t="shared" si="3"/>
        <v xml:space="preserve"> </v>
      </c>
      <c r="M138" s="179"/>
      <c r="N138" s="179"/>
      <c r="O138" s="180"/>
      <c r="P138" s="134"/>
      <c r="Q138" s="134"/>
      <c r="R138" s="134"/>
      <c r="S138" s="134"/>
      <c r="T138" s="134"/>
      <c r="Z138" s="196" t="s">
        <v>119</v>
      </c>
    </row>
    <row r="139" spans="1:26" customFormat="1">
      <c r="A139" s="15" t="s">
        <v>609</v>
      </c>
      <c r="B139" s="15"/>
      <c r="C139" s="15"/>
      <c r="D139" s="192"/>
      <c r="E139" s="192"/>
      <c r="F139" s="192"/>
      <c r="G139" s="192"/>
      <c r="H139" s="192"/>
      <c r="I139" s="192"/>
      <c r="J139" s="192"/>
      <c r="K139" s="192"/>
      <c r="L139" s="178" t="str">
        <f t="shared" si="3"/>
        <v xml:space="preserve"> </v>
      </c>
      <c r="M139" s="179"/>
      <c r="N139" s="179"/>
      <c r="O139" s="180"/>
      <c r="P139" s="134"/>
      <c r="Q139" s="134"/>
      <c r="R139" s="134"/>
      <c r="S139" s="134"/>
      <c r="T139" s="134"/>
      <c r="Z139" s="196" t="s">
        <v>120</v>
      </c>
    </row>
    <row r="140" spans="1:26" customFormat="1">
      <c r="A140" s="15" t="s">
        <v>610</v>
      </c>
      <c r="B140" s="15"/>
      <c r="C140" s="15"/>
      <c r="D140" s="192"/>
      <c r="E140" s="192"/>
      <c r="F140" s="192"/>
      <c r="G140" s="192"/>
      <c r="H140" s="192"/>
      <c r="I140" s="192"/>
      <c r="J140" s="192"/>
      <c r="K140" s="192"/>
      <c r="L140" s="178" t="str">
        <f t="shared" si="3"/>
        <v xml:space="preserve"> </v>
      </c>
      <c r="M140" s="179"/>
      <c r="N140" s="179"/>
      <c r="O140" s="180"/>
      <c r="P140" s="134"/>
      <c r="Q140" s="134"/>
      <c r="R140" s="134"/>
      <c r="S140" s="134"/>
      <c r="T140" s="134"/>
      <c r="Z140" s="196" t="s">
        <v>121</v>
      </c>
    </row>
    <row r="141" spans="1:26" customFormat="1">
      <c r="A141" s="15" t="s">
        <v>611</v>
      </c>
      <c r="B141" s="15"/>
      <c r="C141" s="15"/>
      <c r="D141" s="192"/>
      <c r="E141" s="192"/>
      <c r="F141" s="192"/>
      <c r="G141" s="192"/>
      <c r="H141" s="192"/>
      <c r="I141" s="192"/>
      <c r="J141" s="192"/>
      <c r="K141" s="192"/>
      <c r="L141" s="178" t="str">
        <f t="shared" si="3"/>
        <v xml:space="preserve"> </v>
      </c>
      <c r="M141" s="179"/>
      <c r="N141" s="179"/>
      <c r="O141" s="180"/>
      <c r="P141" s="134"/>
      <c r="Q141" s="134"/>
      <c r="R141" s="134"/>
      <c r="S141" s="134"/>
      <c r="T141" s="134"/>
      <c r="Z141" s="196" t="s">
        <v>122</v>
      </c>
    </row>
    <row r="142" spans="1:26" customFormat="1">
      <c r="A142" s="15" t="s">
        <v>612</v>
      </c>
      <c r="B142" s="15"/>
      <c r="C142" s="15"/>
      <c r="D142" s="192"/>
      <c r="E142" s="192"/>
      <c r="F142" s="192"/>
      <c r="G142" s="192"/>
      <c r="H142" s="192"/>
      <c r="I142" s="192"/>
      <c r="J142" s="192"/>
      <c r="K142" s="192"/>
      <c r="L142" s="178" t="str">
        <f t="shared" si="3"/>
        <v xml:space="preserve"> </v>
      </c>
      <c r="M142" s="179"/>
      <c r="N142" s="179"/>
      <c r="O142" s="180"/>
      <c r="P142" s="134"/>
      <c r="Q142" s="134"/>
      <c r="R142" s="134"/>
      <c r="S142" s="134"/>
      <c r="T142" s="134"/>
      <c r="Z142" s="196" t="s">
        <v>123</v>
      </c>
    </row>
    <row r="143" spans="1:26" customFormat="1">
      <c r="A143" s="15" t="s">
        <v>613</v>
      </c>
      <c r="B143" s="15"/>
      <c r="C143" s="15"/>
      <c r="D143" s="192"/>
      <c r="E143" s="192"/>
      <c r="F143" s="192"/>
      <c r="G143" s="192"/>
      <c r="H143" s="192"/>
      <c r="I143" s="192"/>
      <c r="J143" s="192"/>
      <c r="K143" s="192"/>
      <c r="L143" s="178" t="str">
        <f t="shared" si="3"/>
        <v xml:space="preserve"> </v>
      </c>
      <c r="M143" s="179"/>
      <c r="N143" s="179"/>
      <c r="O143" s="180"/>
      <c r="P143" s="134"/>
      <c r="Q143" s="134"/>
      <c r="R143" s="134"/>
      <c r="S143" s="134"/>
      <c r="T143" s="134"/>
      <c r="Z143" s="196" t="s">
        <v>124</v>
      </c>
    </row>
    <row r="144" spans="1:26" customFormat="1">
      <c r="A144" s="15" t="s">
        <v>614</v>
      </c>
      <c r="B144" s="15"/>
      <c r="C144" s="15"/>
      <c r="D144" s="192"/>
      <c r="E144" s="192"/>
      <c r="F144" s="192"/>
      <c r="G144" s="192"/>
      <c r="H144" s="192"/>
      <c r="I144" s="192"/>
      <c r="J144" s="192"/>
      <c r="K144" s="192"/>
      <c r="L144" s="178" t="str">
        <f t="shared" si="3"/>
        <v xml:space="preserve"> </v>
      </c>
      <c r="M144" s="179"/>
      <c r="N144" s="179"/>
      <c r="O144" s="180"/>
      <c r="P144" s="134"/>
      <c r="Q144" s="134"/>
      <c r="R144" s="134"/>
      <c r="S144" s="134"/>
      <c r="T144" s="134"/>
      <c r="Z144" s="196" t="s">
        <v>125</v>
      </c>
    </row>
    <row r="145" spans="1:26" customFormat="1">
      <c r="A145" s="15" t="s">
        <v>615</v>
      </c>
      <c r="B145" s="15"/>
      <c r="C145" s="15"/>
      <c r="D145" s="192"/>
      <c r="E145" s="192"/>
      <c r="F145" s="192"/>
      <c r="G145" s="192"/>
      <c r="H145" s="192"/>
      <c r="I145" s="192"/>
      <c r="J145" s="192"/>
      <c r="K145" s="192"/>
      <c r="L145" s="178" t="str">
        <f t="shared" si="3"/>
        <v xml:space="preserve"> </v>
      </c>
      <c r="M145" s="179"/>
      <c r="N145" s="179"/>
      <c r="O145" s="180"/>
      <c r="P145" s="134"/>
      <c r="Q145" s="134"/>
      <c r="R145" s="134"/>
      <c r="S145" s="134"/>
      <c r="T145" s="134"/>
      <c r="Z145" s="196" t="s">
        <v>126</v>
      </c>
    </row>
    <row r="146" spans="1:26" customFormat="1">
      <c r="A146" s="15" t="s">
        <v>616</v>
      </c>
      <c r="B146" s="15"/>
      <c r="C146" s="15"/>
      <c r="D146" s="192"/>
      <c r="E146" s="192"/>
      <c r="F146" s="192"/>
      <c r="G146" s="192"/>
      <c r="H146" s="192"/>
      <c r="I146" s="192"/>
      <c r="J146" s="192"/>
      <c r="K146" s="192"/>
      <c r="L146" s="178" t="str">
        <f t="shared" si="3"/>
        <v xml:space="preserve"> </v>
      </c>
      <c r="M146" s="179"/>
      <c r="N146" s="179"/>
      <c r="O146" s="180"/>
      <c r="P146" s="134"/>
      <c r="Q146" s="134"/>
      <c r="R146" s="134"/>
      <c r="S146" s="134"/>
      <c r="T146" s="134"/>
      <c r="Z146" s="196" t="s">
        <v>127</v>
      </c>
    </row>
    <row r="147" spans="1:26" customFormat="1">
      <c r="A147" s="15" t="s">
        <v>617</v>
      </c>
      <c r="B147" s="15"/>
      <c r="C147" s="15"/>
      <c r="D147" s="192"/>
      <c r="E147" s="192"/>
      <c r="F147" s="192"/>
      <c r="G147" s="192"/>
      <c r="H147" s="192"/>
      <c r="I147" s="192"/>
      <c r="J147" s="192"/>
      <c r="K147" s="192"/>
      <c r="L147" s="178" t="str">
        <f t="shared" si="3"/>
        <v xml:space="preserve"> </v>
      </c>
      <c r="M147" s="179"/>
      <c r="N147" s="179"/>
      <c r="O147" s="180"/>
      <c r="P147" s="134"/>
      <c r="Q147" s="134"/>
      <c r="R147" s="134"/>
      <c r="S147" s="134"/>
      <c r="T147" s="134"/>
      <c r="Z147" s="196" t="s">
        <v>128</v>
      </c>
    </row>
    <row r="148" spans="1:26" customFormat="1">
      <c r="A148" s="15" t="s">
        <v>618</v>
      </c>
      <c r="B148" s="15"/>
      <c r="C148" s="15"/>
      <c r="D148" s="192"/>
      <c r="E148" s="192"/>
      <c r="F148" s="192"/>
      <c r="G148" s="192"/>
      <c r="H148" s="192"/>
      <c r="I148" s="192"/>
      <c r="J148" s="192"/>
      <c r="K148" s="192"/>
      <c r="L148" s="178" t="str">
        <f t="shared" si="3"/>
        <v xml:space="preserve"> </v>
      </c>
      <c r="M148" s="179"/>
      <c r="N148" s="179"/>
      <c r="O148" s="180"/>
      <c r="P148" s="134"/>
      <c r="Q148" s="134"/>
      <c r="R148" s="134"/>
      <c r="S148" s="134"/>
      <c r="T148" s="134"/>
      <c r="Z148" s="196" t="s">
        <v>129</v>
      </c>
    </row>
    <row r="149" spans="1:26" customFormat="1">
      <c r="A149" s="15" t="s">
        <v>619</v>
      </c>
      <c r="B149" s="15"/>
      <c r="C149" s="15"/>
      <c r="D149" s="192"/>
      <c r="E149" s="192"/>
      <c r="F149" s="192"/>
      <c r="G149" s="192"/>
      <c r="H149" s="192"/>
      <c r="I149" s="192"/>
      <c r="J149" s="192"/>
      <c r="K149" s="192"/>
      <c r="L149" s="178" t="str">
        <f t="shared" si="3"/>
        <v xml:space="preserve"> </v>
      </c>
      <c r="M149" s="179"/>
      <c r="N149" s="179"/>
      <c r="O149" s="180"/>
      <c r="P149" s="134"/>
      <c r="Q149" s="134"/>
      <c r="R149" s="134"/>
      <c r="S149" s="134"/>
      <c r="T149" s="134"/>
      <c r="Z149" s="196" t="s">
        <v>130</v>
      </c>
    </row>
    <row r="150" spans="1:26" customFormat="1">
      <c r="A150" s="15" t="s">
        <v>620</v>
      </c>
      <c r="B150" s="15"/>
      <c r="C150" s="15"/>
      <c r="D150" s="192"/>
      <c r="E150" s="192"/>
      <c r="F150" s="192"/>
      <c r="G150" s="192"/>
      <c r="H150" s="192"/>
      <c r="I150" s="192"/>
      <c r="J150" s="192"/>
      <c r="K150" s="192"/>
      <c r="L150" s="178" t="str">
        <f t="shared" si="3"/>
        <v xml:space="preserve"> </v>
      </c>
      <c r="M150" s="179"/>
      <c r="N150" s="179"/>
      <c r="O150" s="180"/>
      <c r="P150" s="134"/>
      <c r="Q150" s="134"/>
      <c r="R150" s="134"/>
      <c r="S150" s="134"/>
      <c r="T150" s="134"/>
      <c r="Z150" s="196" t="s">
        <v>131</v>
      </c>
    </row>
    <row r="151" spans="1:26" customFormat="1">
      <c r="A151" s="15" t="s">
        <v>621</v>
      </c>
      <c r="B151" s="15"/>
      <c r="C151" s="15"/>
      <c r="D151" s="192"/>
      <c r="E151" s="192"/>
      <c r="F151" s="192"/>
      <c r="G151" s="192"/>
      <c r="H151" s="192"/>
      <c r="I151" s="192"/>
      <c r="J151" s="192"/>
      <c r="K151" s="192"/>
      <c r="L151" s="178" t="str">
        <f t="shared" si="3"/>
        <v xml:space="preserve"> </v>
      </c>
      <c r="M151" s="179"/>
      <c r="N151" s="179"/>
      <c r="O151" s="180"/>
      <c r="P151" s="134"/>
      <c r="Q151" s="134"/>
      <c r="R151" s="134"/>
      <c r="S151" s="134"/>
      <c r="T151" s="134"/>
      <c r="Z151" s="196" t="s">
        <v>132</v>
      </c>
    </row>
    <row r="152" spans="1:26" customFormat="1">
      <c r="A152" s="15" t="s">
        <v>622</v>
      </c>
      <c r="B152" s="15"/>
      <c r="C152" s="15"/>
      <c r="D152" s="192"/>
      <c r="E152" s="192"/>
      <c r="F152" s="192"/>
      <c r="G152" s="192"/>
      <c r="H152" s="192"/>
      <c r="I152" s="192"/>
      <c r="J152" s="192"/>
      <c r="K152" s="192"/>
      <c r="L152" s="178" t="str">
        <f t="shared" si="3"/>
        <v xml:space="preserve"> </v>
      </c>
      <c r="M152" s="179"/>
      <c r="N152" s="179"/>
      <c r="O152" s="180"/>
      <c r="P152" s="134"/>
      <c r="Q152" s="134"/>
      <c r="R152" s="134"/>
      <c r="S152" s="134"/>
      <c r="T152" s="134"/>
      <c r="Z152" s="196" t="s">
        <v>133</v>
      </c>
    </row>
    <row r="153" spans="1:26" customFormat="1">
      <c r="A153" s="15" t="s">
        <v>623</v>
      </c>
      <c r="B153" s="15"/>
      <c r="C153" s="15"/>
      <c r="D153" s="192"/>
      <c r="E153" s="192"/>
      <c r="F153" s="192"/>
      <c r="G153" s="192"/>
      <c r="H153" s="192"/>
      <c r="I153" s="192"/>
      <c r="J153" s="192"/>
      <c r="K153" s="192"/>
      <c r="L153" s="178" t="str">
        <f t="shared" si="3"/>
        <v xml:space="preserve"> </v>
      </c>
      <c r="M153" s="179"/>
      <c r="N153" s="179"/>
      <c r="O153" s="180"/>
      <c r="P153" s="134"/>
      <c r="Q153" s="134"/>
      <c r="R153" s="134"/>
      <c r="S153" s="134"/>
      <c r="T153" s="134"/>
      <c r="Z153" s="196" t="s">
        <v>134</v>
      </c>
    </row>
    <row r="154" spans="1:26" customFormat="1">
      <c r="A154" s="15" t="s">
        <v>624</v>
      </c>
      <c r="B154" s="15"/>
      <c r="C154" s="15"/>
      <c r="D154" s="192"/>
      <c r="E154" s="192"/>
      <c r="F154" s="192"/>
      <c r="G154" s="192"/>
      <c r="H154" s="192"/>
      <c r="I154" s="192"/>
      <c r="J154" s="192"/>
      <c r="K154" s="192"/>
      <c r="L154" s="178" t="str">
        <f t="shared" si="3"/>
        <v xml:space="preserve"> </v>
      </c>
      <c r="M154" s="179"/>
      <c r="N154" s="179"/>
      <c r="O154" s="180"/>
      <c r="P154" s="134"/>
      <c r="Q154" s="134"/>
      <c r="R154" s="134"/>
      <c r="S154" s="134"/>
      <c r="T154" s="134"/>
      <c r="Z154" s="196" t="s">
        <v>135</v>
      </c>
    </row>
    <row r="155" spans="1:26" customFormat="1">
      <c r="A155" s="15" t="s">
        <v>625</v>
      </c>
      <c r="B155" s="15"/>
      <c r="C155" s="15"/>
      <c r="D155" s="192"/>
      <c r="E155" s="192"/>
      <c r="F155" s="192"/>
      <c r="G155" s="192"/>
      <c r="H155" s="192"/>
      <c r="I155" s="192"/>
      <c r="J155" s="192"/>
      <c r="K155" s="192"/>
      <c r="L155" s="178" t="str">
        <f t="shared" si="3"/>
        <v xml:space="preserve"> </v>
      </c>
      <c r="M155" s="179"/>
      <c r="N155" s="179"/>
      <c r="O155" s="180"/>
      <c r="P155" s="134"/>
      <c r="Q155" s="134"/>
      <c r="R155" s="134"/>
      <c r="S155" s="134"/>
      <c r="T155" s="134"/>
      <c r="Z155" s="196" t="s">
        <v>136</v>
      </c>
    </row>
    <row r="156" spans="1:26" customFormat="1">
      <c r="A156" s="15" t="s">
        <v>626</v>
      </c>
      <c r="B156" s="15"/>
      <c r="C156" s="15"/>
      <c r="D156" s="192"/>
      <c r="E156" s="192"/>
      <c r="F156" s="192"/>
      <c r="G156" s="192"/>
      <c r="H156" s="192"/>
      <c r="I156" s="192"/>
      <c r="J156" s="192"/>
      <c r="K156" s="192"/>
      <c r="L156" s="178" t="str">
        <f t="shared" si="3"/>
        <v xml:space="preserve"> </v>
      </c>
      <c r="M156" s="179"/>
      <c r="N156" s="179"/>
      <c r="O156" s="180"/>
      <c r="P156" s="134"/>
      <c r="Q156" s="134"/>
      <c r="R156" s="134"/>
      <c r="S156" s="134"/>
      <c r="T156" s="134"/>
      <c r="Z156" s="196" t="s">
        <v>137</v>
      </c>
    </row>
    <row r="157" spans="1:26" customFormat="1">
      <c r="A157" s="15" t="s">
        <v>627</v>
      </c>
      <c r="B157" s="15"/>
      <c r="C157" s="15"/>
      <c r="D157" s="192"/>
      <c r="E157" s="192"/>
      <c r="F157" s="192"/>
      <c r="G157" s="192"/>
      <c r="H157" s="192"/>
      <c r="I157" s="192"/>
      <c r="J157" s="192"/>
      <c r="K157" s="192"/>
      <c r="L157" s="178" t="str">
        <f t="shared" si="3"/>
        <v xml:space="preserve"> </v>
      </c>
      <c r="M157" s="179"/>
      <c r="N157" s="179"/>
      <c r="O157" s="180"/>
      <c r="P157" s="134"/>
      <c r="Q157" s="134"/>
      <c r="R157" s="134"/>
      <c r="S157" s="134"/>
      <c r="T157" s="134"/>
      <c r="Z157" s="196" t="s">
        <v>138</v>
      </c>
    </row>
    <row r="158" spans="1:26" customFormat="1">
      <c r="A158" s="15" t="s">
        <v>628</v>
      </c>
      <c r="B158" s="15"/>
      <c r="C158" s="15"/>
      <c r="D158" s="192"/>
      <c r="E158" s="192"/>
      <c r="F158" s="192"/>
      <c r="G158" s="192"/>
      <c r="H158" s="192"/>
      <c r="I158" s="192"/>
      <c r="J158" s="192"/>
      <c r="K158" s="192"/>
      <c r="L158" s="178" t="str">
        <f t="shared" si="3"/>
        <v xml:space="preserve"> </v>
      </c>
      <c r="M158" s="179"/>
      <c r="N158" s="179"/>
      <c r="O158" s="180"/>
      <c r="P158" s="134"/>
      <c r="Q158" s="134"/>
      <c r="R158" s="134"/>
      <c r="S158" s="134"/>
      <c r="T158" s="134"/>
      <c r="Z158" s="196" t="s">
        <v>139</v>
      </c>
    </row>
    <row r="159" spans="1:26" customFormat="1">
      <c r="A159" s="15" t="s">
        <v>629</v>
      </c>
      <c r="B159" s="15"/>
      <c r="C159" s="15"/>
      <c r="D159" s="192"/>
      <c r="E159" s="192"/>
      <c r="F159" s="192"/>
      <c r="G159" s="192"/>
      <c r="H159" s="192"/>
      <c r="I159" s="192"/>
      <c r="J159" s="192"/>
      <c r="K159" s="192"/>
      <c r="L159" s="178" t="str">
        <f t="shared" si="3"/>
        <v xml:space="preserve"> </v>
      </c>
      <c r="M159" s="179"/>
      <c r="N159" s="179"/>
      <c r="O159" s="180"/>
      <c r="P159" s="134"/>
      <c r="Q159" s="134"/>
      <c r="R159" s="134"/>
      <c r="S159" s="134"/>
      <c r="T159" s="134"/>
      <c r="Z159" s="196" t="s">
        <v>140</v>
      </c>
    </row>
    <row r="160" spans="1:26" customFormat="1">
      <c r="A160" s="15" t="s">
        <v>630</v>
      </c>
      <c r="B160" s="15"/>
      <c r="C160" s="15"/>
      <c r="D160" s="192"/>
      <c r="E160" s="192"/>
      <c r="F160" s="192"/>
      <c r="G160" s="192"/>
      <c r="H160" s="192"/>
      <c r="I160" s="192"/>
      <c r="J160" s="192"/>
      <c r="K160" s="192"/>
      <c r="L160" s="178" t="str">
        <f t="shared" si="3"/>
        <v xml:space="preserve"> </v>
      </c>
      <c r="M160" s="179"/>
      <c r="N160" s="179"/>
      <c r="O160" s="180"/>
      <c r="P160" s="134"/>
      <c r="Q160" s="134"/>
      <c r="R160" s="134"/>
      <c r="S160" s="134"/>
      <c r="T160" s="134"/>
      <c r="Z160" s="196" t="s">
        <v>141</v>
      </c>
    </row>
    <row r="161" spans="1:26" customFormat="1">
      <c r="A161" s="15" t="s">
        <v>631</v>
      </c>
      <c r="B161" s="15"/>
      <c r="C161" s="15"/>
      <c r="D161" s="192"/>
      <c r="E161" s="192"/>
      <c r="F161" s="192"/>
      <c r="G161" s="192"/>
      <c r="H161" s="192"/>
      <c r="I161" s="192"/>
      <c r="J161" s="192"/>
      <c r="K161" s="192"/>
      <c r="L161" s="178" t="str">
        <f t="shared" si="3"/>
        <v xml:space="preserve"> </v>
      </c>
      <c r="M161" s="179"/>
      <c r="N161" s="179"/>
      <c r="O161" s="180"/>
      <c r="P161" s="134"/>
      <c r="Q161" s="134"/>
      <c r="R161" s="134"/>
      <c r="S161" s="134"/>
      <c r="T161" s="134"/>
      <c r="Z161" s="196" t="s">
        <v>142</v>
      </c>
    </row>
    <row r="162" spans="1:26" customFormat="1">
      <c r="A162" s="15" t="s">
        <v>632</v>
      </c>
      <c r="B162" s="15"/>
      <c r="C162" s="15"/>
      <c r="D162" s="192"/>
      <c r="E162" s="192"/>
      <c r="F162" s="192"/>
      <c r="G162" s="192"/>
      <c r="H162" s="192"/>
      <c r="I162" s="192"/>
      <c r="J162" s="192"/>
      <c r="K162" s="192"/>
      <c r="L162" s="178" t="str">
        <f t="shared" si="3"/>
        <v xml:space="preserve"> </v>
      </c>
      <c r="M162" s="179"/>
      <c r="N162" s="179"/>
      <c r="O162" s="180"/>
      <c r="P162" s="134"/>
      <c r="Q162" s="134"/>
      <c r="R162" s="134"/>
      <c r="S162" s="134"/>
      <c r="T162" s="134"/>
      <c r="Z162" s="196" t="s">
        <v>143</v>
      </c>
    </row>
    <row r="163" spans="1:26" customFormat="1">
      <c r="A163" s="15" t="s">
        <v>633</v>
      </c>
      <c r="B163" s="15"/>
      <c r="C163" s="15"/>
      <c r="D163" s="192"/>
      <c r="E163" s="192"/>
      <c r="F163" s="192"/>
      <c r="G163" s="192"/>
      <c r="H163" s="192"/>
      <c r="I163" s="192"/>
      <c r="J163" s="192"/>
      <c r="K163" s="192"/>
      <c r="L163" s="178" t="str">
        <f t="shared" si="3"/>
        <v xml:space="preserve"> </v>
      </c>
      <c r="M163" s="179"/>
      <c r="N163" s="179"/>
      <c r="O163" s="180"/>
      <c r="P163" s="134"/>
      <c r="Q163" s="134"/>
      <c r="R163" s="134"/>
      <c r="S163" s="134"/>
      <c r="T163" s="134"/>
      <c r="Z163" s="196" t="s">
        <v>144</v>
      </c>
    </row>
    <row r="164" spans="1:26" customFormat="1">
      <c r="A164" s="15" t="s">
        <v>634</v>
      </c>
      <c r="B164" s="15"/>
      <c r="C164" s="15"/>
      <c r="D164" s="192"/>
      <c r="E164" s="192"/>
      <c r="F164" s="192"/>
      <c r="G164" s="192"/>
      <c r="H164" s="192"/>
      <c r="I164" s="192"/>
      <c r="J164" s="192"/>
      <c r="K164" s="192"/>
      <c r="L164" s="178" t="str">
        <f t="shared" si="3"/>
        <v xml:space="preserve"> </v>
      </c>
      <c r="M164" s="179"/>
      <c r="N164" s="179"/>
      <c r="O164" s="180"/>
      <c r="P164" s="134"/>
      <c r="Q164" s="134"/>
      <c r="R164" s="134"/>
      <c r="S164" s="134"/>
      <c r="T164" s="134"/>
      <c r="Z164" s="196" t="s">
        <v>145</v>
      </c>
    </row>
    <row r="165" spans="1:26" customFormat="1">
      <c r="A165" s="15" t="s">
        <v>635</v>
      </c>
      <c r="B165" s="15"/>
      <c r="C165" s="15"/>
      <c r="D165" s="192"/>
      <c r="E165" s="192"/>
      <c r="F165" s="192"/>
      <c r="G165" s="192"/>
      <c r="H165" s="192"/>
      <c r="I165" s="192"/>
      <c r="J165" s="192"/>
      <c r="K165" s="192"/>
      <c r="L165" s="178" t="str">
        <f t="shared" si="3"/>
        <v xml:space="preserve"> </v>
      </c>
      <c r="M165" s="179"/>
      <c r="N165" s="179"/>
      <c r="O165" s="180"/>
      <c r="P165" s="134"/>
      <c r="Q165" s="134"/>
      <c r="R165" s="134"/>
      <c r="S165" s="134"/>
      <c r="T165" s="134"/>
      <c r="Z165" s="196" t="s">
        <v>146</v>
      </c>
    </row>
    <row r="166" spans="1:26" customFormat="1">
      <c r="A166" s="15" t="s">
        <v>636</v>
      </c>
      <c r="B166" s="15"/>
      <c r="C166" s="15"/>
      <c r="D166" s="192"/>
      <c r="E166" s="192"/>
      <c r="F166" s="192"/>
      <c r="G166" s="192"/>
      <c r="H166" s="192"/>
      <c r="I166" s="192"/>
      <c r="J166" s="192"/>
      <c r="K166" s="192"/>
      <c r="L166" s="178" t="str">
        <f t="shared" si="3"/>
        <v xml:space="preserve"> </v>
      </c>
      <c r="M166" s="179"/>
      <c r="N166" s="179"/>
      <c r="O166" s="180"/>
      <c r="P166" s="134"/>
      <c r="Q166" s="134"/>
      <c r="R166" s="134"/>
      <c r="S166" s="134"/>
      <c r="T166" s="134"/>
      <c r="Z166" s="196" t="s">
        <v>147</v>
      </c>
    </row>
    <row r="167" spans="1:26" customFormat="1">
      <c r="A167" s="15" t="s">
        <v>637</v>
      </c>
      <c r="B167" s="15"/>
      <c r="C167" s="15"/>
      <c r="D167" s="192"/>
      <c r="E167" s="192"/>
      <c r="F167" s="192"/>
      <c r="G167" s="192"/>
      <c r="H167" s="192"/>
      <c r="I167" s="192"/>
      <c r="J167" s="192"/>
      <c r="K167" s="192"/>
      <c r="L167" s="178" t="str">
        <f t="shared" si="3"/>
        <v xml:space="preserve"> </v>
      </c>
      <c r="M167" s="179"/>
      <c r="N167" s="179"/>
      <c r="O167" s="180"/>
      <c r="P167" s="134"/>
      <c r="Q167" s="134"/>
      <c r="R167" s="134"/>
      <c r="S167" s="134"/>
      <c r="T167" s="134"/>
      <c r="Z167" s="196" t="s">
        <v>148</v>
      </c>
    </row>
    <row r="168" spans="1:26" customFormat="1">
      <c r="A168" s="15" t="s">
        <v>638</v>
      </c>
      <c r="B168" s="15"/>
      <c r="C168" s="15"/>
      <c r="D168" s="192"/>
      <c r="E168" s="192"/>
      <c r="F168" s="192"/>
      <c r="G168" s="192"/>
      <c r="H168" s="192"/>
      <c r="I168" s="192"/>
      <c r="J168" s="192"/>
      <c r="K168" s="192"/>
      <c r="L168" s="178" t="str">
        <f t="shared" si="3"/>
        <v xml:space="preserve"> </v>
      </c>
      <c r="M168" s="179"/>
      <c r="N168" s="179"/>
      <c r="O168" s="180"/>
      <c r="P168" s="134"/>
      <c r="Q168" s="134"/>
      <c r="R168" s="134"/>
      <c r="S168" s="134"/>
      <c r="T168" s="134"/>
      <c r="Z168" s="196" t="s">
        <v>149</v>
      </c>
    </row>
    <row r="169" spans="1:26" customFormat="1">
      <c r="A169" s="15" t="s">
        <v>639</v>
      </c>
      <c r="B169" s="15"/>
      <c r="C169" s="15"/>
      <c r="D169" s="192"/>
      <c r="E169" s="192"/>
      <c r="F169" s="192"/>
      <c r="G169" s="192"/>
      <c r="H169" s="192"/>
      <c r="I169" s="192"/>
      <c r="J169" s="192"/>
      <c r="K169" s="192"/>
      <c r="L169" s="178" t="str">
        <f t="shared" ref="L169:L232" si="4">IF(ISBLANK(B169)," ",100-SUM(D169:K169))</f>
        <v xml:space="preserve"> </v>
      </c>
      <c r="M169" s="179"/>
      <c r="N169" s="179"/>
      <c r="O169" s="180"/>
      <c r="P169" s="134"/>
      <c r="Q169" s="134"/>
      <c r="R169" s="134"/>
      <c r="S169" s="134"/>
      <c r="T169" s="134"/>
      <c r="Z169" s="196" t="s">
        <v>150</v>
      </c>
    </row>
    <row r="170" spans="1:26">
      <c r="A170" s="15" t="s">
        <v>640</v>
      </c>
      <c r="B170" s="15"/>
      <c r="C170" s="15"/>
      <c r="D170" s="192"/>
      <c r="E170" s="192"/>
      <c r="F170" s="192"/>
      <c r="G170" s="192"/>
      <c r="H170" s="192"/>
      <c r="I170" s="192"/>
      <c r="J170" s="192"/>
      <c r="K170" s="192"/>
      <c r="L170" s="178" t="str">
        <f t="shared" si="4"/>
        <v xml:space="preserve"> </v>
      </c>
      <c r="M170" s="179"/>
      <c r="N170" s="179"/>
      <c r="O170" s="180"/>
      <c r="P170" s="134"/>
      <c r="Q170" s="134"/>
      <c r="R170" s="134"/>
      <c r="S170" s="134"/>
      <c r="T170" s="134"/>
      <c r="Z170" s="77" t="s">
        <v>151</v>
      </c>
    </row>
    <row r="171" spans="1:26">
      <c r="A171" s="15" t="s">
        <v>641</v>
      </c>
      <c r="B171" s="15"/>
      <c r="C171" s="15"/>
      <c r="D171" s="192"/>
      <c r="E171" s="192"/>
      <c r="F171" s="192"/>
      <c r="G171" s="192"/>
      <c r="H171" s="192"/>
      <c r="I171" s="192"/>
      <c r="J171" s="192"/>
      <c r="K171" s="192"/>
      <c r="L171" s="178" t="str">
        <f t="shared" si="4"/>
        <v xml:space="preserve"> </v>
      </c>
      <c r="M171" s="179"/>
      <c r="N171" s="179"/>
      <c r="O171" s="180"/>
      <c r="P171" s="134"/>
      <c r="Q171" s="134"/>
      <c r="R171" s="134"/>
      <c r="S171" s="134"/>
      <c r="T171" s="134"/>
      <c r="Z171" s="77" t="s">
        <v>152</v>
      </c>
    </row>
    <row r="172" spans="1:26">
      <c r="A172" s="15" t="s">
        <v>642</v>
      </c>
      <c r="B172" s="15"/>
      <c r="C172" s="15"/>
      <c r="D172" s="192"/>
      <c r="E172" s="192"/>
      <c r="F172" s="192"/>
      <c r="G172" s="192"/>
      <c r="H172" s="192"/>
      <c r="I172" s="192"/>
      <c r="J172" s="192"/>
      <c r="K172" s="192"/>
      <c r="L172" s="178" t="str">
        <f t="shared" si="4"/>
        <v xml:space="preserve"> </v>
      </c>
      <c r="M172" s="179"/>
      <c r="N172" s="179"/>
      <c r="O172" s="180"/>
      <c r="P172" s="134"/>
      <c r="Q172" s="134"/>
      <c r="R172" s="134"/>
      <c r="S172" s="134"/>
      <c r="T172" s="134"/>
      <c r="Z172" s="77" t="s">
        <v>153</v>
      </c>
    </row>
    <row r="173" spans="1:26">
      <c r="A173" s="15" t="s">
        <v>643</v>
      </c>
      <c r="B173" s="15"/>
      <c r="C173" s="15"/>
      <c r="D173" s="192"/>
      <c r="E173" s="192"/>
      <c r="F173" s="192"/>
      <c r="G173" s="192"/>
      <c r="H173" s="192"/>
      <c r="I173" s="192"/>
      <c r="J173" s="192"/>
      <c r="K173" s="192"/>
      <c r="L173" s="178" t="str">
        <f t="shared" si="4"/>
        <v xml:space="preserve"> </v>
      </c>
      <c r="M173" s="179"/>
      <c r="N173" s="179"/>
      <c r="O173" s="180"/>
      <c r="P173" s="134"/>
      <c r="Q173" s="134"/>
      <c r="R173" s="134"/>
      <c r="S173" s="134"/>
      <c r="T173" s="134"/>
      <c r="Z173" s="77" t="s">
        <v>154</v>
      </c>
    </row>
    <row r="174" spans="1:26">
      <c r="A174" s="15" t="s">
        <v>644</v>
      </c>
      <c r="B174" s="15"/>
      <c r="C174" s="15"/>
      <c r="D174" s="192"/>
      <c r="E174" s="192"/>
      <c r="F174" s="192"/>
      <c r="G174" s="192"/>
      <c r="H174" s="192"/>
      <c r="I174" s="192"/>
      <c r="J174" s="192"/>
      <c r="K174" s="192"/>
      <c r="L174" s="178" t="str">
        <f t="shared" si="4"/>
        <v xml:space="preserve"> </v>
      </c>
      <c r="M174" s="179"/>
      <c r="N174" s="179"/>
      <c r="O174" s="180"/>
      <c r="P174" s="134"/>
      <c r="Q174" s="134"/>
      <c r="R174" s="134"/>
      <c r="S174" s="134"/>
      <c r="T174" s="134"/>
      <c r="Z174" s="77" t="s">
        <v>155</v>
      </c>
    </row>
    <row r="175" spans="1:26">
      <c r="A175" s="15" t="s">
        <v>645</v>
      </c>
      <c r="B175" s="15"/>
      <c r="C175" s="15"/>
      <c r="D175" s="192"/>
      <c r="E175" s="192"/>
      <c r="F175" s="192"/>
      <c r="G175" s="192"/>
      <c r="H175" s="192"/>
      <c r="I175" s="192"/>
      <c r="J175" s="192"/>
      <c r="K175" s="192"/>
      <c r="L175" s="178" t="str">
        <f t="shared" si="4"/>
        <v xml:space="preserve"> </v>
      </c>
      <c r="M175" s="179"/>
      <c r="N175" s="179"/>
      <c r="O175" s="180"/>
      <c r="P175" s="134"/>
      <c r="Q175" s="134"/>
      <c r="R175" s="134"/>
      <c r="S175" s="134"/>
      <c r="T175" s="134"/>
      <c r="Z175" s="77" t="s">
        <v>156</v>
      </c>
    </row>
    <row r="176" spans="1:26">
      <c r="A176" s="15" t="s">
        <v>646</v>
      </c>
      <c r="B176" s="15"/>
      <c r="C176" s="15"/>
      <c r="D176" s="192"/>
      <c r="E176" s="192"/>
      <c r="F176" s="192"/>
      <c r="G176" s="192"/>
      <c r="H176" s="192"/>
      <c r="I176" s="192"/>
      <c r="J176" s="192"/>
      <c r="K176" s="192"/>
      <c r="L176" s="178" t="str">
        <f t="shared" si="4"/>
        <v xml:space="preserve"> </v>
      </c>
      <c r="M176" s="179"/>
      <c r="N176" s="179"/>
      <c r="O176" s="180"/>
      <c r="P176" s="134"/>
      <c r="Q176" s="134"/>
      <c r="R176" s="134"/>
      <c r="S176" s="134"/>
      <c r="T176" s="134"/>
      <c r="Z176" s="77" t="s">
        <v>157</v>
      </c>
    </row>
    <row r="177" spans="1:26">
      <c r="A177" s="15" t="s">
        <v>647</v>
      </c>
      <c r="B177" s="15"/>
      <c r="C177" s="15"/>
      <c r="D177" s="192"/>
      <c r="E177" s="192"/>
      <c r="F177" s="192"/>
      <c r="G177" s="192"/>
      <c r="H177" s="192"/>
      <c r="I177" s="192"/>
      <c r="J177" s="192"/>
      <c r="K177" s="192"/>
      <c r="L177" s="178" t="str">
        <f t="shared" si="4"/>
        <v xml:space="preserve"> </v>
      </c>
      <c r="M177" s="179"/>
      <c r="N177" s="179"/>
      <c r="O177" s="180"/>
      <c r="P177" s="134"/>
      <c r="Q177" s="134"/>
      <c r="R177" s="134"/>
      <c r="S177" s="134"/>
      <c r="T177" s="134"/>
      <c r="Z177" s="77" t="s">
        <v>158</v>
      </c>
    </row>
    <row r="178" spans="1:26">
      <c r="A178" s="15" t="s">
        <v>648</v>
      </c>
      <c r="B178" s="15"/>
      <c r="C178" s="15"/>
      <c r="D178" s="192"/>
      <c r="E178" s="192"/>
      <c r="F178" s="192"/>
      <c r="G178" s="192"/>
      <c r="H178" s="192"/>
      <c r="I178" s="192"/>
      <c r="J178" s="192"/>
      <c r="K178" s="192"/>
      <c r="L178" s="178" t="str">
        <f t="shared" si="4"/>
        <v xml:space="preserve"> </v>
      </c>
      <c r="M178" s="179"/>
      <c r="N178" s="179"/>
      <c r="O178" s="180"/>
      <c r="P178" s="134"/>
      <c r="Q178" s="134"/>
      <c r="R178" s="134"/>
      <c r="S178" s="134"/>
      <c r="T178" s="134"/>
      <c r="Z178" s="77" t="s">
        <v>159</v>
      </c>
    </row>
    <row r="179" spans="1:26">
      <c r="A179" s="15" t="s">
        <v>649</v>
      </c>
      <c r="B179" s="15"/>
      <c r="C179" s="15"/>
      <c r="D179" s="192"/>
      <c r="E179" s="192"/>
      <c r="F179" s="192"/>
      <c r="G179" s="192"/>
      <c r="H179" s="192"/>
      <c r="I179" s="192"/>
      <c r="J179" s="192"/>
      <c r="K179" s="192"/>
      <c r="L179" s="178" t="str">
        <f t="shared" si="4"/>
        <v xml:space="preserve"> </v>
      </c>
      <c r="M179" s="179"/>
      <c r="N179" s="179"/>
      <c r="O179" s="180"/>
      <c r="P179" s="134"/>
      <c r="Q179" s="134"/>
      <c r="R179" s="134"/>
      <c r="S179" s="134"/>
      <c r="T179" s="134"/>
      <c r="Z179" s="77" t="s">
        <v>160</v>
      </c>
    </row>
    <row r="180" spans="1:26">
      <c r="A180" s="15" t="s">
        <v>650</v>
      </c>
      <c r="B180" s="15"/>
      <c r="C180" s="15"/>
      <c r="D180" s="192"/>
      <c r="E180" s="192"/>
      <c r="F180" s="192"/>
      <c r="G180" s="192"/>
      <c r="H180" s="192"/>
      <c r="I180" s="192"/>
      <c r="J180" s="192"/>
      <c r="K180" s="192"/>
      <c r="L180" s="178" t="str">
        <f t="shared" si="4"/>
        <v xml:space="preserve"> </v>
      </c>
      <c r="M180" s="179"/>
      <c r="N180" s="179"/>
      <c r="O180" s="180"/>
      <c r="P180" s="134"/>
      <c r="Q180" s="134"/>
      <c r="R180" s="134"/>
      <c r="S180" s="134"/>
      <c r="T180" s="134"/>
      <c r="Z180" s="77" t="s">
        <v>161</v>
      </c>
    </row>
    <row r="181" spans="1:26">
      <c r="A181" s="15" t="s">
        <v>651</v>
      </c>
      <c r="B181" s="15"/>
      <c r="C181" s="15"/>
      <c r="D181" s="192"/>
      <c r="E181" s="192"/>
      <c r="F181" s="192"/>
      <c r="G181" s="192"/>
      <c r="H181" s="192"/>
      <c r="I181" s="192"/>
      <c r="J181" s="192"/>
      <c r="K181" s="192"/>
      <c r="L181" s="178" t="str">
        <f t="shared" si="4"/>
        <v xml:space="preserve"> </v>
      </c>
      <c r="M181" s="179"/>
      <c r="N181" s="179"/>
      <c r="O181" s="180"/>
      <c r="P181" s="134"/>
      <c r="Q181" s="134"/>
      <c r="R181" s="134"/>
      <c r="S181" s="134"/>
      <c r="T181" s="134"/>
      <c r="Z181" s="77" t="s">
        <v>162</v>
      </c>
    </row>
    <row r="182" spans="1:26">
      <c r="A182" s="15" t="s">
        <v>652</v>
      </c>
      <c r="B182" s="15"/>
      <c r="C182" s="15"/>
      <c r="D182" s="192"/>
      <c r="E182" s="192"/>
      <c r="F182" s="192"/>
      <c r="G182" s="192"/>
      <c r="H182" s="192"/>
      <c r="I182" s="192"/>
      <c r="J182" s="192"/>
      <c r="K182" s="192"/>
      <c r="L182" s="178" t="str">
        <f t="shared" si="4"/>
        <v xml:space="preserve"> </v>
      </c>
      <c r="M182" s="179"/>
      <c r="N182" s="179"/>
      <c r="O182" s="180"/>
      <c r="P182" s="134"/>
      <c r="Q182" s="134"/>
      <c r="R182" s="134"/>
      <c r="S182" s="134"/>
      <c r="T182" s="134"/>
      <c r="Z182" s="77" t="s">
        <v>163</v>
      </c>
    </row>
    <row r="183" spans="1:26">
      <c r="A183" s="15" t="s">
        <v>653</v>
      </c>
      <c r="B183" s="15"/>
      <c r="C183" s="15"/>
      <c r="D183" s="192"/>
      <c r="E183" s="192"/>
      <c r="F183" s="192"/>
      <c r="G183" s="192"/>
      <c r="H183" s="192"/>
      <c r="I183" s="192"/>
      <c r="J183" s="192"/>
      <c r="K183" s="192"/>
      <c r="L183" s="178" t="str">
        <f t="shared" si="4"/>
        <v xml:space="preserve"> </v>
      </c>
      <c r="M183" s="179"/>
      <c r="N183" s="179"/>
      <c r="O183" s="180"/>
      <c r="P183" s="134"/>
      <c r="Q183" s="134"/>
      <c r="R183" s="134"/>
      <c r="S183" s="134"/>
      <c r="T183" s="134"/>
      <c r="Z183" s="77" t="s">
        <v>164</v>
      </c>
    </row>
    <row r="184" spans="1:26">
      <c r="A184" s="15" t="s">
        <v>654</v>
      </c>
      <c r="B184" s="15"/>
      <c r="C184" s="15"/>
      <c r="D184" s="192"/>
      <c r="E184" s="192"/>
      <c r="F184" s="192"/>
      <c r="G184" s="192"/>
      <c r="H184" s="192"/>
      <c r="I184" s="192"/>
      <c r="J184" s="192"/>
      <c r="K184" s="192"/>
      <c r="L184" s="178" t="str">
        <f t="shared" si="4"/>
        <v xml:space="preserve"> </v>
      </c>
      <c r="M184" s="179"/>
      <c r="N184" s="179"/>
      <c r="O184" s="180"/>
      <c r="P184" s="134"/>
      <c r="Q184" s="134"/>
      <c r="R184" s="134"/>
      <c r="S184" s="134"/>
      <c r="T184" s="134"/>
      <c r="Z184" s="77" t="s">
        <v>165</v>
      </c>
    </row>
    <row r="185" spans="1:26">
      <c r="A185" s="15" t="s">
        <v>655</v>
      </c>
      <c r="B185" s="15"/>
      <c r="C185" s="15"/>
      <c r="D185" s="192"/>
      <c r="E185" s="192"/>
      <c r="F185" s="192"/>
      <c r="G185" s="192"/>
      <c r="H185" s="192"/>
      <c r="I185" s="192"/>
      <c r="J185" s="192"/>
      <c r="K185" s="192"/>
      <c r="L185" s="178" t="str">
        <f t="shared" si="4"/>
        <v xml:space="preserve"> </v>
      </c>
      <c r="M185" s="179"/>
      <c r="N185" s="179"/>
      <c r="O185" s="180"/>
      <c r="P185" s="134"/>
      <c r="Q185" s="134"/>
      <c r="R185" s="134"/>
      <c r="S185" s="134"/>
      <c r="T185" s="134"/>
      <c r="Z185" s="77" t="s">
        <v>166</v>
      </c>
    </row>
    <row r="186" spans="1:26">
      <c r="A186" s="15" t="s">
        <v>656</v>
      </c>
      <c r="B186" s="15"/>
      <c r="C186" s="15"/>
      <c r="D186" s="192"/>
      <c r="E186" s="192"/>
      <c r="F186" s="192"/>
      <c r="G186" s="192"/>
      <c r="H186" s="192"/>
      <c r="I186" s="192"/>
      <c r="J186" s="192"/>
      <c r="K186" s="192"/>
      <c r="L186" s="178" t="str">
        <f t="shared" si="4"/>
        <v xml:space="preserve"> </v>
      </c>
      <c r="M186" s="179"/>
      <c r="N186" s="179"/>
      <c r="O186" s="180"/>
      <c r="P186" s="134"/>
      <c r="Q186" s="134"/>
      <c r="R186" s="134"/>
      <c r="S186" s="134"/>
      <c r="T186" s="134"/>
      <c r="Z186" s="77" t="s">
        <v>167</v>
      </c>
    </row>
    <row r="187" spans="1:26">
      <c r="A187" s="15" t="s">
        <v>657</v>
      </c>
      <c r="B187" s="15"/>
      <c r="C187" s="15"/>
      <c r="D187" s="192"/>
      <c r="E187" s="192"/>
      <c r="F187" s="192"/>
      <c r="G187" s="192"/>
      <c r="H187" s="192"/>
      <c r="I187" s="192"/>
      <c r="J187" s="192"/>
      <c r="K187" s="192"/>
      <c r="L187" s="178" t="str">
        <f t="shared" si="4"/>
        <v xml:space="preserve"> </v>
      </c>
      <c r="M187" s="179"/>
      <c r="N187" s="179"/>
      <c r="O187" s="180"/>
      <c r="P187" s="134"/>
      <c r="Q187" s="134"/>
      <c r="R187" s="134"/>
      <c r="S187" s="134"/>
      <c r="T187" s="134"/>
      <c r="Z187" s="77" t="s">
        <v>168</v>
      </c>
    </row>
    <row r="188" spans="1:26">
      <c r="A188" s="15" t="s">
        <v>658</v>
      </c>
      <c r="B188" s="15"/>
      <c r="C188" s="15"/>
      <c r="D188" s="192"/>
      <c r="E188" s="192"/>
      <c r="F188" s="192"/>
      <c r="G188" s="192"/>
      <c r="H188" s="192"/>
      <c r="I188" s="192"/>
      <c r="J188" s="192"/>
      <c r="K188" s="192"/>
      <c r="L188" s="178" t="str">
        <f t="shared" si="4"/>
        <v xml:space="preserve"> </v>
      </c>
      <c r="M188" s="179"/>
      <c r="N188" s="179"/>
      <c r="O188" s="180"/>
      <c r="P188" s="134"/>
      <c r="Q188" s="134"/>
      <c r="R188" s="134"/>
      <c r="S188" s="134"/>
      <c r="T188" s="134"/>
      <c r="Z188" s="77" t="s">
        <v>169</v>
      </c>
    </row>
    <row r="189" spans="1:26">
      <c r="A189" s="15" t="s">
        <v>659</v>
      </c>
      <c r="B189" s="15"/>
      <c r="C189" s="15"/>
      <c r="D189" s="192"/>
      <c r="E189" s="192"/>
      <c r="F189" s="192"/>
      <c r="G189" s="192"/>
      <c r="H189" s="192"/>
      <c r="I189" s="192"/>
      <c r="J189" s="192"/>
      <c r="K189" s="192"/>
      <c r="L189" s="178" t="str">
        <f t="shared" si="4"/>
        <v xml:space="preserve"> </v>
      </c>
      <c r="M189" s="179"/>
      <c r="N189" s="179"/>
      <c r="O189" s="180"/>
      <c r="P189" s="134"/>
      <c r="Q189" s="134"/>
      <c r="R189" s="134"/>
      <c r="S189" s="134"/>
      <c r="T189" s="134"/>
      <c r="Z189" s="77" t="s">
        <v>170</v>
      </c>
    </row>
    <row r="190" spans="1:26" ht="15.75">
      <c r="A190" s="184" t="s">
        <v>467</v>
      </c>
      <c r="B190" s="157"/>
      <c r="C190" s="157"/>
      <c r="D190" s="185"/>
      <c r="E190" s="185"/>
      <c r="F190" s="185"/>
      <c r="G190" s="185"/>
      <c r="H190" s="185"/>
      <c r="I190" s="185"/>
      <c r="J190" s="185"/>
      <c r="K190" s="185"/>
      <c r="L190"/>
      <c r="N190"/>
      <c r="O190" s="186"/>
      <c r="P190" s="134"/>
      <c r="Q190" s="134"/>
      <c r="R190" s="134"/>
      <c r="S190" s="134"/>
      <c r="T190" s="134"/>
      <c r="Z190" s="77" t="s">
        <v>171</v>
      </c>
    </row>
    <row r="191" spans="1:26">
      <c r="A191" s="15" t="s">
        <v>490</v>
      </c>
      <c r="B191" s="15"/>
      <c r="C191" s="15"/>
      <c r="D191" s="193"/>
      <c r="E191" s="193"/>
      <c r="F191" s="193"/>
      <c r="G191" s="193"/>
      <c r="H191" s="193"/>
      <c r="I191" s="193"/>
      <c r="J191" s="193"/>
      <c r="K191" s="193"/>
      <c r="L191" s="178" t="str">
        <f t="shared" si="4"/>
        <v xml:space="preserve"> </v>
      </c>
      <c r="M191" s="179"/>
      <c r="N191" s="179"/>
      <c r="O191" s="180"/>
      <c r="P191" s="134"/>
      <c r="Q191" s="134"/>
      <c r="R191" s="134"/>
      <c r="S191" s="134"/>
      <c r="T191" s="134"/>
      <c r="Z191" s="77" t="s">
        <v>172</v>
      </c>
    </row>
    <row r="192" spans="1:26">
      <c r="A192" s="15" t="s">
        <v>470</v>
      </c>
      <c r="B192" s="15"/>
      <c r="C192" s="15"/>
      <c r="D192" s="193"/>
      <c r="E192" s="193"/>
      <c r="F192" s="193"/>
      <c r="G192" s="193"/>
      <c r="H192" s="193"/>
      <c r="I192" s="193"/>
      <c r="J192" s="193"/>
      <c r="K192" s="193"/>
      <c r="L192" s="178" t="str">
        <f t="shared" si="4"/>
        <v xml:space="preserve"> </v>
      </c>
      <c r="M192" s="179"/>
      <c r="N192" s="179"/>
      <c r="O192" s="180"/>
      <c r="P192" s="134"/>
      <c r="Q192" s="134"/>
      <c r="R192" s="134"/>
      <c r="S192" s="134"/>
      <c r="T192" s="134"/>
      <c r="Z192" s="77" t="s">
        <v>173</v>
      </c>
    </row>
    <row r="193" spans="1:26">
      <c r="A193" s="15" t="s">
        <v>471</v>
      </c>
      <c r="B193" s="15"/>
      <c r="C193" s="15"/>
      <c r="D193" s="193"/>
      <c r="E193" s="193"/>
      <c r="F193" s="193"/>
      <c r="G193" s="193"/>
      <c r="H193" s="193"/>
      <c r="I193" s="193"/>
      <c r="J193" s="193"/>
      <c r="K193" s="193"/>
      <c r="L193" s="178" t="str">
        <f t="shared" si="4"/>
        <v xml:space="preserve"> </v>
      </c>
      <c r="M193" s="179"/>
      <c r="N193" s="179"/>
      <c r="O193" s="180"/>
      <c r="P193" s="134"/>
      <c r="Q193" s="134"/>
      <c r="R193" s="134"/>
      <c r="S193" s="134"/>
      <c r="T193" s="134"/>
      <c r="Z193" s="77" t="s">
        <v>174</v>
      </c>
    </row>
    <row r="194" spans="1:26">
      <c r="A194" s="15" t="s">
        <v>472</v>
      </c>
      <c r="B194" s="15"/>
      <c r="C194" s="15"/>
      <c r="D194" s="193"/>
      <c r="E194" s="193"/>
      <c r="F194" s="193"/>
      <c r="G194" s="193"/>
      <c r="H194" s="193"/>
      <c r="I194" s="193"/>
      <c r="J194" s="193"/>
      <c r="K194" s="193"/>
      <c r="L194" s="178" t="str">
        <f t="shared" si="4"/>
        <v xml:space="preserve"> </v>
      </c>
      <c r="M194" s="179"/>
      <c r="N194" s="179"/>
      <c r="O194" s="180"/>
      <c r="P194" s="134"/>
      <c r="Q194" s="134"/>
      <c r="R194" s="134"/>
      <c r="S194" s="134"/>
      <c r="T194" s="134"/>
      <c r="Z194" s="77" t="s">
        <v>175</v>
      </c>
    </row>
    <row r="195" spans="1:26">
      <c r="A195" s="15" t="s">
        <v>473</v>
      </c>
      <c r="B195" s="15"/>
      <c r="C195" s="15"/>
      <c r="D195" s="193"/>
      <c r="E195" s="193"/>
      <c r="F195" s="193"/>
      <c r="G195" s="193"/>
      <c r="H195" s="193"/>
      <c r="I195" s="193"/>
      <c r="J195" s="193"/>
      <c r="K195" s="193"/>
      <c r="L195" s="178" t="str">
        <f t="shared" si="4"/>
        <v xml:space="preserve"> </v>
      </c>
      <c r="M195" s="179"/>
      <c r="N195" s="179"/>
      <c r="O195" s="180"/>
      <c r="P195" s="134"/>
      <c r="Q195" s="134"/>
      <c r="R195" s="134"/>
      <c r="S195" s="134"/>
      <c r="T195" s="134"/>
      <c r="Z195" s="77" t="s">
        <v>176</v>
      </c>
    </row>
    <row r="196" spans="1:26">
      <c r="A196" s="15" t="s">
        <v>474</v>
      </c>
      <c r="B196" s="15"/>
      <c r="C196" s="15"/>
      <c r="D196" s="193"/>
      <c r="E196" s="193"/>
      <c r="F196" s="193"/>
      <c r="G196" s="193"/>
      <c r="H196" s="193"/>
      <c r="I196" s="193"/>
      <c r="J196" s="193"/>
      <c r="K196" s="193"/>
      <c r="L196" s="178" t="str">
        <f t="shared" si="4"/>
        <v xml:space="preserve"> </v>
      </c>
      <c r="M196" s="179"/>
      <c r="N196" s="179"/>
      <c r="O196" s="180"/>
      <c r="P196" s="134"/>
      <c r="Q196" s="134"/>
      <c r="R196" s="134"/>
      <c r="S196" s="134"/>
      <c r="T196" s="134"/>
      <c r="Z196" s="77" t="s">
        <v>177</v>
      </c>
    </row>
    <row r="197" spans="1:26">
      <c r="A197" s="15" t="s">
        <v>475</v>
      </c>
      <c r="B197" s="15"/>
      <c r="C197" s="15"/>
      <c r="D197" s="193"/>
      <c r="E197" s="193"/>
      <c r="F197" s="193"/>
      <c r="G197" s="193"/>
      <c r="H197" s="193"/>
      <c r="I197" s="193"/>
      <c r="J197" s="193"/>
      <c r="K197" s="193"/>
      <c r="L197" s="178" t="str">
        <f t="shared" si="4"/>
        <v xml:space="preserve"> </v>
      </c>
      <c r="M197" s="179"/>
      <c r="N197" s="179"/>
      <c r="O197" s="180"/>
      <c r="P197" s="134"/>
      <c r="Q197" s="134"/>
      <c r="R197" s="134"/>
      <c r="S197" s="134"/>
      <c r="T197" s="134"/>
      <c r="Z197" s="77" t="s">
        <v>178</v>
      </c>
    </row>
    <row r="198" spans="1:26">
      <c r="A198" s="15" t="s">
        <v>476</v>
      </c>
      <c r="B198" s="15"/>
      <c r="C198" s="15"/>
      <c r="D198" s="193"/>
      <c r="E198" s="193"/>
      <c r="F198" s="193"/>
      <c r="G198" s="193"/>
      <c r="H198" s="193"/>
      <c r="I198" s="193"/>
      <c r="J198" s="193"/>
      <c r="K198" s="193"/>
      <c r="L198" s="178" t="str">
        <f t="shared" si="4"/>
        <v xml:space="preserve"> </v>
      </c>
      <c r="M198" s="179"/>
      <c r="N198" s="179"/>
      <c r="O198" s="180"/>
      <c r="P198" s="134"/>
      <c r="Q198" s="134"/>
      <c r="R198" s="134"/>
      <c r="S198" s="134"/>
      <c r="T198" s="134"/>
      <c r="Z198" s="77" t="s">
        <v>179</v>
      </c>
    </row>
    <row r="199" spans="1:26">
      <c r="A199" s="15" t="s">
        <v>477</v>
      </c>
      <c r="B199" s="15"/>
      <c r="C199" s="15"/>
      <c r="D199" s="193"/>
      <c r="E199" s="193"/>
      <c r="F199" s="193"/>
      <c r="G199" s="193"/>
      <c r="H199" s="193"/>
      <c r="I199" s="193"/>
      <c r="J199" s="193"/>
      <c r="K199" s="193"/>
      <c r="L199" s="178" t="str">
        <f t="shared" si="4"/>
        <v xml:space="preserve"> </v>
      </c>
      <c r="M199" s="179"/>
      <c r="N199" s="179"/>
      <c r="O199" s="180"/>
      <c r="P199" s="134"/>
      <c r="Q199" s="134"/>
      <c r="R199" s="134"/>
      <c r="S199" s="134"/>
      <c r="T199" s="134"/>
      <c r="Z199" s="77" t="s">
        <v>180</v>
      </c>
    </row>
    <row r="200" spans="1:26">
      <c r="A200" s="15" t="s">
        <v>478</v>
      </c>
      <c r="B200" s="15"/>
      <c r="C200" s="15"/>
      <c r="D200" s="193"/>
      <c r="E200" s="193"/>
      <c r="F200" s="193"/>
      <c r="G200" s="193"/>
      <c r="H200" s="193"/>
      <c r="I200" s="193"/>
      <c r="J200" s="193"/>
      <c r="K200" s="193"/>
      <c r="L200" s="178" t="str">
        <f t="shared" si="4"/>
        <v xml:space="preserve"> </v>
      </c>
      <c r="M200" s="179"/>
      <c r="N200" s="179"/>
      <c r="O200" s="180"/>
      <c r="P200" s="134"/>
      <c r="Q200" s="134"/>
      <c r="R200" s="134"/>
      <c r="S200" s="134"/>
      <c r="T200" s="134"/>
      <c r="Z200" s="77" t="s">
        <v>181</v>
      </c>
    </row>
    <row r="201" spans="1:26">
      <c r="A201" s="15" t="s">
        <v>479</v>
      </c>
      <c r="B201" s="15"/>
      <c r="C201" s="15"/>
      <c r="D201" s="193"/>
      <c r="E201" s="193"/>
      <c r="F201" s="193"/>
      <c r="G201" s="193"/>
      <c r="H201" s="193"/>
      <c r="I201" s="193"/>
      <c r="J201" s="193"/>
      <c r="K201" s="193"/>
      <c r="L201" s="178" t="str">
        <f t="shared" si="4"/>
        <v xml:space="preserve"> </v>
      </c>
      <c r="M201" s="179"/>
      <c r="N201" s="179"/>
      <c r="O201" s="180"/>
      <c r="P201" s="134"/>
      <c r="Q201" s="134"/>
      <c r="R201" s="134"/>
      <c r="S201" s="134"/>
      <c r="T201" s="134"/>
      <c r="Z201" s="77" t="s">
        <v>182</v>
      </c>
    </row>
    <row r="202" spans="1:26">
      <c r="A202" s="15" t="s">
        <v>480</v>
      </c>
      <c r="B202" s="15"/>
      <c r="C202" s="15"/>
      <c r="D202" s="193"/>
      <c r="E202" s="193"/>
      <c r="F202" s="193"/>
      <c r="G202" s="193"/>
      <c r="H202" s="193"/>
      <c r="I202" s="193"/>
      <c r="J202" s="193"/>
      <c r="K202" s="193"/>
      <c r="L202" s="178" t="str">
        <f t="shared" si="4"/>
        <v xml:space="preserve"> </v>
      </c>
      <c r="M202" s="179"/>
      <c r="N202" s="179"/>
      <c r="O202" s="180"/>
      <c r="P202" s="134"/>
      <c r="Q202" s="134"/>
      <c r="R202" s="134"/>
      <c r="S202" s="134"/>
      <c r="T202" s="134"/>
      <c r="Z202" s="77" t="s">
        <v>183</v>
      </c>
    </row>
    <row r="203" spans="1:26">
      <c r="A203" s="15" t="s">
        <v>481</v>
      </c>
      <c r="B203" s="15"/>
      <c r="C203" s="15"/>
      <c r="D203" s="193"/>
      <c r="E203" s="193"/>
      <c r="F203" s="193"/>
      <c r="G203" s="193"/>
      <c r="H203" s="193"/>
      <c r="I203" s="193"/>
      <c r="J203" s="193"/>
      <c r="K203" s="193"/>
      <c r="L203" s="178" t="str">
        <f t="shared" si="4"/>
        <v xml:space="preserve"> </v>
      </c>
      <c r="M203" s="179"/>
      <c r="N203" s="179"/>
      <c r="O203" s="180"/>
      <c r="P203" s="134"/>
      <c r="Q203" s="134"/>
      <c r="R203" s="134"/>
      <c r="S203" s="134"/>
      <c r="T203" s="134"/>
      <c r="Z203" s="77" t="s">
        <v>184</v>
      </c>
    </row>
    <row r="204" spans="1:26">
      <c r="A204" s="15" t="s">
        <v>482</v>
      </c>
      <c r="B204" s="15"/>
      <c r="C204" s="15"/>
      <c r="D204" s="193"/>
      <c r="E204" s="193"/>
      <c r="F204" s="193"/>
      <c r="G204" s="193"/>
      <c r="H204" s="193"/>
      <c r="I204" s="193"/>
      <c r="J204" s="193"/>
      <c r="K204" s="193"/>
      <c r="L204" s="178" t="str">
        <f t="shared" si="4"/>
        <v xml:space="preserve"> </v>
      </c>
      <c r="M204" s="179"/>
      <c r="N204" s="179"/>
      <c r="O204" s="180"/>
      <c r="P204" s="134"/>
      <c r="Q204" s="134"/>
      <c r="R204" s="134"/>
      <c r="S204" s="134"/>
      <c r="T204" s="134"/>
      <c r="Z204" s="77" t="s">
        <v>185</v>
      </c>
    </row>
    <row r="205" spans="1:26">
      <c r="A205" s="15" t="s">
        <v>483</v>
      </c>
      <c r="B205" s="15"/>
      <c r="C205" s="15"/>
      <c r="D205" s="193"/>
      <c r="E205" s="193"/>
      <c r="F205" s="193"/>
      <c r="G205" s="193"/>
      <c r="H205" s="193"/>
      <c r="I205" s="193"/>
      <c r="J205" s="193"/>
      <c r="K205" s="193"/>
      <c r="L205" s="178" t="str">
        <f t="shared" si="4"/>
        <v xml:space="preserve"> </v>
      </c>
      <c r="M205" s="179"/>
      <c r="N205" s="179"/>
      <c r="O205" s="180"/>
      <c r="P205" s="134"/>
      <c r="Q205" s="134"/>
      <c r="R205" s="134"/>
      <c r="S205" s="134"/>
      <c r="T205" s="134"/>
      <c r="Z205" s="77" t="s">
        <v>186</v>
      </c>
    </row>
    <row r="206" spans="1:26">
      <c r="A206" s="15" t="s">
        <v>484</v>
      </c>
      <c r="B206" s="15"/>
      <c r="C206" s="15"/>
      <c r="D206" s="193"/>
      <c r="E206" s="193"/>
      <c r="F206" s="193"/>
      <c r="G206" s="193"/>
      <c r="H206" s="193"/>
      <c r="I206" s="193"/>
      <c r="J206" s="193"/>
      <c r="K206" s="193"/>
      <c r="L206" s="178" t="str">
        <f t="shared" si="4"/>
        <v xml:space="preserve"> </v>
      </c>
      <c r="M206" s="179"/>
      <c r="N206" s="179"/>
      <c r="O206" s="180"/>
      <c r="P206" s="134"/>
      <c r="Q206" s="134"/>
      <c r="R206" s="134"/>
      <c r="S206" s="134"/>
      <c r="T206" s="134"/>
      <c r="Z206" s="77" t="s">
        <v>187</v>
      </c>
    </row>
    <row r="207" spans="1:26">
      <c r="A207" s="15" t="s">
        <v>485</v>
      </c>
      <c r="B207" s="15"/>
      <c r="C207" s="15"/>
      <c r="D207" s="193"/>
      <c r="E207" s="193"/>
      <c r="F207" s="193"/>
      <c r="G207" s="193"/>
      <c r="H207" s="193"/>
      <c r="I207" s="193"/>
      <c r="J207" s="193"/>
      <c r="K207" s="193"/>
      <c r="L207" s="178" t="str">
        <f t="shared" si="4"/>
        <v xml:space="preserve"> </v>
      </c>
      <c r="M207" s="179"/>
      <c r="N207" s="179"/>
      <c r="O207" s="180"/>
      <c r="P207" s="134"/>
      <c r="Q207" s="134"/>
      <c r="R207" s="134"/>
      <c r="S207" s="134"/>
      <c r="T207" s="134"/>
      <c r="Z207" s="77" t="s">
        <v>188</v>
      </c>
    </row>
    <row r="208" spans="1:26">
      <c r="A208" s="15" t="s">
        <v>486</v>
      </c>
      <c r="B208" s="15"/>
      <c r="C208" s="15"/>
      <c r="D208" s="193"/>
      <c r="E208" s="193"/>
      <c r="F208" s="193"/>
      <c r="G208" s="193"/>
      <c r="H208" s="193"/>
      <c r="I208" s="193"/>
      <c r="J208" s="193"/>
      <c r="K208" s="193"/>
      <c r="L208" s="178" t="str">
        <f t="shared" si="4"/>
        <v xml:space="preserve"> </v>
      </c>
      <c r="M208" s="179"/>
      <c r="N208" s="179"/>
      <c r="O208" s="180"/>
      <c r="P208" s="134"/>
      <c r="Q208" s="134"/>
      <c r="R208" s="134"/>
      <c r="S208" s="134"/>
      <c r="T208" s="134"/>
      <c r="Z208" s="77" t="s">
        <v>189</v>
      </c>
    </row>
    <row r="209" spans="1:26">
      <c r="A209" s="15" t="s">
        <v>487</v>
      </c>
      <c r="B209" s="15"/>
      <c r="C209" s="15"/>
      <c r="D209" s="193"/>
      <c r="E209" s="193"/>
      <c r="F209" s="193"/>
      <c r="G209" s="193"/>
      <c r="H209" s="193"/>
      <c r="I209" s="193"/>
      <c r="J209" s="193"/>
      <c r="K209" s="193"/>
      <c r="L209" s="178" t="str">
        <f t="shared" si="4"/>
        <v xml:space="preserve"> </v>
      </c>
      <c r="M209" s="179"/>
      <c r="N209" s="179"/>
      <c r="O209" s="180"/>
      <c r="P209" s="134"/>
      <c r="Q209" s="134"/>
      <c r="R209" s="134"/>
      <c r="S209" s="134"/>
      <c r="T209" s="134"/>
      <c r="Z209" s="77" t="s">
        <v>190</v>
      </c>
    </row>
    <row r="210" spans="1:26">
      <c r="A210" s="15" t="s">
        <v>488</v>
      </c>
      <c r="B210" s="15"/>
      <c r="C210" s="15"/>
      <c r="D210" s="193"/>
      <c r="E210" s="193"/>
      <c r="F210" s="193"/>
      <c r="G210" s="193"/>
      <c r="H210" s="193"/>
      <c r="I210" s="193"/>
      <c r="J210" s="193"/>
      <c r="K210" s="193"/>
      <c r="L210" s="178" t="str">
        <f t="shared" si="4"/>
        <v xml:space="preserve"> </v>
      </c>
      <c r="M210" s="179"/>
      <c r="N210" s="179"/>
      <c r="O210" s="180"/>
      <c r="P210" s="134"/>
      <c r="Q210" s="134"/>
      <c r="R210" s="134"/>
      <c r="S210" s="134"/>
      <c r="T210" s="134"/>
      <c r="Z210" s="77" t="s">
        <v>191</v>
      </c>
    </row>
    <row r="211" spans="1:26">
      <c r="A211" s="15" t="s">
        <v>660</v>
      </c>
      <c r="B211" s="15"/>
      <c r="C211" s="15"/>
      <c r="D211" s="193"/>
      <c r="E211" s="193"/>
      <c r="F211" s="193"/>
      <c r="G211" s="193"/>
      <c r="H211" s="193"/>
      <c r="I211" s="193"/>
      <c r="J211" s="193"/>
      <c r="K211" s="193"/>
      <c r="L211" s="178" t="str">
        <f t="shared" si="4"/>
        <v xml:space="preserve"> </v>
      </c>
      <c r="M211" s="179"/>
      <c r="N211" s="179"/>
      <c r="O211" s="180"/>
      <c r="P211" s="134"/>
      <c r="Q211" s="134"/>
      <c r="R211" s="134"/>
      <c r="S211" s="134"/>
      <c r="T211" s="134"/>
      <c r="Z211" s="77" t="s">
        <v>192</v>
      </c>
    </row>
    <row r="212" spans="1:26">
      <c r="A212" s="15" t="s">
        <v>661</v>
      </c>
      <c r="B212" s="15"/>
      <c r="C212" s="15"/>
      <c r="D212" s="193"/>
      <c r="E212" s="193"/>
      <c r="F212" s="193"/>
      <c r="G212" s="193"/>
      <c r="H212" s="193"/>
      <c r="I212" s="193"/>
      <c r="J212" s="193"/>
      <c r="K212" s="193"/>
      <c r="L212" s="178" t="str">
        <f t="shared" si="4"/>
        <v xml:space="preserve"> </v>
      </c>
      <c r="M212" s="179"/>
      <c r="N212" s="179"/>
      <c r="O212" s="180"/>
      <c r="P212" s="134"/>
      <c r="Q212" s="134"/>
      <c r="R212" s="134"/>
      <c r="S212" s="134"/>
      <c r="T212" s="134"/>
      <c r="Z212" s="77" t="s">
        <v>193</v>
      </c>
    </row>
    <row r="213" spans="1:26">
      <c r="A213" s="15" t="s">
        <v>662</v>
      </c>
      <c r="B213" s="15"/>
      <c r="C213" s="15"/>
      <c r="D213" s="193"/>
      <c r="E213" s="193"/>
      <c r="F213" s="193"/>
      <c r="G213" s="193"/>
      <c r="H213" s="193"/>
      <c r="I213" s="193"/>
      <c r="J213" s="193"/>
      <c r="K213" s="193"/>
      <c r="L213" s="178" t="str">
        <f t="shared" si="4"/>
        <v xml:space="preserve"> </v>
      </c>
      <c r="M213" s="179"/>
      <c r="N213" s="179"/>
      <c r="O213" s="180"/>
      <c r="P213" s="134"/>
      <c r="Q213" s="134"/>
      <c r="R213" s="134"/>
      <c r="S213" s="134"/>
      <c r="T213" s="134"/>
      <c r="Z213" s="77" t="s">
        <v>194</v>
      </c>
    </row>
    <row r="214" spans="1:26">
      <c r="A214" s="15" t="s">
        <v>663</v>
      </c>
      <c r="B214" s="15"/>
      <c r="C214" s="15"/>
      <c r="D214" s="193"/>
      <c r="E214" s="193"/>
      <c r="F214" s="193"/>
      <c r="G214" s="193"/>
      <c r="H214" s="193"/>
      <c r="I214" s="193"/>
      <c r="J214" s="193"/>
      <c r="K214" s="193"/>
      <c r="L214" s="178" t="str">
        <f t="shared" si="4"/>
        <v xml:space="preserve"> </v>
      </c>
      <c r="M214" s="179"/>
      <c r="N214" s="179"/>
      <c r="O214" s="180"/>
      <c r="P214" s="134"/>
      <c r="Q214" s="134"/>
      <c r="R214" s="134"/>
      <c r="S214" s="134"/>
      <c r="T214" s="134"/>
      <c r="Z214" s="77" t="s">
        <v>195</v>
      </c>
    </row>
    <row r="215" spans="1:26">
      <c r="A215" s="15" t="s">
        <v>664</v>
      </c>
      <c r="B215" s="15"/>
      <c r="C215" s="15"/>
      <c r="D215" s="193"/>
      <c r="E215" s="193"/>
      <c r="F215" s="193"/>
      <c r="G215" s="193"/>
      <c r="H215" s="193"/>
      <c r="I215" s="193"/>
      <c r="J215" s="193"/>
      <c r="K215" s="193"/>
      <c r="L215" s="178" t="str">
        <f t="shared" si="4"/>
        <v xml:space="preserve"> </v>
      </c>
      <c r="M215" s="179"/>
      <c r="N215" s="179"/>
      <c r="O215" s="180"/>
      <c r="P215" s="134"/>
      <c r="Q215" s="134"/>
      <c r="R215" s="134"/>
      <c r="S215" s="134"/>
      <c r="T215" s="134"/>
      <c r="Z215" s="77" t="s">
        <v>196</v>
      </c>
    </row>
    <row r="216" spans="1:26">
      <c r="A216" s="15" t="s">
        <v>665</v>
      </c>
      <c r="B216" s="15"/>
      <c r="C216" s="15"/>
      <c r="D216" s="193"/>
      <c r="E216" s="193"/>
      <c r="F216" s="193"/>
      <c r="G216" s="193"/>
      <c r="H216" s="193"/>
      <c r="I216" s="193"/>
      <c r="J216" s="193"/>
      <c r="K216" s="193"/>
      <c r="L216" s="178" t="str">
        <f t="shared" si="4"/>
        <v xml:space="preserve"> </v>
      </c>
      <c r="M216" s="179"/>
      <c r="N216" s="179"/>
      <c r="O216" s="180"/>
      <c r="P216" s="134"/>
      <c r="Q216" s="134"/>
      <c r="R216" s="134"/>
      <c r="S216" s="134"/>
      <c r="T216" s="134"/>
      <c r="Z216" s="77" t="s">
        <v>197</v>
      </c>
    </row>
    <row r="217" spans="1:26">
      <c r="A217" s="15" t="s">
        <v>666</v>
      </c>
      <c r="B217" s="15"/>
      <c r="C217" s="15"/>
      <c r="D217" s="193"/>
      <c r="E217" s="193"/>
      <c r="F217" s="193"/>
      <c r="G217" s="193"/>
      <c r="H217" s="193"/>
      <c r="I217" s="193"/>
      <c r="J217" s="193"/>
      <c r="K217" s="193"/>
      <c r="L217" s="178" t="str">
        <f t="shared" si="4"/>
        <v xml:space="preserve"> </v>
      </c>
      <c r="M217" s="179"/>
      <c r="N217" s="179"/>
      <c r="O217" s="180"/>
      <c r="P217" s="134"/>
      <c r="Q217" s="134"/>
      <c r="R217" s="134"/>
      <c r="S217" s="134"/>
      <c r="T217" s="134"/>
      <c r="Z217" s="77" t="s">
        <v>198</v>
      </c>
    </row>
    <row r="218" spans="1:26">
      <c r="A218" s="15" t="s">
        <v>667</v>
      </c>
      <c r="B218" s="15"/>
      <c r="C218" s="15"/>
      <c r="D218" s="193"/>
      <c r="E218" s="193"/>
      <c r="F218" s="193"/>
      <c r="G218" s="193"/>
      <c r="H218" s="193"/>
      <c r="I218" s="193"/>
      <c r="J218" s="193"/>
      <c r="K218" s="193"/>
      <c r="L218" s="178" t="str">
        <f t="shared" si="4"/>
        <v xml:space="preserve"> </v>
      </c>
      <c r="M218" s="179"/>
      <c r="N218" s="179"/>
      <c r="O218" s="180"/>
      <c r="P218" s="134"/>
      <c r="Q218" s="134"/>
      <c r="R218" s="134"/>
      <c r="S218" s="134"/>
      <c r="T218" s="134"/>
      <c r="Z218" s="77" t="s">
        <v>199</v>
      </c>
    </row>
    <row r="219" spans="1:26">
      <c r="A219" s="15" t="s">
        <v>668</v>
      </c>
      <c r="B219" s="15"/>
      <c r="C219" s="15"/>
      <c r="D219" s="193"/>
      <c r="E219" s="193"/>
      <c r="F219" s="193"/>
      <c r="G219" s="193"/>
      <c r="H219" s="193"/>
      <c r="I219" s="193"/>
      <c r="J219" s="193"/>
      <c r="K219" s="193"/>
      <c r="L219" s="178" t="str">
        <f t="shared" si="4"/>
        <v xml:space="preserve"> </v>
      </c>
      <c r="M219" s="179"/>
      <c r="N219" s="179"/>
      <c r="O219" s="180"/>
      <c r="P219" s="134"/>
      <c r="Q219" s="134"/>
      <c r="R219" s="134"/>
      <c r="S219" s="134"/>
      <c r="T219" s="134"/>
      <c r="Z219" s="77" t="s">
        <v>200</v>
      </c>
    </row>
    <row r="220" spans="1:26">
      <c r="A220" s="15" t="s">
        <v>669</v>
      </c>
      <c r="B220" s="15"/>
      <c r="C220" s="15"/>
      <c r="D220" s="193"/>
      <c r="E220" s="193"/>
      <c r="F220" s="193"/>
      <c r="G220" s="193"/>
      <c r="H220" s="193"/>
      <c r="I220" s="193"/>
      <c r="J220" s="193"/>
      <c r="K220" s="193"/>
      <c r="L220" s="178" t="str">
        <f t="shared" si="4"/>
        <v xml:space="preserve"> </v>
      </c>
      <c r="M220" s="179"/>
      <c r="N220" s="179"/>
      <c r="O220" s="180"/>
      <c r="P220" s="134"/>
      <c r="Q220" s="134"/>
      <c r="R220" s="134"/>
      <c r="S220" s="134"/>
      <c r="T220" s="134"/>
      <c r="Z220" s="77" t="s">
        <v>201</v>
      </c>
    </row>
    <row r="221" spans="1:26">
      <c r="A221" s="15" t="s">
        <v>670</v>
      </c>
      <c r="B221" s="15"/>
      <c r="C221" s="15"/>
      <c r="D221" s="193"/>
      <c r="E221" s="193"/>
      <c r="F221" s="193"/>
      <c r="G221" s="193"/>
      <c r="H221" s="193"/>
      <c r="I221" s="193"/>
      <c r="J221" s="193"/>
      <c r="K221" s="193"/>
      <c r="L221" s="178" t="str">
        <f t="shared" si="4"/>
        <v xml:space="preserve"> </v>
      </c>
      <c r="M221" s="179"/>
      <c r="N221" s="179"/>
      <c r="O221" s="180"/>
      <c r="P221" s="134"/>
      <c r="Q221" s="134"/>
      <c r="R221" s="134"/>
      <c r="S221" s="134"/>
      <c r="T221" s="134"/>
      <c r="Z221" s="77" t="s">
        <v>202</v>
      </c>
    </row>
    <row r="222" spans="1:26">
      <c r="A222" s="15" t="s">
        <v>671</v>
      </c>
      <c r="B222" s="15"/>
      <c r="C222" s="15"/>
      <c r="D222" s="193"/>
      <c r="E222" s="193"/>
      <c r="F222" s="193"/>
      <c r="G222" s="193"/>
      <c r="H222" s="193"/>
      <c r="I222" s="193"/>
      <c r="J222" s="193"/>
      <c r="K222" s="193"/>
      <c r="L222" s="178" t="str">
        <f t="shared" si="4"/>
        <v xml:space="preserve"> </v>
      </c>
      <c r="M222" s="179"/>
      <c r="N222" s="179"/>
      <c r="O222" s="180"/>
      <c r="P222" s="134"/>
      <c r="Q222" s="134"/>
      <c r="R222" s="134"/>
      <c r="S222" s="134"/>
      <c r="T222" s="134"/>
      <c r="Z222" s="77" t="s">
        <v>203</v>
      </c>
    </row>
    <row r="223" spans="1:26">
      <c r="A223" s="15" t="s">
        <v>672</v>
      </c>
      <c r="B223" s="15"/>
      <c r="C223" s="15"/>
      <c r="D223" s="193"/>
      <c r="E223" s="193"/>
      <c r="F223" s="193"/>
      <c r="G223" s="193"/>
      <c r="H223" s="193"/>
      <c r="I223" s="193"/>
      <c r="J223" s="193"/>
      <c r="K223" s="193"/>
      <c r="L223" s="178" t="str">
        <f t="shared" si="4"/>
        <v xml:space="preserve"> </v>
      </c>
      <c r="M223" s="179"/>
      <c r="N223" s="179"/>
      <c r="O223" s="180"/>
      <c r="P223" s="134"/>
      <c r="Q223" s="134"/>
      <c r="R223" s="134"/>
      <c r="S223" s="134"/>
      <c r="T223" s="134"/>
      <c r="Z223" s="77" t="s">
        <v>204</v>
      </c>
    </row>
    <row r="224" spans="1:26">
      <c r="A224" s="15" t="s">
        <v>673</v>
      </c>
      <c r="B224" s="15"/>
      <c r="C224" s="15"/>
      <c r="D224" s="193"/>
      <c r="E224" s="193"/>
      <c r="F224" s="193"/>
      <c r="G224" s="193"/>
      <c r="H224" s="193"/>
      <c r="I224" s="193"/>
      <c r="J224" s="193"/>
      <c r="K224" s="193"/>
      <c r="L224" s="178" t="str">
        <f t="shared" si="4"/>
        <v xml:space="preserve"> </v>
      </c>
      <c r="M224" s="179"/>
      <c r="N224" s="179"/>
      <c r="O224" s="180"/>
      <c r="P224" s="134"/>
      <c r="Q224" s="134"/>
      <c r="R224" s="134"/>
      <c r="S224" s="134"/>
      <c r="T224" s="134"/>
      <c r="Z224" s="77" t="s">
        <v>205</v>
      </c>
    </row>
    <row r="225" spans="1:26">
      <c r="A225" s="15" t="s">
        <v>674</v>
      </c>
      <c r="B225" s="15"/>
      <c r="C225" s="15"/>
      <c r="D225" s="193"/>
      <c r="E225" s="193"/>
      <c r="F225" s="193"/>
      <c r="G225" s="193"/>
      <c r="H225" s="193"/>
      <c r="I225" s="193"/>
      <c r="J225" s="193"/>
      <c r="K225" s="193"/>
      <c r="L225" s="178" t="str">
        <f t="shared" si="4"/>
        <v xml:space="preserve"> </v>
      </c>
      <c r="M225" s="179"/>
      <c r="N225" s="179"/>
      <c r="O225" s="180"/>
      <c r="P225" s="134"/>
      <c r="Q225" s="134"/>
      <c r="R225" s="134"/>
      <c r="S225" s="134"/>
      <c r="T225" s="134"/>
      <c r="Z225" s="77" t="s">
        <v>206</v>
      </c>
    </row>
    <row r="226" spans="1:26">
      <c r="A226" s="15" t="s">
        <v>675</v>
      </c>
      <c r="B226" s="15"/>
      <c r="C226" s="15"/>
      <c r="D226" s="193"/>
      <c r="E226" s="193"/>
      <c r="F226" s="193"/>
      <c r="G226" s="193"/>
      <c r="H226" s="193"/>
      <c r="I226" s="193"/>
      <c r="J226" s="193"/>
      <c r="K226" s="193"/>
      <c r="L226" s="178" t="str">
        <f t="shared" si="4"/>
        <v xml:space="preserve"> </v>
      </c>
      <c r="M226" s="179"/>
      <c r="N226" s="179"/>
      <c r="O226" s="180"/>
      <c r="P226" s="134"/>
      <c r="Q226" s="134"/>
      <c r="R226" s="134"/>
      <c r="S226" s="134"/>
      <c r="T226" s="134"/>
      <c r="Z226" s="77" t="s">
        <v>207</v>
      </c>
    </row>
    <row r="227" spans="1:26">
      <c r="A227" s="15" t="s">
        <v>676</v>
      </c>
      <c r="B227" s="15"/>
      <c r="C227" s="15"/>
      <c r="D227" s="193"/>
      <c r="E227" s="193"/>
      <c r="F227" s="193"/>
      <c r="G227" s="193"/>
      <c r="H227" s="193"/>
      <c r="I227" s="193"/>
      <c r="J227" s="193"/>
      <c r="K227" s="193"/>
      <c r="L227" s="178" t="str">
        <f t="shared" si="4"/>
        <v xml:space="preserve"> </v>
      </c>
      <c r="M227" s="179"/>
      <c r="N227" s="179"/>
      <c r="O227" s="180"/>
      <c r="P227" s="134"/>
      <c r="Q227" s="134"/>
      <c r="R227" s="134"/>
      <c r="S227" s="134"/>
      <c r="T227" s="134"/>
      <c r="Z227" s="77" t="s">
        <v>208</v>
      </c>
    </row>
    <row r="228" spans="1:26">
      <c r="A228" s="15" t="s">
        <v>677</v>
      </c>
      <c r="B228" s="15"/>
      <c r="C228" s="15"/>
      <c r="D228" s="193"/>
      <c r="E228" s="193"/>
      <c r="F228" s="193"/>
      <c r="G228" s="193"/>
      <c r="H228" s="193"/>
      <c r="I228" s="193"/>
      <c r="J228" s="193"/>
      <c r="K228" s="193"/>
      <c r="L228" s="178" t="str">
        <f t="shared" si="4"/>
        <v xml:space="preserve"> </v>
      </c>
      <c r="M228" s="179"/>
      <c r="N228" s="179"/>
      <c r="O228" s="180"/>
      <c r="P228" s="134"/>
      <c r="Q228" s="134"/>
      <c r="R228" s="134"/>
      <c r="S228" s="134"/>
      <c r="T228" s="134"/>
      <c r="Z228" s="77" t="s">
        <v>209</v>
      </c>
    </row>
    <row r="229" spans="1:26">
      <c r="A229" s="15" t="s">
        <v>678</v>
      </c>
      <c r="B229" s="15"/>
      <c r="C229" s="15"/>
      <c r="D229" s="193"/>
      <c r="E229" s="193"/>
      <c r="F229" s="193"/>
      <c r="G229" s="193"/>
      <c r="H229" s="193"/>
      <c r="I229" s="193"/>
      <c r="J229" s="193"/>
      <c r="K229" s="193"/>
      <c r="L229" s="178" t="str">
        <f t="shared" si="4"/>
        <v xml:space="preserve"> </v>
      </c>
      <c r="M229" s="179"/>
      <c r="N229" s="179"/>
      <c r="O229" s="180"/>
      <c r="P229" s="134"/>
      <c r="Q229" s="134"/>
      <c r="R229" s="134"/>
      <c r="S229" s="134"/>
      <c r="T229" s="134"/>
      <c r="Z229" s="77" t="s">
        <v>210</v>
      </c>
    </row>
    <row r="230" spans="1:26">
      <c r="A230" s="15" t="s">
        <v>679</v>
      </c>
      <c r="B230" s="15"/>
      <c r="C230" s="15"/>
      <c r="D230" s="193"/>
      <c r="E230" s="193"/>
      <c r="F230" s="193"/>
      <c r="G230" s="193"/>
      <c r="H230" s="193"/>
      <c r="I230" s="193"/>
      <c r="J230" s="193"/>
      <c r="K230" s="193"/>
      <c r="L230" s="178" t="str">
        <f t="shared" si="4"/>
        <v xml:space="preserve"> </v>
      </c>
      <c r="M230" s="179"/>
      <c r="N230" s="179"/>
      <c r="O230" s="180"/>
      <c r="P230" s="134"/>
      <c r="Q230" s="134"/>
      <c r="R230" s="134"/>
      <c r="S230" s="134"/>
      <c r="T230" s="134"/>
      <c r="Z230" s="77" t="s">
        <v>211</v>
      </c>
    </row>
    <row r="231" spans="1:26">
      <c r="A231" s="15" t="s">
        <v>680</v>
      </c>
      <c r="B231" s="15"/>
      <c r="C231" s="15"/>
      <c r="D231" s="193"/>
      <c r="E231" s="193"/>
      <c r="F231" s="193"/>
      <c r="G231" s="193"/>
      <c r="H231" s="193"/>
      <c r="I231" s="193"/>
      <c r="J231" s="193"/>
      <c r="K231" s="193"/>
      <c r="L231" s="178" t="str">
        <f t="shared" si="4"/>
        <v xml:space="preserve"> </v>
      </c>
      <c r="M231" s="179"/>
      <c r="N231" s="179"/>
      <c r="O231" s="180"/>
      <c r="P231" s="134"/>
      <c r="Q231" s="134"/>
      <c r="R231" s="134"/>
      <c r="S231" s="134"/>
      <c r="T231" s="134"/>
      <c r="Z231" s="77" t="s">
        <v>212</v>
      </c>
    </row>
    <row r="232" spans="1:26">
      <c r="A232" s="15" t="s">
        <v>681</v>
      </c>
      <c r="B232" s="15"/>
      <c r="C232" s="15"/>
      <c r="D232" s="193"/>
      <c r="E232" s="193"/>
      <c r="F232" s="193"/>
      <c r="G232" s="193"/>
      <c r="H232" s="193"/>
      <c r="I232" s="193"/>
      <c r="J232" s="193"/>
      <c r="K232" s="193"/>
      <c r="L232" s="178" t="str">
        <f t="shared" si="4"/>
        <v xml:space="preserve"> </v>
      </c>
      <c r="M232" s="179"/>
      <c r="N232" s="179"/>
      <c r="O232" s="180"/>
      <c r="P232" s="134"/>
      <c r="Q232" s="134"/>
      <c r="R232" s="134"/>
      <c r="S232" s="134"/>
      <c r="T232" s="134"/>
      <c r="Z232" s="77" t="s">
        <v>213</v>
      </c>
    </row>
    <row r="233" spans="1:26">
      <c r="A233" s="15" t="s">
        <v>682</v>
      </c>
      <c r="B233" s="15"/>
      <c r="C233" s="15"/>
      <c r="D233" s="193"/>
      <c r="E233" s="193"/>
      <c r="F233" s="193"/>
      <c r="G233" s="193"/>
      <c r="H233" s="193"/>
      <c r="I233" s="193"/>
      <c r="J233" s="193"/>
      <c r="K233" s="193"/>
      <c r="L233" s="178" t="str">
        <f t="shared" ref="L233:L240" si="5">IF(ISBLANK(B233)," ",100-SUM(D233:K233))</f>
        <v xml:space="preserve"> </v>
      </c>
      <c r="M233" s="179"/>
      <c r="N233" s="179"/>
      <c r="O233" s="180"/>
      <c r="P233" s="134"/>
      <c r="Q233" s="134"/>
      <c r="R233" s="134"/>
      <c r="S233" s="134"/>
      <c r="T233" s="134"/>
      <c r="Z233" s="77" t="s">
        <v>214</v>
      </c>
    </row>
    <row r="234" spans="1:26">
      <c r="A234" s="15" t="s">
        <v>683</v>
      </c>
      <c r="B234" s="15"/>
      <c r="C234" s="15"/>
      <c r="D234" s="193"/>
      <c r="E234" s="193"/>
      <c r="F234" s="193"/>
      <c r="G234" s="193"/>
      <c r="H234" s="193"/>
      <c r="I234" s="193"/>
      <c r="J234" s="193"/>
      <c r="K234" s="193"/>
      <c r="L234" s="178" t="str">
        <f t="shared" si="5"/>
        <v xml:space="preserve"> </v>
      </c>
      <c r="M234" s="179"/>
      <c r="N234" s="179"/>
      <c r="O234" s="180"/>
      <c r="P234" s="134"/>
      <c r="Q234" s="134"/>
      <c r="R234" s="134"/>
      <c r="S234" s="134"/>
      <c r="T234" s="134"/>
      <c r="Z234" s="77" t="s">
        <v>215</v>
      </c>
    </row>
    <row r="235" spans="1:26">
      <c r="A235" s="15" t="s">
        <v>684</v>
      </c>
      <c r="B235" s="15"/>
      <c r="C235" s="15"/>
      <c r="D235" s="193"/>
      <c r="E235" s="193"/>
      <c r="F235" s="193"/>
      <c r="G235" s="193"/>
      <c r="H235" s="193"/>
      <c r="I235" s="193"/>
      <c r="J235" s="193"/>
      <c r="K235" s="193"/>
      <c r="L235" s="178" t="str">
        <f t="shared" si="5"/>
        <v xml:space="preserve"> </v>
      </c>
      <c r="M235" s="179"/>
      <c r="N235" s="179"/>
      <c r="O235" s="180"/>
      <c r="P235" s="134"/>
      <c r="Q235" s="134"/>
      <c r="R235" s="134"/>
      <c r="S235" s="134"/>
      <c r="T235" s="134"/>
      <c r="Z235" s="77" t="s">
        <v>216</v>
      </c>
    </row>
    <row r="236" spans="1:26">
      <c r="A236" s="15" t="s">
        <v>685</v>
      </c>
      <c r="B236" s="15"/>
      <c r="C236" s="15"/>
      <c r="D236" s="193"/>
      <c r="E236" s="193"/>
      <c r="F236" s="193"/>
      <c r="G236" s="193"/>
      <c r="H236" s="193"/>
      <c r="I236" s="193"/>
      <c r="J236" s="193"/>
      <c r="K236" s="193"/>
      <c r="L236" s="178" t="str">
        <f t="shared" si="5"/>
        <v xml:space="preserve"> </v>
      </c>
      <c r="M236" s="179"/>
      <c r="N236" s="179"/>
      <c r="O236" s="180"/>
      <c r="P236" s="134"/>
      <c r="Q236" s="134"/>
      <c r="R236" s="134"/>
      <c r="S236" s="134"/>
      <c r="T236" s="134"/>
      <c r="Z236" s="77" t="s">
        <v>217</v>
      </c>
    </row>
    <row r="237" spans="1:26">
      <c r="A237" s="15" t="s">
        <v>686</v>
      </c>
      <c r="B237" s="15"/>
      <c r="C237" s="15"/>
      <c r="D237" s="193"/>
      <c r="E237" s="193"/>
      <c r="F237" s="193"/>
      <c r="G237" s="193"/>
      <c r="H237" s="193"/>
      <c r="I237" s="193"/>
      <c r="J237" s="193"/>
      <c r="K237" s="193"/>
      <c r="L237" s="178" t="str">
        <f t="shared" si="5"/>
        <v xml:space="preserve"> </v>
      </c>
      <c r="M237" s="179"/>
      <c r="N237" s="179"/>
      <c r="O237" s="180"/>
      <c r="P237" s="134"/>
      <c r="Q237" s="134"/>
      <c r="R237" s="134"/>
      <c r="S237" s="134"/>
      <c r="T237" s="134"/>
      <c r="Z237" s="77" t="s">
        <v>218</v>
      </c>
    </row>
    <row r="238" spans="1:26">
      <c r="A238" s="15" t="s">
        <v>687</v>
      </c>
      <c r="B238" s="15"/>
      <c r="C238" s="15"/>
      <c r="D238" s="193"/>
      <c r="E238" s="193"/>
      <c r="F238" s="193"/>
      <c r="G238" s="193"/>
      <c r="H238" s="193"/>
      <c r="I238" s="193"/>
      <c r="J238" s="193"/>
      <c r="K238" s="193"/>
      <c r="L238" s="178" t="str">
        <f t="shared" si="5"/>
        <v xml:space="preserve"> </v>
      </c>
      <c r="M238" s="179"/>
      <c r="N238" s="179"/>
      <c r="O238" s="180"/>
      <c r="P238" s="134"/>
      <c r="Q238" s="134"/>
      <c r="R238" s="134"/>
      <c r="S238" s="134"/>
      <c r="T238" s="134"/>
      <c r="Z238" s="77" t="s">
        <v>219</v>
      </c>
    </row>
    <row r="239" spans="1:26">
      <c r="A239" s="15" t="s">
        <v>688</v>
      </c>
      <c r="B239" s="15"/>
      <c r="C239" s="15"/>
      <c r="D239" s="193"/>
      <c r="E239" s="193"/>
      <c r="F239" s="193"/>
      <c r="G239" s="193"/>
      <c r="H239" s="193"/>
      <c r="I239" s="193"/>
      <c r="J239" s="193"/>
      <c r="K239" s="193"/>
      <c r="L239" s="178" t="str">
        <f t="shared" si="5"/>
        <v xml:space="preserve"> </v>
      </c>
      <c r="M239" s="179"/>
      <c r="N239" s="179"/>
      <c r="O239" s="180"/>
      <c r="P239" s="134"/>
      <c r="Q239" s="134"/>
      <c r="R239" s="134"/>
      <c r="S239" s="134"/>
      <c r="T239" s="134"/>
      <c r="Z239" s="77" t="s">
        <v>220</v>
      </c>
    </row>
    <row r="240" spans="1:26">
      <c r="A240" s="15" t="s">
        <v>689</v>
      </c>
      <c r="B240" s="15"/>
      <c r="C240" s="15"/>
      <c r="D240" s="193"/>
      <c r="E240" s="193"/>
      <c r="F240" s="193"/>
      <c r="G240" s="193"/>
      <c r="H240" s="193"/>
      <c r="I240" s="193"/>
      <c r="J240" s="193"/>
      <c r="K240" s="193"/>
      <c r="L240" s="178" t="str">
        <f t="shared" si="5"/>
        <v xml:space="preserve"> </v>
      </c>
      <c r="M240" s="179"/>
      <c r="N240" s="179"/>
      <c r="O240" s="180"/>
      <c r="P240" s="134"/>
      <c r="Q240" s="134"/>
      <c r="R240" s="134"/>
      <c r="S240" s="134"/>
      <c r="T240" s="134"/>
      <c r="Z240" s="77" t="s">
        <v>221</v>
      </c>
    </row>
    <row r="241" spans="1:26">
      <c r="A241" s="187" t="s">
        <v>393</v>
      </c>
      <c r="B241" s="185">
        <f>SUM(B191:B240)</f>
        <v>0</v>
      </c>
      <c r="C241" s="135"/>
      <c r="D241" s="135"/>
      <c r="E241" s="135"/>
      <c r="F241" s="134"/>
      <c r="G241" s="134"/>
      <c r="H241" s="134"/>
      <c r="I241" s="134"/>
      <c r="L241" s="134"/>
      <c r="M241" s="134"/>
      <c r="N241" s="134"/>
      <c r="O241" s="134"/>
      <c r="P241" s="134"/>
      <c r="Q241" s="134"/>
      <c r="R241" s="134"/>
      <c r="S241" s="134"/>
      <c r="T241" s="134"/>
      <c r="Z241" s="77" t="s">
        <v>222</v>
      </c>
    </row>
    <row r="242" spans="1:26">
      <c r="A242" s="135"/>
      <c r="B242" s="135"/>
      <c r="C242" s="135"/>
      <c r="D242" s="135"/>
      <c r="E242" s="135"/>
      <c r="F242" s="135"/>
      <c r="G242" s="135"/>
      <c r="H242" s="135"/>
      <c r="I242" s="135"/>
      <c r="J242" s="135"/>
      <c r="K242" s="134"/>
      <c r="L242" s="134"/>
      <c r="M242" s="134"/>
      <c r="N242" s="134"/>
      <c r="O242" s="134"/>
      <c r="P242" s="134"/>
      <c r="Q242" s="134"/>
      <c r="R242" s="134"/>
      <c r="Z242" s="77" t="s">
        <v>223</v>
      </c>
    </row>
    <row r="243" spans="1:26">
      <c r="A243" s="134"/>
      <c r="B243" s="134"/>
      <c r="C243" s="134"/>
      <c r="D243" s="134"/>
      <c r="E243" s="134"/>
      <c r="F243" s="135"/>
      <c r="G243" s="135"/>
      <c r="H243" s="135"/>
      <c r="I243" s="135"/>
      <c r="J243" s="135"/>
      <c r="K243" s="135"/>
      <c r="L243" s="134"/>
      <c r="M243" s="134"/>
      <c r="N243" s="134"/>
      <c r="O243" s="134"/>
      <c r="P243" s="134"/>
      <c r="Q243" s="134"/>
      <c r="R243" s="134"/>
      <c r="Z243" s="77" t="s">
        <v>224</v>
      </c>
    </row>
    <row r="244" spans="1:26">
      <c r="A244" s="134"/>
      <c r="B244" s="134"/>
      <c r="C244" s="134"/>
      <c r="D244" s="134"/>
      <c r="E244" s="134"/>
      <c r="F244" s="135"/>
      <c r="G244" s="135"/>
      <c r="H244" s="135"/>
      <c r="I244" s="135"/>
      <c r="J244" s="135"/>
      <c r="K244" s="135"/>
      <c r="L244" s="134"/>
      <c r="M244" s="134"/>
      <c r="N244" s="134"/>
      <c r="O244" s="134"/>
      <c r="P244" s="134"/>
      <c r="Q244" s="134"/>
      <c r="R244" s="134"/>
      <c r="Z244" s="77" t="s">
        <v>225</v>
      </c>
    </row>
    <row r="245" spans="1:26">
      <c r="Z245" s="77" t="s">
        <v>226</v>
      </c>
    </row>
    <row r="246" spans="1:26">
      <c r="Z246" s="77" t="s">
        <v>227</v>
      </c>
    </row>
    <row r="247" spans="1:26">
      <c r="Z247" s="77" t="s">
        <v>228</v>
      </c>
    </row>
    <row r="248" spans="1:26">
      <c r="Z248" s="77" t="s">
        <v>229</v>
      </c>
    </row>
    <row r="249" spans="1:26">
      <c r="Z249" s="77" t="s">
        <v>230</v>
      </c>
    </row>
    <row r="250" spans="1:26">
      <c r="Z250" s="77" t="s">
        <v>231</v>
      </c>
    </row>
    <row r="251" spans="1:26">
      <c r="Z251" s="77" t="s">
        <v>232</v>
      </c>
    </row>
    <row r="252" spans="1:26">
      <c r="Z252" s="77" t="s">
        <v>233</v>
      </c>
    </row>
    <row r="253" spans="1:26">
      <c r="Z253" s="77" t="s">
        <v>234</v>
      </c>
    </row>
    <row r="254" spans="1:26">
      <c r="Z254" s="77" t="s">
        <v>235</v>
      </c>
    </row>
    <row r="255" spans="1:26">
      <c r="Z255" s="77" t="s">
        <v>236</v>
      </c>
    </row>
    <row r="256" spans="1:26">
      <c r="Z256" s="77" t="s">
        <v>237</v>
      </c>
    </row>
    <row r="257" spans="26:26">
      <c r="Z257" s="77" t="s">
        <v>238</v>
      </c>
    </row>
    <row r="258" spans="26:26">
      <c r="Z258" s="77" t="s">
        <v>239</v>
      </c>
    </row>
    <row r="259" spans="26:26">
      <c r="Z259" s="77" t="s">
        <v>240</v>
      </c>
    </row>
    <row r="260" spans="26:26">
      <c r="Z260" s="77" t="s">
        <v>241</v>
      </c>
    </row>
    <row r="261" spans="26:26">
      <c r="Z261" s="77" t="s">
        <v>242</v>
      </c>
    </row>
    <row r="262" spans="26:26">
      <c r="Z262" s="77" t="s">
        <v>243</v>
      </c>
    </row>
    <row r="263" spans="26:26">
      <c r="Z263" s="77" t="s">
        <v>244</v>
      </c>
    </row>
    <row r="264" spans="26:26">
      <c r="Z264" s="77" t="s">
        <v>245</v>
      </c>
    </row>
    <row r="265" spans="26:26">
      <c r="Z265" s="77" t="s">
        <v>246</v>
      </c>
    </row>
    <row r="266" spans="26:26">
      <c r="Z266" s="77" t="s">
        <v>247</v>
      </c>
    </row>
    <row r="267" spans="26:26">
      <c r="Z267" s="77" t="s">
        <v>248</v>
      </c>
    </row>
    <row r="268" spans="26:26">
      <c r="Z268" s="77" t="s">
        <v>249</v>
      </c>
    </row>
    <row r="269" spans="26:26">
      <c r="Z269" s="77" t="s">
        <v>250</v>
      </c>
    </row>
    <row r="270" spans="26:26">
      <c r="Z270" s="77" t="s">
        <v>251</v>
      </c>
    </row>
  </sheetData>
  <sheetProtection algorithmName="SHA-512" hashValue="KDWcl7YMVLeYy1nv4BJj1d8df1UFl5jkHsZmYfOGXVr8gMCj9P0vnCToI6Zi20IPQXQsa07ZmsHDfWtGBksuzQ==" saltValue="IRgOeiLSVHJmj0zNRmB3wg==" spinCount="100000" sheet="1" objects="1" scenarios="1"/>
  <mergeCells count="12">
    <mergeCell ref="A3:I3"/>
    <mergeCell ref="A4:J6"/>
    <mergeCell ref="A7:L7"/>
    <mergeCell ref="B10:J10"/>
    <mergeCell ref="K19:M19"/>
    <mergeCell ref="G18:H18"/>
    <mergeCell ref="D20:E20"/>
    <mergeCell ref="F20:G20"/>
    <mergeCell ref="B11:J11"/>
    <mergeCell ref="B12:J12"/>
    <mergeCell ref="B15:J15"/>
    <mergeCell ref="B16:J16"/>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L37 L38:T40 J38:K240 A38:I241 N41:T41 L41:L189 O190:T190 L191:T241 A242:R242">
    <cfRule type="expression" dxfId="6" priority="2">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M40 M42:M188">
    <cfRule type="expression" dxfId="1" priority="3">
      <formula>OR($N$38="No",$N$38="")</formula>
    </cfRule>
  </conditionalFormatting>
  <conditionalFormatting sqref="M42:T189">
    <cfRule type="expression" dxfId="0" priority="1">
      <formula>OR(#REF!="No", #REF!="")</formula>
    </cfRule>
  </conditionalFormatting>
  <dataValidations count="22">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O190" xr:uid="{6F27B252-EF97-4EAB-BB4F-CEF5789DBC39}">
      <formula1>30</formula1>
      <formula2>100</formula2>
    </dataValidation>
    <dataValidation allowBlank="1" showInputMessage="1" showErrorMessage="1" prompt="Average grade of all the courses._x000a_This is different from the GPA calculation" sqref="C39" xr:uid="{384C2459-3C80-410D-A0EC-76CFD9BA6EA2}"/>
    <dataValidation allowBlank="1" showInputMessage="1" showErrorMessage="1" prompt="This cell should show your total amount of credits done during your BSc._x000a__x000a__x000a_" sqref="B38" xr:uid="{2AC3DB02-3859-407D-9E0D-4EF66E77A351}"/>
    <dataValidation allowBlank="1" showInputMessage="1" showErrorMessage="1" prompt="This column should be filled with the local grades, as stated in your official Transcript of Records." sqref="C37" xr:uid="{DDA5B491-38A9-49D5-84DD-3734916B83E2}"/>
    <dataValidation allowBlank="1" showInputMessage="1" showErrorMessage="1" prompt="This column should be filled with the local credits as stated in your official Transcript of Records." sqref="B37" xr:uid="{0EDCFD48-24D0-49C9-A5D4-535595F8283F}"/>
    <dataValidation allowBlank="1" sqref="C191:C240 S40:T68" xr:uid="{487EA6AC-0F01-4994-B0D6-9775F3BF847E}"/>
    <dataValidation type="textLength" operator="lessThan" allowBlank="1" showInputMessage="1" showErrorMessage="1" promptTitle="University" prompt="The English name of your home university." sqref="B12:J12" xr:uid="{EBA2B3CC-7A96-493E-9545-960E0CD809D4}">
      <formula1>101</formula1>
    </dataValidation>
    <dataValidation type="textLength" operator="lessThan" allowBlank="1" showInputMessage="1" showErrorMessage="1" promptTitle="Name" prompt="Use your full name." sqref="B10:J10" xr:uid="{5EA35F0D-3812-46C7-82A8-B4EAD5832E8F}">
      <formula1>101</formula1>
    </dataValidation>
    <dataValidation type="textLength" operator="lessThan" allowBlank="1" showInputMessage="1" showErrorMessage="1" promptTitle="Degree" prompt="The full English title of your qualifying degree." sqref="B15:J15" xr:uid="{7E10AF04-9B8A-4354-AD5A-5E6E010B9AC6}">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598D22D7-AD2A-49AF-89C1-70FB5C8D29BC}">
      <formula1>IF(B21="Numbers", AND(ISNUMBER(B23),B23&gt;=-10,B23&lt;=100), ISTEXT(B23))</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K240" xr:uid="{0687887B-F74A-415C-8195-FE96D4414640}">
      <formula1>30</formula1>
      <formula2>100</formula2>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M39" xr:uid="{29B5B2C2-40B4-49F0-9DB7-D399AE6FCBAA}"/>
    <dataValidation type="list" allowBlank="1" showInputMessage="1" showErrorMessage="1" sqref="B21" xr:uid="{0B4FBCE2-1EE9-4BC6-82DC-C590A5F76B3D}">
      <formula1>$L$12:$L$14</formula1>
    </dataValidation>
    <dataValidation type="list" allowBlank="1" showInputMessage="1" showErrorMessage="1" sqref="H19 N38" xr:uid="{40CE5665-875A-470E-B8DB-470070169A8A}">
      <formula1>$L$10:$L$11</formula1>
    </dataValidation>
    <dataValidation type="whole" allowBlank="1" showErrorMessage="1" errorTitle="Student number error." error="Please insert your current 6-digit student number. (e.g. 210000)" sqref="F20" xr:uid="{65216758-5558-4A52-8D97-7514C73DEDC2}">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7C961443-A8A9-4202-B43B-54823ED1F29F}">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BA8F35DF-B163-4787-B227-1142BCD5615D}">
      <formula1>0</formula1>
      <formula2>10000</formula2>
    </dataValidation>
    <dataValidation allowBlank="1" showInputMessage="1" showErrorMessage="1" prompt="Estimated percentage of credits that are not relevant to the course." sqref="L38" xr:uid="{1B378462-4CD4-4244-A8F1-7A0EDE1B556E}"/>
    <dataValidation type="decimal" operator="lessThan" allowBlank="1" showInputMessage="1" showErrorMessage="1" promptTitle="Min. credits" prompt="Credits as used by your home university." sqref="B18" xr:uid="{FE72B53A-4B4F-48EA-A7B2-F25799D11734}">
      <formula1>1000</formula1>
    </dataValidation>
    <dataValidation type="decimal" operator="lessThan" allowBlank="1" showInputMessage="1" showErrorMessage="1" promptTitle="Nominal Length" prompt="Nominal length in years of qualifying education, assuming full-time study." sqref="B17" xr:uid="{6DD4C798-6D90-4F95-8EE5-234E7293D2F0}">
      <formula1>10</formula1>
    </dataValidation>
    <dataValidation type="list" allowBlank="1" showInputMessage="1" showErrorMessage="1" sqref="B11:J11" xr:uid="{92CF88FE-55CA-44D0-B191-02605DAC9BD6}">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8EE8A32C-DA1C-44C2-BFF8-F5332DD40E74}">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Normal="100"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223" t="s">
        <v>351</v>
      </c>
      <c r="B1" s="224"/>
      <c r="C1" s="224"/>
      <c r="D1" s="224"/>
      <c r="E1" s="224"/>
      <c r="F1" s="224"/>
      <c r="G1" s="224"/>
      <c r="H1" s="224"/>
      <c r="I1" s="224"/>
      <c r="J1" s="225"/>
    </row>
    <row r="2" spans="1:10" ht="23.25">
      <c r="A2" s="226" t="str">
        <f>'Pre-mapping'!A2:J2</f>
        <v>Autonomous Systems</v>
      </c>
      <c r="B2" s="227"/>
      <c r="C2" s="227"/>
      <c r="D2" s="227"/>
      <c r="E2" s="227"/>
      <c r="F2" s="227"/>
      <c r="G2" s="227"/>
      <c r="H2" s="227"/>
      <c r="I2" s="227"/>
      <c r="J2" s="228"/>
    </row>
    <row r="3" spans="1:10" s="1" customFormat="1">
      <c r="A3" s="218" t="s">
        <v>365</v>
      </c>
      <c r="B3" s="219"/>
      <c r="C3" s="219"/>
      <c r="D3" s="219"/>
      <c r="E3" s="219"/>
      <c r="F3" s="219"/>
      <c r="G3" s="219"/>
      <c r="H3" s="219"/>
      <c r="I3" s="219"/>
      <c r="J3" s="220"/>
    </row>
    <row r="4" spans="1:10">
      <c r="A4" s="218"/>
      <c r="B4" s="219"/>
      <c r="C4" s="219"/>
      <c r="D4" s="219"/>
      <c r="E4" s="219"/>
      <c r="F4" s="219"/>
      <c r="G4" s="219"/>
      <c r="H4" s="219"/>
      <c r="I4" s="219"/>
      <c r="J4" s="220"/>
    </row>
    <row r="5" spans="1:10">
      <c r="A5" s="218"/>
      <c r="B5" s="219"/>
      <c r="C5" s="219"/>
      <c r="D5" s="219"/>
      <c r="E5" s="219"/>
      <c r="F5" s="219"/>
      <c r="G5" s="219"/>
      <c r="H5" s="219"/>
      <c r="I5" s="219"/>
      <c r="J5" s="220"/>
    </row>
    <row r="6" spans="1:10">
      <c r="A6" s="218"/>
      <c r="B6" s="219"/>
      <c r="C6" s="219"/>
      <c r="D6" s="219"/>
      <c r="E6" s="219"/>
      <c r="F6" s="219"/>
      <c r="G6" s="219"/>
      <c r="H6" s="219"/>
      <c r="I6" s="219"/>
      <c r="J6" s="220"/>
    </row>
    <row r="7" spans="1:10" ht="15.75" thickBot="1">
      <c r="A7" s="8"/>
      <c r="J7" s="10"/>
    </row>
    <row r="8" spans="1:10" ht="15.75" thickBot="1">
      <c r="A8" s="31" t="s">
        <v>252</v>
      </c>
      <c r="B8" s="229">
        <f>GPA!B10</f>
        <v>0</v>
      </c>
      <c r="C8" s="230"/>
      <c r="D8" s="230"/>
      <c r="E8" s="230"/>
      <c r="F8" s="230"/>
      <c r="G8" s="230"/>
      <c r="H8" s="230"/>
      <c r="I8" s="230"/>
      <c r="J8" s="231"/>
    </row>
    <row r="9" spans="1:10" ht="15.75" thickBot="1">
      <c r="A9" s="32" t="s">
        <v>1</v>
      </c>
      <c r="B9" s="229">
        <f>GPA!B11</f>
        <v>0</v>
      </c>
      <c r="C9" s="230"/>
      <c r="D9" s="230"/>
      <c r="E9" s="230"/>
      <c r="F9" s="230"/>
      <c r="G9" s="230"/>
      <c r="H9" s="230"/>
      <c r="I9" s="230"/>
      <c r="J9" s="231"/>
    </row>
    <row r="10" spans="1:10">
      <c r="A10" s="32" t="s">
        <v>0</v>
      </c>
      <c r="B10" s="229">
        <f>GPA!B12</f>
        <v>0</v>
      </c>
      <c r="C10" s="230"/>
      <c r="D10" s="230"/>
      <c r="E10" s="230"/>
      <c r="F10" s="230"/>
      <c r="G10" s="230"/>
      <c r="H10" s="230"/>
      <c r="I10" s="230"/>
      <c r="J10" s="231"/>
    </row>
    <row r="11" spans="1:10" ht="15.75" thickBot="1">
      <c r="A11" s="4" t="s">
        <v>2</v>
      </c>
      <c r="B11" s="232">
        <f>GPA!B15</f>
        <v>0</v>
      </c>
      <c r="C11" s="233"/>
      <c r="D11" s="233"/>
      <c r="E11" s="233"/>
      <c r="F11" s="233"/>
      <c r="G11" s="233"/>
      <c r="H11" s="233"/>
      <c r="I11" s="233"/>
      <c r="J11" s="234"/>
    </row>
    <row r="12" spans="1:10">
      <c r="A12" s="3"/>
      <c r="J12" s="10"/>
    </row>
    <row r="13" spans="1:10" ht="15.75" thickBot="1">
      <c r="A13" s="3"/>
      <c r="H13" s="205"/>
      <c r="I13" s="205"/>
      <c r="J13" s="10"/>
    </row>
    <row r="14" spans="1:10" ht="23.25">
      <c r="A14" s="5" t="s">
        <v>253</v>
      </c>
      <c r="B14" s="6"/>
      <c r="C14" s="22"/>
      <c r="D14" s="22"/>
      <c r="E14" s="235" t="str">
        <f>IF(ISBLANK(A17)=TRUE,"THIS AREA IS MANDATORY; you must fill it out.","")</f>
        <v>THIS AREA IS MANDATORY; you must fill it out.</v>
      </c>
      <c r="F14" s="235"/>
      <c r="G14" s="235"/>
      <c r="H14" s="235"/>
      <c r="I14" s="235"/>
      <c r="J14" s="236"/>
    </row>
    <row r="15" spans="1:10">
      <c r="A15" s="8"/>
      <c r="J15" s="10"/>
    </row>
    <row r="16" spans="1:10">
      <c r="A16" s="243" t="s">
        <v>348</v>
      </c>
      <c r="B16" s="244"/>
      <c r="C16" s="244"/>
      <c r="D16" s="244"/>
      <c r="E16" s="244"/>
      <c r="F16" s="244"/>
      <c r="G16" s="244"/>
      <c r="H16" s="244"/>
      <c r="I16" s="244"/>
      <c r="J16" s="245"/>
    </row>
    <row r="17" spans="1:10">
      <c r="A17" s="246"/>
      <c r="B17" s="247"/>
      <c r="C17" s="247"/>
      <c r="D17" s="247"/>
      <c r="E17" s="247"/>
      <c r="F17" s="247"/>
      <c r="G17" s="247"/>
      <c r="H17" s="247"/>
      <c r="I17" s="247"/>
      <c r="J17" s="248"/>
    </row>
    <row r="18" spans="1:10">
      <c r="A18" s="246"/>
      <c r="B18" s="247"/>
      <c r="C18" s="247"/>
      <c r="D18" s="247"/>
      <c r="E18" s="247"/>
      <c r="F18" s="247"/>
      <c r="G18" s="247"/>
      <c r="H18" s="247"/>
      <c r="I18" s="247"/>
      <c r="J18" s="248"/>
    </row>
    <row r="19" spans="1:10">
      <c r="A19" s="246"/>
      <c r="B19" s="247"/>
      <c r="C19" s="247"/>
      <c r="D19" s="247"/>
      <c r="E19" s="247"/>
      <c r="F19" s="247"/>
      <c r="G19" s="247"/>
      <c r="H19" s="247"/>
      <c r="I19" s="247"/>
      <c r="J19" s="248"/>
    </row>
    <row r="20" spans="1:10">
      <c r="A20" s="246"/>
      <c r="B20" s="247"/>
      <c r="C20" s="247"/>
      <c r="D20" s="247"/>
      <c r="E20" s="247"/>
      <c r="F20" s="247"/>
      <c r="G20" s="247"/>
      <c r="H20" s="247"/>
      <c r="I20" s="247"/>
      <c r="J20" s="248"/>
    </row>
    <row r="21" spans="1:10">
      <c r="A21" s="246"/>
      <c r="B21" s="247"/>
      <c r="C21" s="247"/>
      <c r="D21" s="247"/>
      <c r="E21" s="247"/>
      <c r="F21" s="247"/>
      <c r="G21" s="247"/>
      <c r="H21" s="247"/>
      <c r="I21" s="247"/>
      <c r="J21" s="248"/>
    </row>
    <row r="22" spans="1:10">
      <c r="A22" s="246"/>
      <c r="B22" s="247"/>
      <c r="C22" s="247"/>
      <c r="D22" s="247"/>
      <c r="E22" s="247"/>
      <c r="F22" s="247"/>
      <c r="G22" s="247"/>
      <c r="H22" s="247"/>
      <c r="I22" s="247"/>
      <c r="J22" s="248"/>
    </row>
    <row r="23" spans="1:10">
      <c r="A23" s="246"/>
      <c r="B23" s="247"/>
      <c r="C23" s="247"/>
      <c r="D23" s="247"/>
      <c r="E23" s="247"/>
      <c r="F23" s="247"/>
      <c r="G23" s="247"/>
      <c r="H23" s="247"/>
      <c r="I23" s="247"/>
      <c r="J23" s="248"/>
    </row>
    <row r="24" spans="1:10">
      <c r="A24" s="246"/>
      <c r="B24" s="247"/>
      <c r="C24" s="247"/>
      <c r="D24" s="247"/>
      <c r="E24" s="247"/>
      <c r="F24" s="247"/>
      <c r="G24" s="247"/>
      <c r="H24" s="247"/>
      <c r="I24" s="247"/>
      <c r="J24" s="248"/>
    </row>
    <row r="25" spans="1:10">
      <c r="A25" s="246"/>
      <c r="B25" s="247"/>
      <c r="C25" s="247"/>
      <c r="D25" s="247"/>
      <c r="E25" s="247"/>
      <c r="F25" s="247"/>
      <c r="G25" s="247"/>
      <c r="H25" s="247"/>
      <c r="I25" s="247"/>
      <c r="J25" s="248"/>
    </row>
    <row r="26" spans="1:10">
      <c r="A26" s="246"/>
      <c r="B26" s="247"/>
      <c r="C26" s="247"/>
      <c r="D26" s="247"/>
      <c r="E26" s="247"/>
      <c r="F26" s="247"/>
      <c r="G26" s="247"/>
      <c r="H26" s="247"/>
      <c r="I26" s="247"/>
      <c r="J26" s="248"/>
    </row>
    <row r="27" spans="1:10">
      <c r="A27" s="246"/>
      <c r="B27" s="247"/>
      <c r="C27" s="247"/>
      <c r="D27" s="247"/>
      <c r="E27" s="247"/>
      <c r="F27" s="247"/>
      <c r="G27" s="247"/>
      <c r="H27" s="247"/>
      <c r="I27" s="247"/>
      <c r="J27" s="248"/>
    </row>
    <row r="28" spans="1:10">
      <c r="A28" s="246"/>
      <c r="B28" s="247"/>
      <c r="C28" s="247"/>
      <c r="D28" s="247"/>
      <c r="E28" s="247"/>
      <c r="F28" s="247"/>
      <c r="G28" s="247"/>
      <c r="H28" s="247"/>
      <c r="I28" s="247"/>
      <c r="J28" s="248"/>
    </row>
    <row r="29" spans="1:10">
      <c r="A29" s="246"/>
      <c r="B29" s="247"/>
      <c r="C29" s="247"/>
      <c r="D29" s="247"/>
      <c r="E29" s="247"/>
      <c r="F29" s="247"/>
      <c r="G29" s="247"/>
      <c r="H29" s="247"/>
      <c r="I29" s="247"/>
      <c r="J29" s="248"/>
    </row>
    <row r="30" spans="1:10">
      <c r="A30" s="8"/>
      <c r="J30" s="10"/>
    </row>
    <row r="31" spans="1:10">
      <c r="A31" s="249" t="s">
        <v>363</v>
      </c>
      <c r="B31" s="250"/>
      <c r="C31" s="250"/>
      <c r="D31" s="250"/>
      <c r="E31" s="250"/>
      <c r="F31" s="250"/>
      <c r="G31" s="250"/>
      <c r="H31" s="250"/>
      <c r="I31" s="250"/>
      <c r="J31" s="251"/>
    </row>
    <row r="32" spans="1:10" ht="18.600000000000001" customHeight="1">
      <c r="A32" s="216" t="s">
        <v>354</v>
      </c>
      <c r="B32" s="252" t="s">
        <v>355</v>
      </c>
      <c r="C32" s="241"/>
      <c r="D32" s="241"/>
      <c r="E32" s="237" t="str">
        <f>IF(OR(ISBLANK(A34)=TRUE,ISBLANK(B34)=TRUE,ISBLANK(A35)=TRUE,ISBLANK(B35)=TRUE),"THIS AREA IS MANDATORY; you must fill it out.","")</f>
        <v>THIS AREA IS MANDATORY; you must fill it out.</v>
      </c>
      <c r="F32" s="237"/>
      <c r="G32" s="237"/>
      <c r="H32" s="237"/>
      <c r="I32" s="237"/>
      <c r="J32" s="238"/>
    </row>
    <row r="33" spans="1:10">
      <c r="A33" s="217"/>
      <c r="B33" s="253"/>
      <c r="C33" s="242"/>
      <c r="D33" s="242"/>
      <c r="E33" s="239"/>
      <c r="F33" s="239"/>
      <c r="G33" s="239"/>
      <c r="H33" s="239"/>
      <c r="I33" s="239"/>
      <c r="J33" s="240"/>
    </row>
    <row r="34" spans="1:10">
      <c r="A34" s="17"/>
      <c r="B34" s="221"/>
      <c r="C34" s="221"/>
      <c r="D34" s="221"/>
      <c r="E34" s="221"/>
      <c r="F34" s="221"/>
      <c r="G34" s="221"/>
      <c r="H34" s="221"/>
      <c r="I34" s="221"/>
      <c r="J34" s="222"/>
    </row>
    <row r="35" spans="1:10">
      <c r="A35" s="17"/>
      <c r="B35" s="221"/>
      <c r="C35" s="221"/>
      <c r="D35" s="221"/>
      <c r="E35" s="221"/>
      <c r="F35" s="221"/>
      <c r="G35" s="221"/>
      <c r="H35" s="221"/>
      <c r="I35" s="221"/>
      <c r="J35" s="222"/>
    </row>
    <row r="36" spans="1:10">
      <c r="A36" s="30" t="s">
        <v>350</v>
      </c>
      <c r="B36" s="21" t="s">
        <v>364</v>
      </c>
      <c r="J36" s="10"/>
    </row>
    <row r="37" spans="1:10">
      <c r="A37" s="29"/>
      <c r="B37" s="28"/>
      <c r="C37" s="28"/>
      <c r="D37" s="28"/>
      <c r="E37" s="28"/>
      <c r="F37" s="28"/>
      <c r="G37" s="28"/>
      <c r="H37" s="28"/>
      <c r="I37" s="28"/>
      <c r="J37" s="33"/>
    </row>
    <row r="38" spans="1:10">
      <c r="A38" s="212" t="s">
        <v>356</v>
      </c>
      <c r="B38" s="213"/>
      <c r="C38" s="213"/>
      <c r="D38" s="213"/>
      <c r="E38" s="214" t="str">
        <f>IF(ISBLANK(A39)=TRUE,"THIS AREA IS MANDATORY; you must fill it out.","")</f>
        <v>THIS AREA IS MANDATORY; you must fill it out.</v>
      </c>
      <c r="F38" s="214"/>
      <c r="G38" s="214"/>
      <c r="H38" s="214"/>
      <c r="I38" s="214"/>
      <c r="J38" s="215"/>
    </row>
    <row r="39" spans="1:10">
      <c r="A39" s="206"/>
      <c r="B39" s="207"/>
      <c r="C39" s="207"/>
      <c r="D39" s="207"/>
      <c r="E39" s="207"/>
      <c r="F39" s="207"/>
      <c r="G39" s="207"/>
      <c r="H39" s="207"/>
      <c r="I39" s="207"/>
      <c r="J39" s="208"/>
    </row>
    <row r="40" spans="1:10">
      <c r="A40" s="206"/>
      <c r="B40" s="207"/>
      <c r="C40" s="207"/>
      <c r="D40" s="207"/>
      <c r="E40" s="207"/>
      <c r="F40" s="207"/>
      <c r="G40" s="207"/>
      <c r="H40" s="207"/>
      <c r="I40" s="207"/>
      <c r="J40" s="208"/>
    </row>
    <row r="41" spans="1:10">
      <c r="A41" s="206"/>
      <c r="B41" s="207"/>
      <c r="C41" s="207"/>
      <c r="D41" s="207"/>
      <c r="E41" s="207"/>
      <c r="F41" s="207"/>
      <c r="G41" s="207"/>
      <c r="H41" s="207"/>
      <c r="I41" s="207"/>
      <c r="J41" s="208"/>
    </row>
    <row r="42" spans="1:10">
      <c r="A42" s="206"/>
      <c r="B42" s="207"/>
      <c r="C42" s="207"/>
      <c r="D42" s="207"/>
      <c r="E42" s="207"/>
      <c r="F42" s="207"/>
      <c r="G42" s="207"/>
      <c r="H42" s="207"/>
      <c r="I42" s="207"/>
      <c r="J42" s="208"/>
    </row>
    <row r="43" spans="1:10">
      <c r="A43" s="206"/>
      <c r="B43" s="207"/>
      <c r="C43" s="207"/>
      <c r="D43" s="207"/>
      <c r="E43" s="207"/>
      <c r="F43" s="207"/>
      <c r="G43" s="207"/>
      <c r="H43" s="207"/>
      <c r="I43" s="207"/>
      <c r="J43" s="208"/>
    </row>
    <row r="44" spans="1:10">
      <c r="A44" s="206"/>
      <c r="B44" s="207"/>
      <c r="C44" s="207"/>
      <c r="D44" s="207"/>
      <c r="E44" s="207"/>
      <c r="F44" s="207"/>
      <c r="G44" s="207"/>
      <c r="H44" s="207"/>
      <c r="I44" s="207"/>
      <c r="J44" s="208"/>
    </row>
    <row r="45" spans="1:10">
      <c r="A45" s="206"/>
      <c r="B45" s="207"/>
      <c r="C45" s="207"/>
      <c r="D45" s="207"/>
      <c r="E45" s="207"/>
      <c r="F45" s="207"/>
      <c r="G45" s="207"/>
      <c r="H45" s="207"/>
      <c r="I45" s="207"/>
      <c r="J45" s="208"/>
    </row>
    <row r="46" spans="1:10" ht="15.75" thickBot="1">
      <c r="A46" s="209"/>
      <c r="B46" s="210"/>
      <c r="C46" s="210"/>
      <c r="D46" s="210"/>
      <c r="E46" s="210"/>
      <c r="F46" s="210"/>
      <c r="G46" s="210"/>
      <c r="H46" s="210"/>
      <c r="I46" s="210"/>
      <c r="J46" s="211"/>
    </row>
    <row r="47" spans="1:10">
      <c r="A47" s="8"/>
      <c r="J47" s="10"/>
    </row>
    <row r="48" spans="1:10" ht="15.75" thickBot="1">
      <c r="A48" s="8"/>
      <c r="J48" s="10"/>
    </row>
    <row r="49" spans="1:10" ht="21">
      <c r="A49" s="5" t="s">
        <v>254</v>
      </c>
      <c r="B49" s="6"/>
      <c r="C49" s="6"/>
      <c r="D49" s="6"/>
      <c r="E49" s="6"/>
      <c r="F49" s="6"/>
      <c r="G49" s="6"/>
      <c r="H49" s="6"/>
      <c r="I49" s="6"/>
      <c r="J49" s="7"/>
    </row>
    <row r="50" spans="1:10">
      <c r="A50" s="206"/>
      <c r="B50" s="207"/>
      <c r="C50" s="207"/>
      <c r="D50" s="207"/>
      <c r="E50" s="207"/>
      <c r="F50" s="207"/>
      <c r="G50" s="207"/>
      <c r="H50" s="207"/>
      <c r="I50" s="207"/>
      <c r="J50" s="208"/>
    </row>
    <row r="51" spans="1:10">
      <c r="A51" s="206"/>
      <c r="B51" s="207"/>
      <c r="C51" s="207"/>
      <c r="D51" s="207"/>
      <c r="E51" s="207"/>
      <c r="F51" s="207"/>
      <c r="G51" s="207"/>
      <c r="H51" s="207"/>
      <c r="I51" s="207"/>
      <c r="J51" s="208"/>
    </row>
    <row r="52" spans="1:10">
      <c r="A52" s="206"/>
      <c r="B52" s="207"/>
      <c r="C52" s="207"/>
      <c r="D52" s="207"/>
      <c r="E52" s="207"/>
      <c r="F52" s="207"/>
      <c r="G52" s="207"/>
      <c r="H52" s="207"/>
      <c r="I52" s="207"/>
      <c r="J52" s="208"/>
    </row>
    <row r="53" spans="1:10">
      <c r="A53" s="206"/>
      <c r="B53" s="207"/>
      <c r="C53" s="207"/>
      <c r="D53" s="207"/>
      <c r="E53" s="207"/>
      <c r="F53" s="207"/>
      <c r="G53" s="207"/>
      <c r="H53" s="207"/>
      <c r="I53" s="207"/>
      <c r="J53" s="208"/>
    </row>
    <row r="54" spans="1:10">
      <c r="A54" s="206"/>
      <c r="B54" s="207"/>
      <c r="C54" s="207"/>
      <c r="D54" s="207"/>
      <c r="E54" s="207"/>
      <c r="F54" s="207"/>
      <c r="G54" s="207"/>
      <c r="H54" s="207"/>
      <c r="I54" s="207"/>
      <c r="J54" s="208"/>
    </row>
    <row r="55" spans="1:10">
      <c r="A55" s="206"/>
      <c r="B55" s="207"/>
      <c r="C55" s="207"/>
      <c r="D55" s="207"/>
      <c r="E55" s="207"/>
      <c r="F55" s="207"/>
      <c r="G55" s="207"/>
      <c r="H55" s="207"/>
      <c r="I55" s="207"/>
      <c r="J55" s="208"/>
    </row>
    <row r="56" spans="1:10">
      <c r="A56" s="206"/>
      <c r="B56" s="207"/>
      <c r="C56" s="207"/>
      <c r="D56" s="207"/>
      <c r="E56" s="207"/>
      <c r="F56" s="207"/>
      <c r="G56" s="207"/>
      <c r="H56" s="207"/>
      <c r="I56" s="207"/>
      <c r="J56" s="208"/>
    </row>
    <row r="57" spans="1:10" ht="15.75" thickBot="1">
      <c r="A57" s="209"/>
      <c r="B57" s="210"/>
      <c r="C57" s="210"/>
      <c r="D57" s="210"/>
      <c r="E57" s="210"/>
      <c r="F57" s="210"/>
      <c r="G57" s="210"/>
      <c r="H57" s="210"/>
      <c r="I57" s="210"/>
      <c r="J57" s="211"/>
    </row>
    <row r="58" spans="1:10">
      <c r="A58" s="8"/>
      <c r="J58" s="10"/>
    </row>
    <row r="59" spans="1:10" ht="15.75" thickBot="1">
      <c r="A59" s="8"/>
      <c r="J59" s="10"/>
    </row>
    <row r="60" spans="1:10" ht="21">
      <c r="A60" s="23" t="s">
        <v>255</v>
      </c>
      <c r="B60" s="24"/>
      <c r="C60" s="24"/>
      <c r="D60" s="24"/>
      <c r="E60" s="24"/>
      <c r="F60" s="24"/>
      <c r="G60" s="24"/>
      <c r="H60" s="27"/>
      <c r="I60" s="25" t="s">
        <v>257</v>
      </c>
      <c r="J60" s="26"/>
    </row>
    <row r="61" spans="1:10">
      <c r="A61" s="11" t="s">
        <v>256</v>
      </c>
      <c r="J61" s="10"/>
    </row>
    <row r="62" spans="1:10">
      <c r="A62" s="206"/>
      <c r="B62" s="207"/>
      <c r="C62" s="207"/>
      <c r="D62" s="207"/>
      <c r="E62" s="207"/>
      <c r="F62" s="207"/>
      <c r="G62" s="207"/>
      <c r="H62" s="207"/>
      <c r="I62" s="207"/>
      <c r="J62" s="208"/>
    </row>
    <row r="63" spans="1:10">
      <c r="A63" s="206"/>
      <c r="B63" s="207"/>
      <c r="C63" s="207"/>
      <c r="D63" s="207"/>
      <c r="E63" s="207"/>
      <c r="F63" s="207"/>
      <c r="G63" s="207"/>
      <c r="H63" s="207"/>
      <c r="I63" s="207"/>
      <c r="J63" s="208"/>
    </row>
    <row r="64" spans="1:10">
      <c r="A64" s="206"/>
      <c r="B64" s="207"/>
      <c r="C64" s="207"/>
      <c r="D64" s="207"/>
      <c r="E64" s="207"/>
      <c r="F64" s="207"/>
      <c r="G64" s="207"/>
      <c r="H64" s="207"/>
      <c r="I64" s="207"/>
      <c r="J64" s="208"/>
    </row>
    <row r="65" spans="1:10">
      <c r="A65" s="206"/>
      <c r="B65" s="207"/>
      <c r="C65" s="207"/>
      <c r="D65" s="207"/>
      <c r="E65" s="207"/>
      <c r="F65" s="207"/>
      <c r="G65" s="207"/>
      <c r="H65" s="207"/>
      <c r="I65" s="207"/>
      <c r="J65" s="208"/>
    </row>
    <row r="66" spans="1:10">
      <c r="A66" s="206"/>
      <c r="B66" s="207"/>
      <c r="C66" s="207"/>
      <c r="D66" s="207"/>
      <c r="E66" s="207"/>
      <c r="F66" s="207"/>
      <c r="G66" s="207"/>
      <c r="H66" s="207"/>
      <c r="I66" s="207"/>
      <c r="J66" s="208"/>
    </row>
    <row r="67" spans="1:10">
      <c r="A67" s="206"/>
      <c r="B67" s="207"/>
      <c r="C67" s="207"/>
      <c r="D67" s="207"/>
      <c r="E67" s="207"/>
      <c r="F67" s="207"/>
      <c r="G67" s="207"/>
      <c r="H67" s="207"/>
      <c r="I67" s="207"/>
      <c r="J67" s="208"/>
    </row>
    <row r="68" spans="1:10">
      <c r="A68" s="206"/>
      <c r="B68" s="207"/>
      <c r="C68" s="207"/>
      <c r="D68" s="207"/>
      <c r="E68" s="207"/>
      <c r="F68" s="207"/>
      <c r="G68" s="207"/>
      <c r="H68" s="207"/>
      <c r="I68" s="207"/>
      <c r="J68" s="208"/>
    </row>
    <row r="69" spans="1:10" ht="15.75" thickBot="1">
      <c r="A69" s="209"/>
      <c r="B69" s="210"/>
      <c r="C69" s="210"/>
      <c r="D69" s="210"/>
      <c r="E69" s="210"/>
      <c r="F69" s="210"/>
      <c r="G69" s="210"/>
      <c r="H69" s="210"/>
      <c r="I69" s="210"/>
      <c r="J69" s="211"/>
    </row>
    <row r="70" spans="1:10">
      <c r="A70" s="8"/>
      <c r="J70" s="10"/>
    </row>
    <row r="71" spans="1:10">
      <c r="A71" s="8"/>
      <c r="J71" s="10"/>
    </row>
    <row r="72" spans="1:10">
      <c r="A72"/>
      <c r="B72"/>
      <c r="C72"/>
      <c r="D72"/>
      <c r="E72"/>
      <c r="F72"/>
      <c r="G72"/>
      <c r="H72"/>
      <c r="I72"/>
      <c r="J72"/>
    </row>
    <row r="73" spans="1:10">
      <c r="A73"/>
      <c r="B73"/>
      <c r="C73"/>
      <c r="D73"/>
      <c r="E73"/>
      <c r="F73"/>
      <c r="G73"/>
      <c r="H73"/>
      <c r="I73"/>
      <c r="J73"/>
    </row>
  </sheetData>
  <sheetProtection algorithmName="SHA-512" hashValue="Y4y1D3Ip/dfZVPKin6u3rXZaiujLYszvIjWnQ4ZoH3XjKUDWUZdzoq9P2YfC8r/zrvqJ0ak3aXAjnZxMBFEvJQ==" saltValue="dYDR3vSzk1lsOMXJnGtzww==" spinCount="100000" sheet="1" objects="1" scenarios="1" selectLockedCells="1"/>
  <mergeCells count="2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H13:I13"/>
    <mergeCell ref="A62:J69"/>
    <mergeCell ref="A39:J46"/>
    <mergeCell ref="A50:J57"/>
    <mergeCell ref="A38:D38"/>
    <mergeCell ref="E38:J38"/>
    <mergeCell ref="A32:A3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52"/>
  <sheetViews>
    <sheetView showGridLines="0" topLeftCell="A16" zoomScale="70" zoomScaleNormal="70" workbookViewId="0">
      <selection activeCell="C19" sqref="C19:F19"/>
    </sheetView>
  </sheetViews>
  <sheetFormatPr defaultColWidth="8.5703125" defaultRowHeight="15"/>
  <cols>
    <col min="2" max="2" width="10.85546875" customWidth="1"/>
  </cols>
  <sheetData>
    <row r="1" spans="1:20" ht="28.5">
      <c r="A1" s="283" t="s">
        <v>360</v>
      </c>
      <c r="B1" s="284"/>
      <c r="C1" s="284"/>
      <c r="D1" s="284"/>
      <c r="E1" s="284"/>
      <c r="F1" s="284"/>
      <c r="G1" s="284"/>
      <c r="H1" s="284"/>
      <c r="I1" s="284"/>
      <c r="J1" s="285"/>
    </row>
    <row r="2" spans="1:20" ht="24" thickBot="1">
      <c r="A2" s="286" t="s">
        <v>366</v>
      </c>
      <c r="B2" s="287"/>
      <c r="C2" s="287"/>
      <c r="D2" s="287"/>
      <c r="E2" s="287"/>
      <c r="F2" s="287"/>
      <c r="G2" s="287"/>
      <c r="H2" s="287"/>
      <c r="I2" s="287"/>
      <c r="J2" s="288"/>
    </row>
    <row r="3" spans="1:20" ht="15.75" thickBot="1">
      <c r="A3" s="18"/>
      <c r="J3" s="13"/>
    </row>
    <row r="4" spans="1:20" ht="15.75" thickBot="1">
      <c r="A4" s="289" t="s">
        <v>346</v>
      </c>
      <c r="B4" s="290"/>
      <c r="C4" s="290"/>
      <c r="D4" s="290"/>
      <c r="E4" s="290"/>
      <c r="F4" s="290"/>
      <c r="G4" s="290"/>
      <c r="H4" s="290"/>
      <c r="I4" s="290"/>
      <c r="J4" s="291"/>
    </row>
    <row r="5" spans="1:20">
      <c r="A5" s="292" t="e">
        <f>#REF!</f>
        <v>#REF!</v>
      </c>
      <c r="B5" s="293"/>
      <c r="C5" s="293"/>
      <c r="D5" s="293"/>
      <c r="E5" s="293"/>
      <c r="F5" s="293"/>
      <c r="G5" s="293"/>
      <c r="H5" s="293"/>
      <c r="I5" s="293"/>
      <c r="J5" s="294"/>
    </row>
    <row r="6" spans="1:20" ht="15.75" thickBot="1">
      <c r="A6" s="34"/>
      <c r="J6" s="13"/>
    </row>
    <row r="7" spans="1:20" ht="15.75" thickBot="1">
      <c r="A7" s="289" t="s">
        <v>352</v>
      </c>
      <c r="B7" s="290"/>
      <c r="C7" s="290"/>
      <c r="D7" s="290"/>
      <c r="E7" s="290"/>
      <c r="F7" s="290"/>
      <c r="G7" s="290"/>
      <c r="H7" s="290"/>
      <c r="I7" s="290"/>
      <c r="J7" s="291"/>
    </row>
    <row r="8" spans="1:20" ht="15.75" thickBot="1">
      <c r="A8" s="292" t="e">
        <f>#REF!</f>
        <v>#REF!</v>
      </c>
      <c r="B8" s="293"/>
      <c r="C8" s="293"/>
      <c r="D8" s="293"/>
      <c r="E8" s="293"/>
      <c r="F8" s="293"/>
      <c r="G8" s="293"/>
      <c r="H8" s="293"/>
      <c r="I8" s="293"/>
      <c r="J8" s="294"/>
    </row>
    <row r="9" spans="1:20" ht="15.75" thickBot="1">
      <c r="A9" s="289" t="s">
        <v>347</v>
      </c>
      <c r="B9" s="290"/>
      <c r="C9" s="290"/>
      <c r="D9" s="290"/>
      <c r="E9" s="290"/>
      <c r="F9" s="290"/>
      <c r="G9" s="290"/>
      <c r="H9" s="290"/>
      <c r="I9" s="290"/>
      <c r="J9" s="291"/>
    </row>
    <row r="10" spans="1:20">
      <c r="A10" s="292" t="e">
        <f>#REF!</f>
        <v>#REF!</v>
      </c>
      <c r="B10" s="293"/>
      <c r="C10" s="293"/>
      <c r="D10" s="293"/>
      <c r="E10" s="293"/>
      <c r="F10" s="293"/>
      <c r="G10" s="293"/>
      <c r="H10" s="293"/>
      <c r="I10" s="293"/>
      <c r="J10" s="294"/>
    </row>
    <row r="11" spans="1:20">
      <c r="A11" s="34"/>
      <c r="J11" s="13"/>
    </row>
    <row r="12" spans="1:20" ht="165.75" customHeight="1">
      <c r="A12" s="295" t="s">
        <v>357</v>
      </c>
      <c r="B12" s="296"/>
      <c r="C12" s="296"/>
      <c r="D12" s="296"/>
      <c r="E12" s="296"/>
      <c r="F12" s="296"/>
      <c r="G12" s="296"/>
      <c r="H12" s="296"/>
      <c r="I12" s="296"/>
      <c r="J12" s="297"/>
    </row>
    <row r="13" spans="1:20">
      <c r="A13" s="34"/>
      <c r="J13" s="13"/>
    </row>
    <row r="14" spans="1:20">
      <c r="A14" s="34"/>
      <c r="J14" s="13"/>
    </row>
    <row r="15" spans="1:20" ht="23.25">
      <c r="A15" s="273" t="s">
        <v>367</v>
      </c>
      <c r="B15" s="274"/>
      <c r="C15" s="274"/>
      <c r="D15" s="274"/>
      <c r="E15" s="274"/>
      <c r="F15" s="274"/>
      <c r="G15" s="274"/>
      <c r="H15" s="274"/>
      <c r="I15" s="274"/>
      <c r="J15" s="275"/>
    </row>
    <row r="16" spans="1:20" ht="63.6" customHeight="1">
      <c r="A16" s="276" t="s">
        <v>353</v>
      </c>
      <c r="B16" s="277"/>
      <c r="C16" s="270" t="s">
        <v>378</v>
      </c>
      <c r="D16" s="271"/>
      <c r="E16" s="271"/>
      <c r="F16" s="271"/>
      <c r="G16" s="278" t="s">
        <v>358</v>
      </c>
      <c r="H16" s="279"/>
      <c r="I16" s="279"/>
      <c r="J16" s="280"/>
      <c r="Q16" s="254"/>
      <c r="R16" s="254"/>
      <c r="S16" s="254"/>
      <c r="T16" s="254"/>
    </row>
    <row r="17" spans="1:40" ht="38.450000000000003" customHeight="1">
      <c r="A17" s="281" t="s">
        <v>368</v>
      </c>
      <c r="B17" s="282"/>
      <c r="C17" s="257"/>
      <c r="D17" s="257"/>
      <c r="E17" s="257"/>
      <c r="F17" s="257"/>
      <c r="G17" s="257"/>
      <c r="H17" s="257"/>
      <c r="I17" s="257"/>
      <c r="J17" s="258"/>
    </row>
    <row r="18" spans="1:40" ht="38.450000000000003" customHeight="1">
      <c r="A18" s="281" t="s">
        <v>369</v>
      </c>
      <c r="B18" s="282"/>
      <c r="C18" s="257"/>
      <c r="D18" s="257"/>
      <c r="E18" s="257"/>
      <c r="F18" s="257"/>
      <c r="G18" s="257"/>
      <c r="H18" s="257"/>
      <c r="I18" s="257"/>
      <c r="J18" s="258"/>
      <c r="O18" s="254"/>
      <c r="P18" s="254"/>
      <c r="Q18" s="254"/>
      <c r="R18" s="254"/>
      <c r="S18" s="254"/>
      <c r="T18" s="254"/>
      <c r="U18" s="254"/>
      <c r="V18" s="254"/>
      <c r="W18" s="254"/>
      <c r="X18" s="254"/>
      <c r="Y18" s="79" t="s">
        <v>368</v>
      </c>
      <c r="Z18" s="80"/>
      <c r="AA18" s="254"/>
      <c r="AB18" s="254"/>
      <c r="AC18" s="254"/>
      <c r="AD18" s="254"/>
    </row>
    <row r="19" spans="1:40" ht="60.95" customHeight="1">
      <c r="A19" s="281" t="s">
        <v>370</v>
      </c>
      <c r="B19" s="282"/>
      <c r="C19" s="257"/>
      <c r="D19" s="257"/>
      <c r="E19" s="257"/>
      <c r="F19" s="257"/>
      <c r="G19" s="257"/>
      <c r="H19" s="257"/>
      <c r="I19" s="257"/>
      <c r="J19" s="258"/>
      <c r="O19" s="254"/>
      <c r="P19" s="254"/>
      <c r="Q19" s="254"/>
      <c r="R19" s="254"/>
      <c r="S19" s="254"/>
      <c r="T19" s="254"/>
      <c r="U19" s="254"/>
      <c r="V19" s="254"/>
      <c r="W19" s="254"/>
      <c r="X19" s="254"/>
      <c r="Y19" s="79" t="s">
        <v>369</v>
      </c>
      <c r="Z19" s="80"/>
    </row>
    <row r="20" spans="1:40" ht="20.45" customHeight="1">
      <c r="A20" s="34"/>
      <c r="C20" s="35"/>
      <c r="D20" s="35"/>
      <c r="E20" s="35"/>
      <c r="F20" s="35"/>
      <c r="G20" s="35"/>
      <c r="H20" s="35"/>
      <c r="I20" s="35"/>
      <c r="J20" s="36"/>
      <c r="Y20" s="79" t="s">
        <v>370</v>
      </c>
      <c r="Z20" s="80"/>
    </row>
    <row r="21" spans="1:40" ht="23.25" customHeight="1">
      <c r="A21" s="273" t="s">
        <v>371</v>
      </c>
      <c r="B21" s="274"/>
      <c r="C21" s="274"/>
      <c r="D21" s="274"/>
      <c r="E21" s="274"/>
      <c r="F21" s="274"/>
      <c r="G21" s="274"/>
      <c r="H21" s="274"/>
      <c r="I21" s="274"/>
      <c r="J21" s="275"/>
      <c r="O21" s="254"/>
      <c r="P21" s="254"/>
      <c r="Q21" s="254"/>
      <c r="R21" s="254"/>
      <c r="S21" s="254"/>
      <c r="T21" s="254"/>
      <c r="U21" s="254"/>
      <c r="V21" s="254"/>
      <c r="W21" s="254"/>
      <c r="X21" s="254"/>
      <c r="Y21" s="79" t="s">
        <v>372</v>
      </c>
      <c r="Z21" s="80"/>
    </row>
    <row r="22" spans="1:40" ht="63.6" customHeight="1">
      <c r="A22" s="276" t="s">
        <v>353</v>
      </c>
      <c r="B22" s="277"/>
      <c r="C22" s="270" t="s">
        <v>378</v>
      </c>
      <c r="D22" s="271"/>
      <c r="E22" s="271"/>
      <c r="F22" s="271"/>
      <c r="G22" s="278" t="s">
        <v>358</v>
      </c>
      <c r="H22" s="279"/>
      <c r="I22" s="279"/>
      <c r="J22" s="280"/>
      <c r="O22" s="272"/>
      <c r="P22" s="272"/>
      <c r="Q22" s="254"/>
      <c r="R22" s="254"/>
      <c r="S22" s="254"/>
      <c r="T22" s="254"/>
      <c r="U22" s="254"/>
      <c r="V22" s="254"/>
      <c r="W22" s="254"/>
      <c r="X22" s="254"/>
      <c r="Y22" s="79" t="s">
        <v>373</v>
      </c>
      <c r="Z22" s="80"/>
    </row>
    <row r="23" spans="1:40" ht="54" customHeight="1">
      <c r="A23" s="281" t="s">
        <v>372</v>
      </c>
      <c r="B23" s="282"/>
      <c r="C23" s="257"/>
      <c r="D23" s="257"/>
      <c r="E23" s="257"/>
      <c r="F23" s="257"/>
      <c r="G23" s="257"/>
      <c r="H23" s="257"/>
      <c r="I23" s="257"/>
      <c r="J23" s="258"/>
      <c r="O23" s="254"/>
      <c r="P23" s="254"/>
      <c r="Q23" s="254"/>
      <c r="R23" s="254"/>
      <c r="S23" s="254"/>
      <c r="T23" s="254"/>
      <c r="U23" s="254"/>
      <c r="V23" s="254"/>
      <c r="W23" s="254"/>
      <c r="X23" s="254"/>
      <c r="Y23" s="79" t="s">
        <v>375</v>
      </c>
      <c r="Z23" s="79"/>
    </row>
    <row r="24" spans="1:40" ht="93" customHeight="1">
      <c r="A24" s="281" t="s">
        <v>373</v>
      </c>
      <c r="B24" s="282"/>
      <c r="C24" s="257"/>
      <c r="D24" s="257"/>
      <c r="E24" s="257"/>
      <c r="F24" s="257"/>
      <c r="G24" s="257"/>
      <c r="H24" s="257"/>
      <c r="I24" s="257"/>
      <c r="J24" s="258"/>
      <c r="Y24" s="79" t="s">
        <v>376</v>
      </c>
      <c r="Z24" s="79"/>
    </row>
    <row r="25" spans="1:40" ht="21" customHeight="1">
      <c r="A25" s="37"/>
      <c r="B25" s="35"/>
      <c r="J25" s="13"/>
      <c r="O25" s="254"/>
      <c r="P25" s="254"/>
      <c r="Q25" s="254"/>
      <c r="R25" s="254"/>
      <c r="S25" s="254"/>
      <c r="T25" s="254"/>
      <c r="U25" s="254"/>
      <c r="V25" s="254"/>
      <c r="W25" s="254"/>
      <c r="X25" s="254"/>
      <c r="Y25" s="79" t="s">
        <v>377</v>
      </c>
      <c r="Z25" s="79"/>
    </row>
    <row r="26" spans="1:40" ht="23.25">
      <c r="A26" s="265" t="s">
        <v>374</v>
      </c>
      <c r="B26" s="266"/>
      <c r="C26" s="266"/>
      <c r="D26" s="266"/>
      <c r="E26" s="266"/>
      <c r="F26" s="266"/>
      <c r="G26" s="266"/>
      <c r="H26" s="266"/>
      <c r="I26" s="266"/>
      <c r="J26" s="267"/>
      <c r="O26" s="254"/>
      <c r="P26" s="254"/>
      <c r="Q26" s="254"/>
      <c r="R26" s="254"/>
      <c r="S26" s="254"/>
      <c r="T26" s="254"/>
      <c r="U26" s="254"/>
      <c r="V26" s="254"/>
      <c r="W26" s="254"/>
      <c r="X26" s="254"/>
    </row>
    <row r="27" spans="1:40" ht="60.6" customHeight="1">
      <c r="A27" s="268" t="s">
        <v>353</v>
      </c>
      <c r="B27" s="269"/>
      <c r="C27" s="270" t="s">
        <v>378</v>
      </c>
      <c r="D27" s="271"/>
      <c r="E27" s="271"/>
      <c r="F27" s="271"/>
      <c r="G27" s="278" t="s">
        <v>358</v>
      </c>
      <c r="H27" s="279"/>
      <c r="I27" s="279"/>
      <c r="J27" s="280"/>
      <c r="O27" s="254"/>
      <c r="P27" s="254"/>
      <c r="Q27" s="254"/>
      <c r="R27" s="254"/>
      <c r="S27" s="254"/>
      <c r="T27" s="254"/>
      <c r="U27" s="254"/>
      <c r="V27" s="254"/>
      <c r="W27" s="254"/>
      <c r="X27" s="254"/>
      <c r="AE27" s="254"/>
      <c r="AF27" s="254"/>
      <c r="AG27" s="254"/>
      <c r="AH27" s="254"/>
      <c r="AI27" s="254"/>
      <c r="AJ27" s="254"/>
      <c r="AK27" s="254"/>
      <c r="AL27" s="254"/>
      <c r="AM27" s="254"/>
      <c r="AN27" s="254"/>
    </row>
    <row r="28" spans="1:40" ht="58.5" customHeight="1">
      <c r="A28" s="255" t="s">
        <v>375</v>
      </c>
      <c r="B28" s="256"/>
      <c r="C28" s="257"/>
      <c r="D28" s="257"/>
      <c r="E28" s="257"/>
      <c r="F28" s="257"/>
      <c r="G28" s="257"/>
      <c r="H28" s="257"/>
      <c r="I28" s="257"/>
      <c r="J28" s="258"/>
      <c r="AE28" s="254"/>
      <c r="AF28" s="254"/>
      <c r="AG28" s="254"/>
      <c r="AH28" s="254"/>
      <c r="AI28" s="254"/>
      <c r="AJ28" s="254"/>
      <c r="AK28" s="254"/>
      <c r="AL28" s="254"/>
      <c r="AM28" s="254"/>
      <c r="AN28" s="254"/>
    </row>
    <row r="29" spans="1:40" ht="57.6" customHeight="1">
      <c r="A29" s="255" t="s">
        <v>376</v>
      </c>
      <c r="B29" s="256"/>
      <c r="C29" s="257"/>
      <c r="D29" s="257"/>
      <c r="E29" s="257"/>
      <c r="F29" s="257"/>
      <c r="G29" s="257"/>
      <c r="H29" s="257"/>
      <c r="I29" s="257"/>
      <c r="J29" s="258"/>
      <c r="O29" s="254"/>
      <c r="P29" s="254"/>
      <c r="Q29" s="254"/>
      <c r="R29" s="254"/>
      <c r="S29" s="254"/>
      <c r="T29" s="254"/>
      <c r="U29" s="254"/>
      <c r="V29" s="254"/>
      <c r="W29" s="254"/>
      <c r="X29" s="254"/>
      <c r="AE29" s="254"/>
      <c r="AF29" s="254"/>
      <c r="AG29" s="254"/>
      <c r="AH29" s="254"/>
      <c r="AI29" s="254"/>
      <c r="AJ29" s="254"/>
      <c r="AK29" s="254"/>
      <c r="AL29" s="254"/>
      <c r="AM29" s="254"/>
      <c r="AN29" s="254"/>
    </row>
    <row r="30" spans="1:40" ht="48.6" customHeight="1">
      <c r="A30" s="255" t="s">
        <v>377</v>
      </c>
      <c r="B30" s="256"/>
      <c r="C30" s="257"/>
      <c r="D30" s="257"/>
      <c r="E30" s="257"/>
      <c r="F30" s="257"/>
      <c r="G30" s="257"/>
      <c r="H30" s="257"/>
      <c r="I30" s="257"/>
      <c r="J30" s="258"/>
      <c r="O30" s="254"/>
      <c r="P30" s="254"/>
      <c r="Q30" s="254"/>
      <c r="R30" s="254"/>
      <c r="S30" s="254"/>
      <c r="T30" s="254"/>
      <c r="U30" s="254"/>
      <c r="V30" s="254"/>
      <c r="W30" s="254"/>
      <c r="X30" s="254"/>
    </row>
    <row r="31" spans="1:40" ht="21" customHeight="1">
      <c r="A31" s="34"/>
      <c r="C31" s="35"/>
      <c r="D31" s="35"/>
      <c r="E31" s="35"/>
      <c r="F31" s="35"/>
      <c r="J31" s="13"/>
      <c r="O31" s="254"/>
      <c r="P31" s="254"/>
      <c r="Q31" s="254"/>
      <c r="R31" s="254"/>
      <c r="S31" s="254"/>
      <c r="T31" s="254"/>
      <c r="U31" s="254"/>
      <c r="V31" s="254"/>
      <c r="W31" s="254"/>
      <c r="X31" s="254"/>
    </row>
    <row r="32" spans="1:40" ht="47.45" customHeight="1">
      <c r="A32" s="259" t="s">
        <v>359</v>
      </c>
      <c r="B32" s="260"/>
      <c r="C32" s="260"/>
      <c r="D32" s="260"/>
      <c r="E32" s="260"/>
      <c r="F32" s="260"/>
      <c r="G32" s="260"/>
      <c r="H32" s="260"/>
      <c r="I32" s="260"/>
      <c r="J32" s="261"/>
      <c r="O32" s="254"/>
      <c r="P32" s="254"/>
      <c r="Q32" s="254"/>
      <c r="R32" s="254"/>
      <c r="S32" s="254"/>
      <c r="T32" s="254"/>
      <c r="U32" s="254"/>
      <c r="V32" s="254"/>
      <c r="W32" s="254"/>
      <c r="X32" s="254"/>
      <c r="AE32" s="254"/>
      <c r="AF32" s="254"/>
      <c r="AG32" s="254"/>
      <c r="AH32" s="254"/>
      <c r="AI32" s="254"/>
      <c r="AJ32" s="254"/>
      <c r="AK32" s="254"/>
      <c r="AL32" s="254"/>
      <c r="AM32" s="254"/>
      <c r="AN32" s="254"/>
    </row>
    <row r="33" spans="1:40" ht="123" customHeight="1" thickBot="1">
      <c r="A33" s="262"/>
      <c r="B33" s="263"/>
      <c r="C33" s="263"/>
      <c r="D33" s="263"/>
      <c r="E33" s="263"/>
      <c r="F33" s="263"/>
      <c r="G33" s="263"/>
      <c r="H33" s="263"/>
      <c r="I33" s="263"/>
      <c r="J33" s="264"/>
      <c r="O33" s="254"/>
      <c r="P33" s="254"/>
      <c r="Q33" s="254"/>
      <c r="R33" s="254"/>
      <c r="S33" s="254"/>
      <c r="T33" s="254"/>
      <c r="U33" s="254"/>
      <c r="V33" s="254"/>
      <c r="W33" s="254"/>
      <c r="X33" s="254"/>
      <c r="AE33" s="254"/>
      <c r="AF33" s="254"/>
      <c r="AG33" s="254"/>
      <c r="AH33" s="254"/>
      <c r="AI33" s="254"/>
      <c r="AJ33" s="254"/>
      <c r="AK33" s="254"/>
      <c r="AL33" s="254"/>
      <c r="AM33" s="254"/>
      <c r="AN33" s="254"/>
    </row>
    <row r="34" spans="1:40">
      <c r="AE34" s="254"/>
      <c r="AF34" s="254"/>
      <c r="AG34" s="254"/>
      <c r="AH34" s="254"/>
      <c r="AI34" s="254"/>
      <c r="AJ34" s="254"/>
      <c r="AK34" s="254"/>
      <c r="AL34" s="254"/>
      <c r="AM34" s="254"/>
      <c r="AN34" s="254"/>
    </row>
    <row r="35" spans="1:40">
      <c r="M35" s="254"/>
      <c r="N35" s="254"/>
      <c r="O35" s="254"/>
      <c r="P35" s="254"/>
      <c r="Q35" s="254"/>
      <c r="R35" s="254"/>
      <c r="S35" s="254"/>
      <c r="T35" s="254"/>
      <c r="U35" s="254"/>
      <c r="V35" s="254"/>
      <c r="AE35" s="254"/>
      <c r="AF35" s="254"/>
      <c r="AG35" s="254"/>
      <c r="AH35" s="254"/>
      <c r="AI35" s="254"/>
      <c r="AJ35" s="254"/>
      <c r="AK35" s="254"/>
      <c r="AL35" s="254"/>
      <c r="AM35" s="254"/>
      <c r="AN35" s="254"/>
    </row>
    <row r="36" spans="1:40">
      <c r="M36" s="254"/>
      <c r="N36" s="254"/>
      <c r="O36" s="254"/>
      <c r="P36" s="254"/>
      <c r="Q36" s="254"/>
      <c r="R36" s="254"/>
      <c r="S36" s="254"/>
      <c r="T36" s="254"/>
      <c r="U36" s="254"/>
      <c r="V36" s="254"/>
    </row>
    <row r="37" spans="1:40">
      <c r="M37" s="254"/>
      <c r="N37" s="254"/>
      <c r="O37" s="254"/>
      <c r="P37" s="254"/>
      <c r="Q37" s="254"/>
      <c r="R37" s="254"/>
      <c r="S37" s="254"/>
      <c r="T37" s="254"/>
      <c r="U37" s="254"/>
      <c r="V37" s="254"/>
      <c r="AE37" s="254"/>
      <c r="AF37" s="254"/>
      <c r="AG37" s="254"/>
      <c r="AH37" s="254"/>
      <c r="AI37" s="254"/>
      <c r="AJ37" s="254"/>
      <c r="AK37" s="254"/>
      <c r="AL37" s="254"/>
      <c r="AM37" s="254"/>
      <c r="AN37" s="254"/>
    </row>
    <row r="38" spans="1:40">
      <c r="M38" s="254"/>
      <c r="N38" s="254"/>
      <c r="O38" s="254"/>
      <c r="P38" s="254"/>
      <c r="Q38" s="254"/>
      <c r="R38" s="254"/>
      <c r="S38" s="254"/>
      <c r="T38" s="254"/>
      <c r="U38" s="254"/>
      <c r="V38" s="254"/>
      <c r="AE38" s="254"/>
      <c r="AF38" s="254"/>
      <c r="AG38" s="254"/>
      <c r="AH38" s="254"/>
      <c r="AI38" s="254"/>
      <c r="AJ38" s="254"/>
      <c r="AK38" s="254"/>
      <c r="AL38" s="254"/>
      <c r="AM38" s="254"/>
      <c r="AN38" s="254"/>
    </row>
    <row r="39" spans="1:40">
      <c r="M39" s="254"/>
      <c r="N39" s="254"/>
      <c r="O39" s="254"/>
      <c r="P39" s="254"/>
      <c r="Q39" s="254"/>
      <c r="R39" s="254"/>
      <c r="S39" s="254"/>
      <c r="T39" s="254"/>
      <c r="U39" s="254"/>
      <c r="V39" s="254"/>
      <c r="AE39" s="254"/>
      <c r="AF39" s="254"/>
      <c r="AG39" s="254"/>
      <c r="AH39" s="254"/>
      <c r="AI39" s="254"/>
      <c r="AJ39" s="254"/>
      <c r="AK39" s="254"/>
      <c r="AL39" s="254"/>
      <c r="AM39" s="254"/>
      <c r="AN39" s="254"/>
    </row>
    <row r="40" spans="1:40">
      <c r="AE40" s="254"/>
      <c r="AF40" s="254"/>
      <c r="AG40" s="254"/>
      <c r="AH40" s="254"/>
      <c r="AI40" s="254"/>
      <c r="AJ40" s="254"/>
      <c r="AK40" s="254"/>
      <c r="AL40" s="254"/>
      <c r="AM40" s="254"/>
      <c r="AN40" s="254"/>
    </row>
    <row r="41" spans="1:40">
      <c r="M41" s="254"/>
      <c r="N41" s="254"/>
      <c r="O41" s="254"/>
      <c r="P41" s="254"/>
      <c r="Q41" s="254"/>
      <c r="R41" s="254"/>
      <c r="S41" s="254"/>
      <c r="T41" s="254"/>
      <c r="U41" s="254"/>
      <c r="V41" s="254"/>
      <c r="AE41" s="254"/>
      <c r="AF41" s="254"/>
      <c r="AG41" s="254"/>
      <c r="AH41" s="254"/>
      <c r="AI41" s="254"/>
      <c r="AJ41" s="254"/>
      <c r="AK41" s="254"/>
      <c r="AL41" s="254"/>
      <c r="AM41" s="254"/>
      <c r="AN41" s="254"/>
    </row>
    <row r="42" spans="1:40">
      <c r="M42" s="254"/>
      <c r="N42" s="254"/>
      <c r="O42" s="254"/>
      <c r="P42" s="254"/>
      <c r="Q42" s="254"/>
      <c r="R42" s="254"/>
      <c r="S42" s="254"/>
      <c r="T42" s="254"/>
      <c r="U42" s="254"/>
      <c r="V42" s="254"/>
    </row>
    <row r="43" spans="1:40">
      <c r="M43" s="254"/>
      <c r="N43" s="254"/>
      <c r="O43" s="254"/>
      <c r="P43" s="254"/>
      <c r="Q43" s="254"/>
      <c r="R43" s="254"/>
      <c r="S43" s="254"/>
      <c r="T43" s="254"/>
      <c r="U43" s="254"/>
      <c r="V43" s="254"/>
    </row>
    <row r="44" spans="1:40">
      <c r="M44" s="254"/>
      <c r="N44" s="254"/>
      <c r="O44" s="254"/>
      <c r="P44" s="254"/>
      <c r="Q44" s="254"/>
      <c r="R44" s="254"/>
      <c r="S44" s="254"/>
      <c r="T44" s="254"/>
      <c r="U44" s="254"/>
      <c r="V44" s="254"/>
    </row>
    <row r="48" spans="1:40">
      <c r="M48" s="254"/>
      <c r="N48" s="254"/>
      <c r="O48" s="254"/>
      <c r="P48" s="254"/>
      <c r="Q48" s="254"/>
      <c r="R48" s="254"/>
      <c r="S48" s="254"/>
      <c r="T48" s="254"/>
      <c r="U48" s="254"/>
      <c r="V48" s="254"/>
    </row>
    <row r="49" spans="13:22">
      <c r="M49" s="254"/>
      <c r="N49" s="254"/>
      <c r="O49" s="254"/>
      <c r="P49" s="254"/>
      <c r="Q49" s="254"/>
      <c r="R49" s="254"/>
      <c r="S49" s="254"/>
      <c r="T49" s="254"/>
      <c r="U49" s="254"/>
      <c r="V49" s="254"/>
    </row>
    <row r="50" spans="13:22">
      <c r="M50" s="254"/>
      <c r="N50" s="254"/>
      <c r="O50" s="254"/>
      <c r="P50" s="254"/>
      <c r="Q50" s="254"/>
      <c r="R50" s="254"/>
      <c r="S50" s="254"/>
      <c r="T50" s="254"/>
      <c r="U50" s="254"/>
      <c r="V50" s="254"/>
    </row>
    <row r="51" spans="13:22">
      <c r="M51" s="254"/>
      <c r="N51" s="254"/>
      <c r="O51" s="254"/>
      <c r="P51" s="254"/>
      <c r="Q51" s="254"/>
      <c r="R51" s="254"/>
      <c r="S51" s="254"/>
      <c r="T51" s="254"/>
      <c r="U51" s="254"/>
      <c r="V51" s="254"/>
    </row>
    <row r="52" spans="13:22">
      <c r="M52" s="254"/>
      <c r="N52" s="254"/>
      <c r="O52" s="254"/>
      <c r="P52" s="254"/>
      <c r="Q52" s="254"/>
      <c r="R52" s="254"/>
      <c r="S52" s="254"/>
      <c r="T52" s="254"/>
      <c r="U52" s="254"/>
      <c r="V52" s="254"/>
    </row>
  </sheetData>
  <sheetProtection algorithmName="SHA-512" hashValue="K49ln2hiDq/WexuysbIW2yL2J1lE9IIEsFK/fXF/h7+k9aF7VpIBn2NW3RA0k3e/+ifZGAGm9fcpYPchADxHzA==" saltValue="1+aB3F6ubEs6QDY6xRc9bQ==" spinCount="100000" sheet="1" objects="1" scenarios="1" selectLockedCells="1"/>
  <mergeCells count="150">
    <mergeCell ref="AE41:AF41"/>
    <mergeCell ref="AG41:AJ41"/>
    <mergeCell ref="AK41:AN41"/>
    <mergeCell ref="AE37:AN37"/>
    <mergeCell ref="AE38:AF38"/>
    <mergeCell ref="AG38:AJ38"/>
    <mergeCell ref="AK38:AN38"/>
    <mergeCell ref="AE39:AF39"/>
    <mergeCell ref="AG39:AJ39"/>
    <mergeCell ref="AK39:AN39"/>
    <mergeCell ref="AE40:AF40"/>
    <mergeCell ref="AG40:AJ40"/>
    <mergeCell ref="AK40:AN40"/>
    <mergeCell ref="AE32:AN32"/>
    <mergeCell ref="AE33:AF33"/>
    <mergeCell ref="AG33:AJ33"/>
    <mergeCell ref="AK33:AN33"/>
    <mergeCell ref="AE34:AF34"/>
    <mergeCell ref="AG34:AJ34"/>
    <mergeCell ref="AK34:AN34"/>
    <mergeCell ref="AE35:AF35"/>
    <mergeCell ref="AG35:AJ35"/>
    <mergeCell ref="AK35:AN35"/>
    <mergeCell ref="AE27:AN27"/>
    <mergeCell ref="AE28:AF28"/>
    <mergeCell ref="AG28:AJ28"/>
    <mergeCell ref="AK28:AN28"/>
    <mergeCell ref="AE29:AF29"/>
    <mergeCell ref="AG29:AJ29"/>
    <mergeCell ref="AK29:AN29"/>
    <mergeCell ref="AA18:AD18"/>
    <mergeCell ref="A23:B23"/>
    <mergeCell ref="C23:F23"/>
    <mergeCell ref="G23:J23"/>
    <mergeCell ref="C18:F18"/>
    <mergeCell ref="G18:J18"/>
    <mergeCell ref="A19:B19"/>
    <mergeCell ref="C19:F19"/>
    <mergeCell ref="G19:J19"/>
    <mergeCell ref="U26:X26"/>
    <mergeCell ref="C29:F29"/>
    <mergeCell ref="G29:J29"/>
    <mergeCell ref="O27:P27"/>
    <mergeCell ref="Q27:T27"/>
    <mergeCell ref="G27:J27"/>
    <mergeCell ref="A24:B24"/>
    <mergeCell ref="C24:F24"/>
    <mergeCell ref="A15:J15"/>
    <mergeCell ref="A16:B16"/>
    <mergeCell ref="C16:F16"/>
    <mergeCell ref="G16:J16"/>
    <mergeCell ref="A17:B17"/>
    <mergeCell ref="C17:F17"/>
    <mergeCell ref="G17:J17"/>
    <mergeCell ref="U23:X23"/>
    <mergeCell ref="A1:J1"/>
    <mergeCell ref="A2:J2"/>
    <mergeCell ref="A4:J4"/>
    <mergeCell ref="A5:J5"/>
    <mergeCell ref="A7:J7"/>
    <mergeCell ref="A8:J8"/>
    <mergeCell ref="A9:J9"/>
    <mergeCell ref="A10:J10"/>
    <mergeCell ref="A12:J12"/>
    <mergeCell ref="A18:B18"/>
    <mergeCell ref="Q16:T16"/>
    <mergeCell ref="Q23:T23"/>
    <mergeCell ref="O18:X18"/>
    <mergeCell ref="O19:P19"/>
    <mergeCell ref="Q19:T19"/>
    <mergeCell ref="U19:X19"/>
    <mergeCell ref="O21:P21"/>
    <mergeCell ref="Q21:T21"/>
    <mergeCell ref="U21:X21"/>
    <mergeCell ref="O22:P22"/>
    <mergeCell ref="Q22:T22"/>
    <mergeCell ref="U22:X22"/>
    <mergeCell ref="G24:J24"/>
    <mergeCell ref="A21:J21"/>
    <mergeCell ref="A22:B22"/>
    <mergeCell ref="C22:F22"/>
    <mergeCell ref="G22:J22"/>
    <mergeCell ref="O26:P26"/>
    <mergeCell ref="Q26:T26"/>
    <mergeCell ref="O29:X29"/>
    <mergeCell ref="O25:P25"/>
    <mergeCell ref="Q25:T25"/>
    <mergeCell ref="U25:X25"/>
    <mergeCell ref="O23:P23"/>
    <mergeCell ref="A28:B28"/>
    <mergeCell ref="C28:F28"/>
    <mergeCell ref="G28:J28"/>
    <mergeCell ref="A26:J26"/>
    <mergeCell ref="A27:B27"/>
    <mergeCell ref="C27:F27"/>
    <mergeCell ref="U27:X27"/>
    <mergeCell ref="A29:B29"/>
    <mergeCell ref="A30:B30"/>
    <mergeCell ref="C30:F30"/>
    <mergeCell ref="G30:J30"/>
    <mergeCell ref="M35:V35"/>
    <mergeCell ref="M36:N36"/>
    <mergeCell ref="O36:R36"/>
    <mergeCell ref="S36:V36"/>
    <mergeCell ref="M37:N37"/>
    <mergeCell ref="O37:R37"/>
    <mergeCell ref="S37:V37"/>
    <mergeCell ref="O32:P32"/>
    <mergeCell ref="Q32:T32"/>
    <mergeCell ref="U32:X32"/>
    <mergeCell ref="O33:P33"/>
    <mergeCell ref="Q33:T33"/>
    <mergeCell ref="U33:X33"/>
    <mergeCell ref="O31:P31"/>
    <mergeCell ref="Q31:T31"/>
    <mergeCell ref="U31:X31"/>
    <mergeCell ref="O30:P30"/>
    <mergeCell ref="Q30:T30"/>
    <mergeCell ref="U30:X30"/>
    <mergeCell ref="A32:J32"/>
    <mergeCell ref="A33:J33"/>
    <mergeCell ref="M38:N38"/>
    <mergeCell ref="O38:R38"/>
    <mergeCell ref="S38:V38"/>
    <mergeCell ref="M39:N39"/>
    <mergeCell ref="O39:R39"/>
    <mergeCell ref="S39:V39"/>
    <mergeCell ref="M41:V41"/>
    <mergeCell ref="M42:N42"/>
    <mergeCell ref="O42:R42"/>
    <mergeCell ref="S42:V42"/>
    <mergeCell ref="M43:N43"/>
    <mergeCell ref="O43:R43"/>
    <mergeCell ref="S43:V43"/>
    <mergeCell ref="M44:N44"/>
    <mergeCell ref="O44:R44"/>
    <mergeCell ref="S44:V44"/>
    <mergeCell ref="M48:V48"/>
    <mergeCell ref="M49:N49"/>
    <mergeCell ref="O49:R49"/>
    <mergeCell ref="S49:V49"/>
    <mergeCell ref="M50:N50"/>
    <mergeCell ref="O50:R50"/>
    <mergeCell ref="S50:V50"/>
    <mergeCell ref="M51:N51"/>
    <mergeCell ref="O51:R51"/>
    <mergeCell ref="S51:V51"/>
    <mergeCell ref="M52:N52"/>
    <mergeCell ref="O52:R52"/>
    <mergeCell ref="S52:V52"/>
  </mergeCells>
  <dataValidations count="2">
    <dataValidation type="textLength" operator="lessThan" allowBlank="1" showInputMessage="1" showErrorMessage="1" sqref="A33:J33" xr:uid="{00000000-0002-0000-0200-000000000000}">
      <formula1>501</formula1>
    </dataValidation>
    <dataValidation type="textLength" operator="lessThan" allowBlank="1" showInputMessage="1" showErrorMessage="1" sqref="G17:J19 G23:J24 G28:J30"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304" t="s">
        <v>379</v>
      </c>
      <c r="B1" s="305"/>
      <c r="C1" s="305"/>
      <c r="D1" s="305"/>
      <c r="E1" s="305"/>
      <c r="F1" s="305"/>
      <c r="G1" s="305"/>
      <c r="H1" s="305"/>
      <c r="I1" s="305"/>
      <c r="J1" s="305"/>
      <c r="K1" s="306"/>
    </row>
    <row r="2" spans="1:11">
      <c r="A2" s="307"/>
      <c r="B2" s="308"/>
      <c r="C2" s="308"/>
      <c r="D2" s="308"/>
      <c r="E2" s="308"/>
      <c r="F2" s="308"/>
      <c r="G2" s="308"/>
      <c r="H2" s="308"/>
      <c r="I2" s="308"/>
      <c r="J2" s="308"/>
      <c r="K2" s="309"/>
    </row>
    <row r="3" spans="1:11" ht="26.25" customHeight="1">
      <c r="A3" s="310" t="s">
        <v>380</v>
      </c>
      <c r="B3" s="311"/>
      <c r="C3" s="311"/>
      <c r="D3" s="311"/>
      <c r="E3" s="311"/>
      <c r="F3" s="311"/>
      <c r="G3" s="311"/>
      <c r="H3" s="311"/>
      <c r="I3" s="311"/>
      <c r="J3" s="311"/>
      <c r="K3" s="312"/>
    </row>
    <row r="4" spans="1:11" ht="15.75" thickBot="1">
      <c r="A4" s="313" t="s">
        <v>381</v>
      </c>
      <c r="B4" s="314"/>
      <c r="C4" s="314"/>
      <c r="D4" s="314"/>
      <c r="E4" s="314"/>
      <c r="F4" s="314"/>
      <c r="G4" s="314"/>
      <c r="H4" s="314"/>
      <c r="I4" s="314"/>
      <c r="J4" s="314"/>
      <c r="K4" s="315"/>
    </row>
    <row r="5" spans="1:11" ht="18.75" customHeight="1">
      <c r="A5" s="38" t="s">
        <v>382</v>
      </c>
      <c r="B5" s="39"/>
      <c r="C5" s="39"/>
      <c r="D5" s="39"/>
      <c r="E5" s="39"/>
      <c r="F5" s="39"/>
      <c r="G5" s="39"/>
      <c r="H5" s="39"/>
      <c r="I5" s="39"/>
      <c r="J5" s="39"/>
      <c r="K5" s="40"/>
    </row>
    <row r="6" spans="1:11">
      <c r="A6" s="41" t="s">
        <v>383</v>
      </c>
      <c r="B6" s="35"/>
      <c r="C6" s="35"/>
      <c r="D6" s="35"/>
      <c r="E6" s="35"/>
      <c r="F6" s="35"/>
      <c r="G6" s="35"/>
      <c r="H6" s="35"/>
      <c r="I6" s="35"/>
      <c r="J6" s="35"/>
      <c r="K6" s="36"/>
    </row>
    <row r="7" spans="1:11">
      <c r="A7" s="41" t="s">
        <v>384</v>
      </c>
      <c r="B7" s="316"/>
      <c r="C7" s="316"/>
      <c r="D7" s="316"/>
      <c r="E7" s="316"/>
      <c r="F7" s="316"/>
      <c r="G7" s="316"/>
      <c r="H7" s="316"/>
      <c r="I7" s="316"/>
      <c r="J7" s="316"/>
      <c r="K7" s="317"/>
    </row>
    <row r="8" spans="1:11">
      <c r="A8" s="34"/>
      <c r="K8" s="13"/>
    </row>
    <row r="9" spans="1:11">
      <c r="A9" s="52" t="s">
        <v>385</v>
      </c>
      <c r="B9" s="321"/>
      <c r="C9" s="322"/>
      <c r="D9" s="322"/>
      <c r="E9" s="322"/>
      <c r="F9" s="322"/>
      <c r="G9" s="322"/>
      <c r="H9" s="322"/>
      <c r="I9" s="322"/>
      <c r="J9" s="322"/>
      <c r="K9" s="323"/>
    </row>
    <row r="10" spans="1:11">
      <c r="A10" s="41" t="s">
        <v>395</v>
      </c>
      <c r="B10" s="318"/>
      <c r="C10" s="319"/>
      <c r="D10" s="319"/>
      <c r="E10" s="319"/>
      <c r="F10" s="319"/>
      <c r="G10" s="319"/>
      <c r="H10" s="319"/>
      <c r="I10" s="319"/>
      <c r="J10" s="319"/>
      <c r="K10" s="320"/>
    </row>
    <row r="11" spans="1:11">
      <c r="A11" s="34"/>
      <c r="K11" s="13"/>
    </row>
    <row r="12" spans="1:11">
      <c r="A12" s="41" t="s">
        <v>386</v>
      </c>
      <c r="B12" s="42"/>
      <c r="C12" s="35"/>
      <c r="D12" s="35"/>
      <c r="E12" s="35"/>
      <c r="F12" s="35"/>
      <c r="G12" s="35"/>
      <c r="H12" s="35"/>
      <c r="I12" s="35"/>
      <c r="J12" s="35"/>
      <c r="K12" s="36"/>
    </row>
    <row r="13" spans="1:11">
      <c r="A13" s="41" t="s">
        <v>387</v>
      </c>
      <c r="B13" s="318"/>
      <c r="C13" s="319"/>
      <c r="D13" s="319"/>
      <c r="E13" s="319"/>
      <c r="F13" s="319"/>
      <c r="G13" s="319"/>
      <c r="H13" s="319"/>
      <c r="I13" s="319"/>
      <c r="J13" s="319"/>
      <c r="K13" s="320"/>
    </row>
    <row r="14" spans="1:11">
      <c r="A14" s="34"/>
      <c r="K14" s="13"/>
    </row>
    <row r="15" spans="1:11" ht="28.5" customHeight="1">
      <c r="A15" s="43" t="s">
        <v>388</v>
      </c>
      <c r="B15" s="298"/>
      <c r="C15" s="299"/>
      <c r="D15" s="299"/>
      <c r="E15" s="299"/>
      <c r="F15" s="299"/>
      <c r="G15" s="299"/>
      <c r="H15" s="299"/>
      <c r="I15" s="299"/>
      <c r="J15" s="299"/>
      <c r="K15" s="300"/>
    </row>
    <row r="16" spans="1:11" ht="15.75" thickBot="1">
      <c r="A16" s="44"/>
      <c r="B16" s="45"/>
      <c r="C16" s="45"/>
      <c r="D16" s="45"/>
      <c r="E16" s="45"/>
      <c r="F16" s="45"/>
      <c r="G16" s="45"/>
      <c r="H16" s="45"/>
      <c r="I16" s="45"/>
      <c r="J16" s="45"/>
      <c r="K16" s="46"/>
    </row>
    <row r="17" spans="1:11" ht="18" customHeight="1">
      <c r="A17" s="47" t="s">
        <v>389</v>
      </c>
      <c r="B17" s="48"/>
      <c r="C17" s="48"/>
      <c r="D17" s="48"/>
      <c r="E17" s="48"/>
      <c r="F17" s="48"/>
      <c r="G17" s="48"/>
      <c r="H17" s="48"/>
      <c r="I17" s="48"/>
      <c r="J17" s="48"/>
      <c r="K17" s="49"/>
    </row>
    <row r="18" spans="1:11" ht="57.75" customHeight="1" thickBot="1">
      <c r="A18" s="50" t="s">
        <v>390</v>
      </c>
      <c r="B18" s="301"/>
      <c r="C18" s="302"/>
      <c r="D18" s="302"/>
      <c r="E18" s="302"/>
      <c r="F18" s="302"/>
      <c r="G18" s="302"/>
      <c r="H18" s="302"/>
      <c r="I18" s="302"/>
      <c r="J18" s="302"/>
      <c r="K18" s="303"/>
    </row>
  </sheetData>
  <sheetProtection algorithmName="SHA-512" hashValue="7B0ik6lX9QP2mA/pRdRg3F1ao0xypJqY4yEpO5mgcViAw5xBbzwiMtto9jxvtW4m2uL84stxIqA6d4y1A6evlw==" saltValue="MxPJJ0u1RM0h5ptPQk/4D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6246-1F68-4539-A2A1-E0441F545B19}">
  <sheetPr codeName="Sheet5">
    <tabColor rgb="FFFF0000"/>
    <pageSetUpPr fitToPage="1"/>
  </sheetPr>
  <dimension ref="A1:T168"/>
  <sheetViews>
    <sheetView showGridLines="0" topLeftCell="A111" zoomScale="85" zoomScaleNormal="85" workbookViewId="0">
      <selection activeCell="A132" sqref="A132"/>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10.28515625" style="9" customWidth="1"/>
    <col min="13" max="14" width="48.140625" style="9" customWidth="1"/>
    <col min="15" max="16384" width="9.140625" style="9"/>
  </cols>
  <sheetData>
    <row r="1" spans="1:18" ht="15" customHeight="1">
      <c r="A1" s="333" t="s">
        <v>439</v>
      </c>
      <c r="B1" s="333"/>
      <c r="C1" s="333"/>
      <c r="D1" s="333"/>
      <c r="E1" s="333"/>
      <c r="F1" s="333"/>
      <c r="G1" s="333"/>
      <c r="H1" s="333"/>
      <c r="I1" s="333"/>
      <c r="J1" s="333"/>
      <c r="K1" s="333"/>
      <c r="L1" s="333"/>
      <c r="M1" s="333"/>
    </row>
    <row r="2" spans="1:18" ht="15" customHeight="1">
      <c r="A2" s="333"/>
      <c r="B2" s="333"/>
      <c r="C2" s="333"/>
      <c r="D2" s="333"/>
      <c r="E2" s="333"/>
      <c r="F2" s="333"/>
      <c r="G2" s="333"/>
      <c r="H2" s="333"/>
      <c r="I2" s="333"/>
      <c r="J2" s="333"/>
      <c r="K2" s="333"/>
      <c r="L2" s="333"/>
      <c r="M2" s="333"/>
    </row>
    <row r="3" spans="1:18" ht="84" customHeight="1">
      <c r="A3" s="334" t="s">
        <v>423</v>
      </c>
      <c r="B3" s="335"/>
      <c r="C3" s="335"/>
      <c r="D3" s="335"/>
      <c r="E3" s="335"/>
      <c r="F3" s="335"/>
      <c r="G3" s="335"/>
      <c r="H3" s="335"/>
      <c r="I3" s="335"/>
      <c r="J3" s="335"/>
      <c r="K3" s="335"/>
      <c r="L3" s="335"/>
      <c r="M3" s="336"/>
      <c r="N3" s="89"/>
    </row>
    <row r="4" spans="1:18">
      <c r="A4" s="90" t="s">
        <v>424</v>
      </c>
      <c r="B4" s="88"/>
      <c r="C4" s="88"/>
      <c r="D4" s="88"/>
      <c r="E4" s="88"/>
      <c r="F4" s="88"/>
      <c r="G4" s="88"/>
      <c r="H4" s="88"/>
      <c r="I4" s="88"/>
      <c r="J4" s="88"/>
      <c r="K4" s="88"/>
      <c r="L4" s="88"/>
      <c r="M4" s="77"/>
    </row>
    <row r="5" spans="1:18">
      <c r="A5" s="91" t="s">
        <v>264</v>
      </c>
      <c r="B5" s="337" t="s">
        <v>437</v>
      </c>
      <c r="C5" s="337"/>
      <c r="D5" s="337"/>
      <c r="E5" s="337"/>
      <c r="F5" s="337"/>
      <c r="G5" s="337"/>
      <c r="H5" s="337"/>
      <c r="I5" s="337"/>
      <c r="J5" s="337"/>
      <c r="K5" s="337"/>
      <c r="L5" s="92"/>
      <c r="M5" s="93"/>
      <c r="N5" s="9" t="s">
        <v>425</v>
      </c>
    </row>
    <row r="6" spans="1:18">
      <c r="A6" s="19" t="s">
        <v>262</v>
      </c>
      <c r="B6" s="337" t="s">
        <v>61</v>
      </c>
      <c r="C6" s="337"/>
      <c r="D6" s="337"/>
      <c r="E6" s="337"/>
      <c r="F6" s="337"/>
      <c r="G6" s="337"/>
      <c r="H6" s="337"/>
      <c r="I6" s="337"/>
      <c r="J6" s="337"/>
      <c r="K6" s="337"/>
      <c r="L6" s="2"/>
      <c r="M6" s="94"/>
      <c r="N6" s="9" t="s">
        <v>426</v>
      </c>
    </row>
    <row r="7" spans="1:18">
      <c r="A7" s="91" t="s">
        <v>263</v>
      </c>
      <c r="B7" s="337" t="s">
        <v>438</v>
      </c>
      <c r="C7" s="337"/>
      <c r="D7" s="337"/>
      <c r="E7" s="337"/>
      <c r="F7" s="337"/>
      <c r="G7" s="337"/>
      <c r="H7" s="337"/>
      <c r="I7" s="337"/>
      <c r="J7" s="337"/>
      <c r="K7" s="337"/>
      <c r="L7" s="92"/>
      <c r="M7" s="95"/>
      <c r="N7" s="9" t="s">
        <v>427</v>
      </c>
    </row>
    <row r="9" spans="1:18">
      <c r="A9" s="1" t="s">
        <v>428</v>
      </c>
    </row>
    <row r="10" spans="1:18">
      <c r="A10" s="91" t="s">
        <v>259</v>
      </c>
      <c r="B10" s="337" t="s">
        <v>440</v>
      </c>
      <c r="C10" s="337"/>
      <c r="D10" s="337"/>
      <c r="E10" s="337"/>
      <c r="F10" s="337"/>
      <c r="G10" s="337"/>
      <c r="H10" s="337"/>
      <c r="I10" s="337"/>
      <c r="J10" s="337"/>
      <c r="K10" s="337"/>
      <c r="L10" s="92"/>
    </row>
    <row r="11" spans="1:18">
      <c r="A11" s="91" t="s">
        <v>398</v>
      </c>
      <c r="B11" s="330" t="s">
        <v>489</v>
      </c>
      <c r="C11" s="330"/>
      <c r="D11" s="330"/>
      <c r="E11" s="330"/>
      <c r="F11" s="330"/>
      <c r="G11" s="330"/>
      <c r="H11" s="330"/>
      <c r="I11" s="330"/>
      <c r="J11" s="330"/>
      <c r="K11" s="330"/>
      <c r="L11" s="92"/>
    </row>
    <row r="12" spans="1:18">
      <c r="A12" s="91" t="s">
        <v>265</v>
      </c>
      <c r="B12" s="96">
        <v>3</v>
      </c>
      <c r="C12" s="92"/>
      <c r="F12" s="1"/>
      <c r="G12" s="1"/>
    </row>
    <row r="13" spans="1:18">
      <c r="A13" s="91" t="s">
        <v>261</v>
      </c>
      <c r="B13" s="96">
        <v>180</v>
      </c>
      <c r="C13" s="92"/>
      <c r="F13" s="1"/>
      <c r="G13" s="1"/>
      <c r="H13" s="92"/>
    </row>
    <row r="14" spans="1:18">
      <c r="R14" s="12"/>
    </row>
    <row r="15" spans="1:18">
      <c r="A15" s="1" t="s">
        <v>429</v>
      </c>
    </row>
    <row r="16" spans="1:18">
      <c r="A16" s="91" t="s">
        <v>430</v>
      </c>
      <c r="B16" s="96">
        <v>-3</v>
      </c>
      <c r="C16" s="92"/>
      <c r="F16" s="1"/>
      <c r="G16" s="1"/>
      <c r="I16" s="331" t="s">
        <v>345</v>
      </c>
      <c r="J16" s="331"/>
      <c r="K16" s="97">
        <f>IFERROR(IF(SUM(ISNUMBER(B24),ISNUMBER(C24),ISNUMBER(B25),ISNUMBER(C25),ISNUMBER(C26),ISNUMBER(B26))=6,SUMPRODUCT(B24:B122,C24:C122)/SUM(B24:B122)," ")," ")</f>
        <v>8.8000000000000007</v>
      </c>
      <c r="L16" s="98"/>
    </row>
    <row r="17" spans="1:20">
      <c r="A17" s="91" t="s">
        <v>260</v>
      </c>
      <c r="B17" s="96">
        <v>2</v>
      </c>
      <c r="C17" s="92"/>
      <c r="F17" s="1"/>
      <c r="G17" s="1"/>
      <c r="I17" s="99"/>
      <c r="J17" s="99"/>
      <c r="K17"/>
      <c r="L17" s="100"/>
      <c r="M17" s="101"/>
      <c r="N17" s="101"/>
    </row>
    <row r="18" spans="1:20">
      <c r="A18" s="91" t="s">
        <v>431</v>
      </c>
      <c r="B18" s="96">
        <v>180</v>
      </c>
      <c r="C18" s="92"/>
      <c r="F18" s="1"/>
      <c r="H18" s="1"/>
      <c r="I18" s="99"/>
      <c r="J18" s="99"/>
      <c r="K18"/>
      <c r="L18" s="100"/>
    </row>
    <row r="19" spans="1:20" ht="15.75">
      <c r="A19" s="1"/>
      <c r="C19" s="92"/>
      <c r="F19" s="1"/>
      <c r="G19" s="1"/>
      <c r="H19" s="16"/>
      <c r="I19"/>
      <c r="J19" s="102"/>
    </row>
    <row r="20" spans="1:20" ht="15.75" thickBot="1">
      <c r="A20" s="1" t="s">
        <v>432</v>
      </c>
      <c r="D20" s="332" t="s">
        <v>433</v>
      </c>
      <c r="E20" s="332"/>
      <c r="F20" s="332"/>
      <c r="G20" s="332"/>
      <c r="H20" s="332"/>
      <c r="I20" s="332"/>
      <c r="J20" s="332"/>
      <c r="K20" s="332"/>
      <c r="L20" s="332"/>
      <c r="M20"/>
    </row>
    <row r="21" spans="1:20" ht="255" customHeight="1" thickBot="1">
      <c r="A21" s="103" t="s">
        <v>434</v>
      </c>
      <c r="B21" s="104" t="s">
        <v>435</v>
      </c>
      <c r="C21" s="105" t="s">
        <v>436</v>
      </c>
      <c r="D21" s="81" t="s">
        <v>368</v>
      </c>
      <c r="E21" s="81" t="s">
        <v>369</v>
      </c>
      <c r="F21" s="81" t="s">
        <v>370</v>
      </c>
      <c r="G21" s="81" t="s">
        <v>372</v>
      </c>
      <c r="H21" s="81" t="s">
        <v>373</v>
      </c>
      <c r="I21" s="81" t="s">
        <v>375</v>
      </c>
      <c r="J21" s="81" t="s">
        <v>376</v>
      </c>
      <c r="K21" s="82" t="s">
        <v>377</v>
      </c>
      <c r="L21" s="78" t="s">
        <v>397</v>
      </c>
      <c r="M21" s="53"/>
    </row>
    <row r="22" spans="1:20" ht="15.75" customHeight="1" thickBot="1">
      <c r="A22" s="54" t="s">
        <v>399</v>
      </c>
      <c r="B22" s="55">
        <f>SUM(B24:B122,B124:B143)</f>
        <v>180</v>
      </c>
      <c r="C22" s="10"/>
      <c r="D22" s="83" cm="1">
        <f t="array" ref="D22">IFERROR(SUMPRODUCT($B$24:$B$122*(60*$B$12/$B$13),D$24:D$122)/100,"")</f>
        <v>32.5</v>
      </c>
      <c r="E22" s="85" cm="1">
        <f t="array" ref="E22">IFERROR(SUMPRODUCT($B$24:$B$122*(60*$B$12/$B$13),E$24:E$122)/100,"")</f>
        <v>10</v>
      </c>
      <c r="F22" s="85" cm="1">
        <f t="array" ref="F22">IFERROR(SUMPRODUCT($B$24:$B$122*(60*$B$12/$B$13),F$24:F$122)/100,"")</f>
        <v>15</v>
      </c>
      <c r="G22" s="85" cm="1">
        <f t="array" ref="G22">IFERROR(SUMPRODUCT($B$24:$B$122*(60*$B$12/$B$13),G$24:G$122)/100,"")</f>
        <v>10</v>
      </c>
      <c r="H22" s="85" cm="1">
        <f t="array" ref="H22">IFERROR(SUMPRODUCT($B$24:$B$122*(60*$B$12/$B$13),H$24:H$122)/100,"")</f>
        <v>10</v>
      </c>
      <c r="I22" s="85" cm="1">
        <f t="array" ref="I22">IFERROR(SUMPRODUCT($B$24:$B$122*(60*$B$12/$B$13),I$24:I$122)/100,"")</f>
        <v>20</v>
      </c>
      <c r="J22" s="85" cm="1">
        <f t="array" ref="J22">IFERROR(SUMPRODUCT($B$24:$B$122*(60*$B$12/$B$13),J$24:J$122)/100,"")</f>
        <v>7.5</v>
      </c>
      <c r="K22" s="84" cm="1">
        <f t="array" ref="K22">IFERROR(SUMPRODUCT($B$24:$B$122*(60*$B$12/$B$13),K$24:K$122)/100,"")</f>
        <v>0</v>
      </c>
      <c r="L22" s="87" cm="1">
        <f t="array" ref="L22">IFERROR(SUMPRODUCT($B$24:$B$122*(60*$B$12/$B$13),L$24:L$122)/SUM(B24:B122)/100,1)</f>
        <v>0.4</v>
      </c>
      <c r="O22"/>
      <c r="P22"/>
      <c r="Q22"/>
      <c r="R22"/>
      <c r="S22"/>
      <c r="T22"/>
    </row>
    <row r="23" spans="1:20" ht="26.25" customHeight="1" thickBot="1">
      <c r="A23" s="86" t="s">
        <v>422</v>
      </c>
      <c r="B23" s="56"/>
      <c r="C23" s="57">
        <f>IFERROR(AVERAGE(C24:C122),)</f>
        <v>8.375</v>
      </c>
      <c r="D23" s="58">
        <f>IFERROR(SUMPRODUCT($B$24:$B$122,$C$24:$C$122,D24:D122)/SUMPRODUCT($B$24:$B$122,D24:D122),)</f>
        <v>9.3076923076923084</v>
      </c>
      <c r="E23" s="59">
        <f>IFERROR(SUMPRODUCT($B$24:$B$122,$C$24:$C$122,E24:E122)/SUMPRODUCT($B$24:$B$122,E24:E122),)</f>
        <v>10</v>
      </c>
      <c r="F23" s="59">
        <f t="shared" ref="F23:K23" si="0">IFERROR(SUMPRODUCT($B$24:$B$122,$C$24:$C$122,F24:F122)/SUMPRODUCT($B$24:$B$122,F24:F122),)</f>
        <v>9.6666666666666661</v>
      </c>
      <c r="G23" s="59">
        <f t="shared" si="0"/>
        <v>7</v>
      </c>
      <c r="H23" s="59">
        <f t="shared" si="0"/>
        <v>10</v>
      </c>
      <c r="I23" s="59">
        <f t="shared" si="0"/>
        <v>10.5</v>
      </c>
      <c r="J23" s="59">
        <f t="shared" si="0"/>
        <v>7</v>
      </c>
      <c r="K23" s="59">
        <f t="shared" si="0"/>
        <v>0</v>
      </c>
      <c r="L23" s="60">
        <f>IFERROR(SUMPRODUCT($B$24:$B$122,$C$24:$C$122,L24:L122)/SUMPRODUCT($B$24:$B$122,L24:L122),0)</f>
        <v>8</v>
      </c>
      <c r="M23" s="61" t="s">
        <v>400</v>
      </c>
      <c r="N23" s="62" t="s">
        <v>401</v>
      </c>
      <c r="O23"/>
      <c r="P23"/>
      <c r="Q23"/>
      <c r="R23"/>
      <c r="S23"/>
      <c r="T23"/>
    </row>
    <row r="24" spans="1:20" ht="15" customHeight="1">
      <c r="A24" s="15" t="s">
        <v>443</v>
      </c>
      <c r="B24" s="15">
        <v>20</v>
      </c>
      <c r="C24" s="106">
        <v>10</v>
      </c>
      <c r="D24" s="20">
        <v>100</v>
      </c>
      <c r="E24" s="15"/>
      <c r="F24" s="15"/>
      <c r="G24" s="15"/>
      <c r="H24" s="15"/>
      <c r="I24" s="15"/>
      <c r="J24" s="15"/>
      <c r="K24" s="15"/>
      <c r="L24" s="65">
        <f t="shared" ref="L24:L55" si="1">IF(ISBLANK(B24)," ",100-SUM(D24:K24))</f>
        <v>0</v>
      </c>
      <c r="M24" s="66"/>
      <c r="N24" s="66"/>
      <c r="O24"/>
      <c r="P24"/>
      <c r="Q24"/>
      <c r="R24"/>
      <c r="S24"/>
      <c r="T24"/>
    </row>
    <row r="25" spans="1:20" ht="14.45" customHeight="1">
      <c r="A25" s="15" t="s">
        <v>444</v>
      </c>
      <c r="B25" s="15">
        <v>10</v>
      </c>
      <c r="C25" s="107">
        <v>10</v>
      </c>
      <c r="D25" s="20"/>
      <c r="E25" s="15">
        <v>100</v>
      </c>
      <c r="F25" s="15"/>
      <c r="G25" s="15"/>
      <c r="H25" s="15"/>
      <c r="I25" s="15"/>
      <c r="J25" s="15"/>
      <c r="K25" s="15"/>
      <c r="L25" s="65">
        <f t="shared" si="1"/>
        <v>0</v>
      </c>
      <c r="M25" s="66"/>
      <c r="N25" s="66"/>
      <c r="O25"/>
      <c r="P25"/>
      <c r="Q25"/>
      <c r="R25"/>
      <c r="S25"/>
      <c r="T25"/>
    </row>
    <row r="26" spans="1:20" ht="15" customHeight="1">
      <c r="A26" s="15" t="s">
        <v>445</v>
      </c>
      <c r="B26" s="15">
        <v>10</v>
      </c>
      <c r="C26" s="107">
        <v>4</v>
      </c>
      <c r="D26" s="20"/>
      <c r="E26" s="15"/>
      <c r="F26" s="15"/>
      <c r="G26" s="15"/>
      <c r="H26" s="15"/>
      <c r="I26" s="15"/>
      <c r="J26" s="15"/>
      <c r="K26" s="15"/>
      <c r="L26" s="65">
        <f t="shared" si="1"/>
        <v>100</v>
      </c>
      <c r="M26" s="66"/>
      <c r="N26" s="66"/>
      <c r="O26"/>
      <c r="P26"/>
      <c r="Q26"/>
      <c r="R26"/>
      <c r="S26"/>
      <c r="T26"/>
    </row>
    <row r="27" spans="1:20" ht="15" customHeight="1">
      <c r="A27" s="15" t="s">
        <v>446</v>
      </c>
      <c r="B27" s="15">
        <v>10</v>
      </c>
      <c r="C27" s="107">
        <v>10</v>
      </c>
      <c r="D27" s="20"/>
      <c r="E27" s="15"/>
      <c r="F27" s="15"/>
      <c r="G27" s="15"/>
      <c r="H27" s="15">
        <v>100</v>
      </c>
      <c r="I27" s="15"/>
      <c r="J27" s="15"/>
      <c r="K27" s="15"/>
      <c r="L27" s="65">
        <f t="shared" si="1"/>
        <v>0</v>
      </c>
      <c r="M27" s="66"/>
      <c r="N27" s="66"/>
      <c r="O27"/>
      <c r="P27"/>
      <c r="Q27"/>
      <c r="R27"/>
      <c r="S27"/>
      <c r="T27"/>
    </row>
    <row r="28" spans="1:20" ht="15" customHeight="1">
      <c r="A28" s="15" t="s">
        <v>447</v>
      </c>
      <c r="B28" s="15">
        <v>5</v>
      </c>
      <c r="C28" s="107">
        <v>12</v>
      </c>
      <c r="D28" s="20"/>
      <c r="E28" s="15"/>
      <c r="F28" s="15">
        <v>100</v>
      </c>
      <c r="G28" s="15"/>
      <c r="H28" s="15"/>
      <c r="I28" s="15"/>
      <c r="J28" s="15"/>
      <c r="K28" s="15"/>
      <c r="L28" s="65">
        <f t="shared" si="1"/>
        <v>0</v>
      </c>
      <c r="M28" s="66"/>
      <c r="N28" s="66"/>
      <c r="O28"/>
      <c r="P28"/>
      <c r="Q28"/>
      <c r="R28"/>
      <c r="S28"/>
      <c r="T28"/>
    </row>
    <row r="29" spans="1:20">
      <c r="A29" s="15" t="s">
        <v>448</v>
      </c>
      <c r="B29" s="15">
        <v>5</v>
      </c>
      <c r="C29" s="107">
        <v>7</v>
      </c>
      <c r="D29" s="20">
        <v>100</v>
      </c>
      <c r="E29" s="15"/>
      <c r="F29" s="15"/>
      <c r="G29" s="15"/>
      <c r="H29" s="15"/>
      <c r="I29" s="15"/>
      <c r="J29" s="15"/>
      <c r="K29" s="15"/>
      <c r="L29" s="65">
        <f t="shared" si="1"/>
        <v>0</v>
      </c>
      <c r="M29" s="66"/>
      <c r="N29" s="66"/>
      <c r="O29"/>
      <c r="P29"/>
      <c r="Q29"/>
      <c r="R29"/>
      <c r="S29"/>
      <c r="T29"/>
    </row>
    <row r="30" spans="1:20">
      <c r="A30" s="15" t="s">
        <v>449</v>
      </c>
      <c r="B30" s="15">
        <v>5</v>
      </c>
      <c r="C30" s="107">
        <v>10</v>
      </c>
      <c r="D30" s="20"/>
      <c r="E30" s="15"/>
      <c r="F30" s="15"/>
      <c r="G30" s="15">
        <v>100</v>
      </c>
      <c r="H30" s="15"/>
      <c r="I30" s="15"/>
      <c r="J30" s="15"/>
      <c r="K30" s="15"/>
      <c r="L30" s="65">
        <f t="shared" si="1"/>
        <v>0</v>
      </c>
      <c r="M30" s="66"/>
      <c r="N30" s="66"/>
      <c r="O30"/>
      <c r="P30"/>
      <c r="Q30"/>
      <c r="R30"/>
      <c r="S30"/>
      <c r="T30"/>
    </row>
    <row r="31" spans="1:20">
      <c r="A31" s="15" t="s">
        <v>450</v>
      </c>
      <c r="B31" s="15">
        <v>5</v>
      </c>
      <c r="C31" s="107">
        <v>7</v>
      </c>
      <c r="D31" s="20"/>
      <c r="E31" s="15"/>
      <c r="F31" s="15">
        <v>100</v>
      </c>
      <c r="G31" s="15"/>
      <c r="H31" s="15"/>
      <c r="I31" s="15"/>
      <c r="J31" s="15"/>
      <c r="K31" s="15"/>
      <c r="L31" s="65">
        <f t="shared" si="1"/>
        <v>0</v>
      </c>
      <c r="M31" s="66"/>
      <c r="N31" s="66"/>
      <c r="O31"/>
      <c r="P31"/>
      <c r="Q31"/>
      <c r="R31"/>
      <c r="S31"/>
      <c r="T31"/>
    </row>
    <row r="32" spans="1:20">
      <c r="A32" s="15" t="s">
        <v>451</v>
      </c>
      <c r="B32" s="15">
        <v>5</v>
      </c>
      <c r="C32" s="107">
        <v>10</v>
      </c>
      <c r="D32" s="20"/>
      <c r="E32" s="15"/>
      <c r="F32" s="15"/>
      <c r="G32" s="15"/>
      <c r="H32" s="15"/>
      <c r="I32" s="15">
        <v>100</v>
      </c>
      <c r="J32" s="15"/>
      <c r="K32" s="15"/>
      <c r="L32" s="65">
        <f t="shared" si="1"/>
        <v>0</v>
      </c>
      <c r="M32" s="66"/>
      <c r="N32" s="66"/>
      <c r="O32"/>
      <c r="P32"/>
      <c r="Q32"/>
      <c r="R32"/>
      <c r="S32"/>
      <c r="T32"/>
    </row>
    <row r="33" spans="1:20">
      <c r="A33" s="15" t="s">
        <v>452</v>
      </c>
      <c r="B33" s="15">
        <v>5</v>
      </c>
      <c r="C33" s="107">
        <v>2</v>
      </c>
      <c r="D33" s="20"/>
      <c r="E33" s="15"/>
      <c r="F33" s="15"/>
      <c r="G33" s="15"/>
      <c r="H33" s="15"/>
      <c r="I33" s="15"/>
      <c r="J33" s="15"/>
      <c r="K33" s="15"/>
      <c r="L33" s="65">
        <f t="shared" si="1"/>
        <v>100</v>
      </c>
      <c r="M33" s="66"/>
      <c r="N33" s="66"/>
      <c r="O33"/>
      <c r="P33"/>
      <c r="Q33"/>
      <c r="R33"/>
      <c r="S33"/>
      <c r="T33"/>
    </row>
    <row r="34" spans="1:20">
      <c r="A34" s="15" t="s">
        <v>453</v>
      </c>
      <c r="B34" s="15">
        <v>5</v>
      </c>
      <c r="C34" s="107">
        <v>4</v>
      </c>
      <c r="D34" s="20"/>
      <c r="E34" s="15"/>
      <c r="F34" s="15"/>
      <c r="G34" s="15">
        <v>100</v>
      </c>
      <c r="H34" s="15"/>
      <c r="I34" s="15"/>
      <c r="J34" s="15"/>
      <c r="K34" s="15"/>
      <c r="L34" s="65">
        <f t="shared" si="1"/>
        <v>0</v>
      </c>
      <c r="M34" s="66"/>
      <c r="N34" s="66"/>
      <c r="O34"/>
      <c r="P34"/>
      <c r="Q34"/>
      <c r="R34"/>
      <c r="S34"/>
      <c r="T34"/>
    </row>
    <row r="35" spans="1:20">
      <c r="A35" s="15" t="s">
        <v>454</v>
      </c>
      <c r="B35" s="15">
        <v>5</v>
      </c>
      <c r="C35" s="107">
        <v>7</v>
      </c>
      <c r="D35" s="20"/>
      <c r="E35" s="15"/>
      <c r="F35" s="15"/>
      <c r="G35" s="15"/>
      <c r="H35" s="15"/>
      <c r="I35" s="15"/>
      <c r="J35" s="15">
        <v>100</v>
      </c>
      <c r="K35" s="15"/>
      <c r="L35" s="65">
        <f t="shared" si="1"/>
        <v>0</v>
      </c>
      <c r="M35" s="66"/>
      <c r="N35" s="66"/>
      <c r="O35"/>
      <c r="P35"/>
      <c r="Q35"/>
      <c r="R35"/>
      <c r="S35"/>
      <c r="T35"/>
    </row>
    <row r="36" spans="1:20">
      <c r="A36" s="15" t="s">
        <v>455</v>
      </c>
      <c r="B36" s="15">
        <v>5</v>
      </c>
      <c r="C36" s="107">
        <v>10</v>
      </c>
      <c r="D36" s="20">
        <v>100</v>
      </c>
      <c r="E36" s="15"/>
      <c r="F36" s="15"/>
      <c r="G36" s="15"/>
      <c r="H36" s="15"/>
      <c r="I36" s="15"/>
      <c r="J36" s="15"/>
      <c r="K36" s="15"/>
      <c r="L36" s="65">
        <f t="shared" si="1"/>
        <v>0</v>
      </c>
      <c r="M36" s="66"/>
      <c r="N36" s="66"/>
      <c r="O36"/>
      <c r="P36"/>
      <c r="Q36"/>
      <c r="R36"/>
      <c r="S36"/>
      <c r="T36"/>
    </row>
    <row r="37" spans="1:20">
      <c r="A37" s="15" t="s">
        <v>456</v>
      </c>
      <c r="B37" s="15">
        <v>5</v>
      </c>
      <c r="C37" s="107">
        <v>10</v>
      </c>
      <c r="D37" s="20"/>
      <c r="E37" s="15"/>
      <c r="F37" s="15"/>
      <c r="G37" s="15"/>
      <c r="H37" s="15"/>
      <c r="I37" s="15"/>
      <c r="J37" s="15"/>
      <c r="K37" s="15"/>
      <c r="L37" s="65">
        <f t="shared" si="1"/>
        <v>100</v>
      </c>
      <c r="M37" s="66"/>
      <c r="N37" s="66"/>
      <c r="O37"/>
      <c r="P37"/>
      <c r="Q37"/>
      <c r="R37"/>
      <c r="S37"/>
      <c r="T37"/>
    </row>
    <row r="38" spans="1:20">
      <c r="A38" s="15" t="s">
        <v>457</v>
      </c>
      <c r="B38" s="15">
        <v>5</v>
      </c>
      <c r="C38" s="107">
        <v>12</v>
      </c>
      <c r="D38" s="20"/>
      <c r="E38" s="15"/>
      <c r="F38" s="15"/>
      <c r="G38" s="15"/>
      <c r="H38" s="15"/>
      <c r="I38" s="15">
        <v>100</v>
      </c>
      <c r="J38" s="15"/>
      <c r="K38" s="15"/>
      <c r="L38" s="65">
        <f t="shared" si="1"/>
        <v>0</v>
      </c>
      <c r="M38" s="66"/>
      <c r="N38" s="66"/>
      <c r="O38"/>
      <c r="P38"/>
      <c r="Q38"/>
      <c r="R38"/>
      <c r="S38"/>
      <c r="T38"/>
    </row>
    <row r="39" spans="1:20">
      <c r="A39" s="15" t="s">
        <v>458</v>
      </c>
      <c r="B39" s="15">
        <v>5</v>
      </c>
      <c r="C39" s="107">
        <v>4</v>
      </c>
      <c r="D39" s="20"/>
      <c r="E39" s="15"/>
      <c r="F39" s="15"/>
      <c r="G39" s="15"/>
      <c r="H39" s="15"/>
      <c r="I39" s="15"/>
      <c r="J39" s="15"/>
      <c r="K39" s="15"/>
      <c r="L39" s="65">
        <f t="shared" si="1"/>
        <v>100</v>
      </c>
      <c r="M39" s="66"/>
      <c r="N39" s="66"/>
      <c r="O39"/>
      <c r="P39"/>
      <c r="Q39"/>
      <c r="R39"/>
      <c r="S39"/>
      <c r="T39"/>
    </row>
    <row r="40" spans="1:20">
      <c r="A40" s="15" t="s">
        <v>459</v>
      </c>
      <c r="B40" s="15">
        <v>10</v>
      </c>
      <c r="C40" s="107">
        <v>12</v>
      </c>
      <c r="D40" s="20"/>
      <c r="E40" s="15"/>
      <c r="F40" s="15"/>
      <c r="G40" s="15"/>
      <c r="H40" s="15"/>
      <c r="I40" s="15"/>
      <c r="J40" s="15"/>
      <c r="K40" s="15"/>
      <c r="L40" s="65">
        <f t="shared" si="1"/>
        <v>100</v>
      </c>
      <c r="M40" s="66"/>
      <c r="N40" s="66"/>
      <c r="O40"/>
      <c r="P40"/>
      <c r="Q40"/>
      <c r="R40"/>
      <c r="S40"/>
      <c r="T40"/>
    </row>
    <row r="41" spans="1:20">
      <c r="A41" s="15" t="s">
        <v>460</v>
      </c>
      <c r="B41" s="15">
        <v>5</v>
      </c>
      <c r="C41" s="107">
        <v>10</v>
      </c>
      <c r="D41" s="20"/>
      <c r="E41" s="15"/>
      <c r="F41" s="15">
        <v>100</v>
      </c>
      <c r="G41" s="15"/>
      <c r="H41" s="15"/>
      <c r="I41" s="15"/>
      <c r="J41" s="15"/>
      <c r="K41" s="15"/>
      <c r="L41" s="65">
        <f t="shared" si="1"/>
        <v>0</v>
      </c>
      <c r="M41" s="66"/>
      <c r="N41" s="66"/>
      <c r="O41"/>
      <c r="P41"/>
      <c r="Q41"/>
      <c r="R41"/>
      <c r="S41"/>
      <c r="T41"/>
    </row>
    <row r="42" spans="1:20">
      <c r="A42" s="15" t="s">
        <v>461</v>
      </c>
      <c r="B42" s="15">
        <v>5</v>
      </c>
      <c r="C42" s="107">
        <v>7</v>
      </c>
      <c r="D42" s="20"/>
      <c r="E42" s="15"/>
      <c r="F42" s="15"/>
      <c r="G42" s="15"/>
      <c r="H42" s="15"/>
      <c r="I42" s="15"/>
      <c r="J42" s="15"/>
      <c r="K42" s="15"/>
      <c r="L42" s="65">
        <f t="shared" si="1"/>
        <v>100</v>
      </c>
      <c r="M42" s="66"/>
      <c r="N42" s="66"/>
      <c r="O42"/>
      <c r="P42"/>
      <c r="Q42"/>
      <c r="R42"/>
      <c r="S42"/>
      <c r="T42"/>
    </row>
    <row r="43" spans="1:20">
      <c r="A43" s="15" t="s">
        <v>462</v>
      </c>
      <c r="B43" s="15">
        <v>10</v>
      </c>
      <c r="C43" s="107">
        <v>10</v>
      </c>
      <c r="D43" s="20"/>
      <c r="E43" s="15"/>
      <c r="F43" s="15"/>
      <c r="G43" s="15"/>
      <c r="H43" s="15"/>
      <c r="I43" s="15">
        <v>100</v>
      </c>
      <c r="J43" s="15"/>
      <c r="K43" s="15"/>
      <c r="L43" s="65">
        <f t="shared" si="1"/>
        <v>0</v>
      </c>
      <c r="M43" s="66"/>
      <c r="N43" s="66"/>
      <c r="O43"/>
      <c r="P43"/>
      <c r="Q43"/>
      <c r="R43"/>
      <c r="S43"/>
      <c r="T43"/>
    </row>
    <row r="44" spans="1:20">
      <c r="A44" s="15" t="s">
        <v>463</v>
      </c>
      <c r="B44" s="15">
        <v>10</v>
      </c>
      <c r="C44" s="107">
        <v>7</v>
      </c>
      <c r="D44" s="20"/>
      <c r="E44" s="15"/>
      <c r="F44" s="15"/>
      <c r="G44" s="15"/>
      <c r="H44" s="15"/>
      <c r="I44" s="15"/>
      <c r="J44" s="15"/>
      <c r="K44" s="15"/>
      <c r="L44" s="65">
        <f t="shared" si="1"/>
        <v>100</v>
      </c>
      <c r="M44" s="66"/>
      <c r="N44" s="66"/>
      <c r="O44"/>
      <c r="P44"/>
      <c r="Q44"/>
      <c r="R44"/>
      <c r="S44"/>
      <c r="T44"/>
    </row>
    <row r="45" spans="1:20">
      <c r="A45" s="15" t="s">
        <v>464</v>
      </c>
      <c r="B45" s="15">
        <v>5</v>
      </c>
      <c r="C45" s="107">
        <v>7</v>
      </c>
      <c r="D45" s="20"/>
      <c r="E45" s="15"/>
      <c r="F45" s="15"/>
      <c r="G45" s="15"/>
      <c r="H45" s="15"/>
      <c r="I45" s="15"/>
      <c r="J45" s="15"/>
      <c r="K45" s="15"/>
      <c r="L45" s="65">
        <f t="shared" si="1"/>
        <v>100</v>
      </c>
      <c r="M45" s="66"/>
      <c r="N45" s="66"/>
      <c r="O45"/>
      <c r="P45"/>
      <c r="Q45"/>
      <c r="R45"/>
      <c r="S45"/>
      <c r="T45"/>
    </row>
    <row r="46" spans="1:20">
      <c r="A46" s="15" t="s">
        <v>465</v>
      </c>
      <c r="B46" s="15">
        <v>5</v>
      </c>
      <c r="C46" s="107">
        <v>7</v>
      </c>
      <c r="D46" s="20">
        <v>50</v>
      </c>
      <c r="E46" s="15"/>
      <c r="F46" s="15"/>
      <c r="G46" s="15"/>
      <c r="H46" s="15"/>
      <c r="I46" s="15"/>
      <c r="J46" s="15">
        <v>50</v>
      </c>
      <c r="K46" s="15"/>
      <c r="L46" s="65">
        <f t="shared" si="1"/>
        <v>0</v>
      </c>
      <c r="M46" s="66"/>
      <c r="N46" s="66"/>
      <c r="O46"/>
      <c r="P46"/>
      <c r="Q46"/>
      <c r="R46"/>
      <c r="S46"/>
      <c r="T46"/>
    </row>
    <row r="47" spans="1:20">
      <c r="A47" s="15" t="s">
        <v>466</v>
      </c>
      <c r="B47" s="15">
        <v>15</v>
      </c>
      <c r="C47" s="107">
        <v>12</v>
      </c>
      <c r="D47" s="20"/>
      <c r="E47" s="15"/>
      <c r="F47" s="15"/>
      <c r="G47" s="15"/>
      <c r="H47" s="15"/>
      <c r="I47" s="15"/>
      <c r="J47" s="15"/>
      <c r="K47" s="15"/>
      <c r="L47" s="65">
        <f t="shared" si="1"/>
        <v>100</v>
      </c>
      <c r="M47" s="66"/>
      <c r="N47" s="66"/>
      <c r="O47"/>
      <c r="P47"/>
      <c r="Q47"/>
      <c r="R47"/>
      <c r="S47"/>
      <c r="T47"/>
    </row>
    <row r="48" spans="1:20">
      <c r="A48" s="15" t="s">
        <v>289</v>
      </c>
      <c r="B48" s="15"/>
      <c r="C48" s="63"/>
      <c r="D48" s="64"/>
      <c r="E48" s="15"/>
      <c r="F48" s="15"/>
      <c r="G48" s="15"/>
      <c r="H48" s="15"/>
      <c r="I48" s="15"/>
      <c r="J48" s="15"/>
      <c r="K48" s="15"/>
      <c r="L48" s="65" t="str">
        <f t="shared" si="1"/>
        <v xml:space="preserve"> </v>
      </c>
      <c r="M48" s="66"/>
      <c r="N48" s="66"/>
      <c r="O48"/>
      <c r="P48"/>
      <c r="Q48"/>
      <c r="R48"/>
      <c r="S48"/>
      <c r="T48"/>
    </row>
    <row r="49" spans="1:20">
      <c r="A49" s="15" t="s">
        <v>290</v>
      </c>
      <c r="B49" s="15"/>
      <c r="C49" s="63"/>
      <c r="D49" s="64"/>
      <c r="E49" s="15"/>
      <c r="F49" s="15"/>
      <c r="G49" s="15"/>
      <c r="H49" s="15"/>
      <c r="I49" s="15"/>
      <c r="J49" s="15"/>
      <c r="K49" s="15"/>
      <c r="L49" s="65" t="str">
        <f t="shared" si="1"/>
        <v xml:space="preserve"> </v>
      </c>
      <c r="M49" s="66"/>
      <c r="N49" s="66"/>
      <c r="O49"/>
      <c r="P49"/>
      <c r="Q49"/>
      <c r="R49"/>
      <c r="S49"/>
      <c r="T49"/>
    </row>
    <row r="50" spans="1:20">
      <c r="A50" s="15" t="s">
        <v>291</v>
      </c>
      <c r="B50" s="15"/>
      <c r="C50" s="63"/>
      <c r="D50" s="64"/>
      <c r="E50" s="15"/>
      <c r="F50" s="15"/>
      <c r="G50" s="15"/>
      <c r="H50" s="15"/>
      <c r="I50" s="15"/>
      <c r="J50" s="15"/>
      <c r="K50" s="15"/>
      <c r="L50" s="65" t="str">
        <f t="shared" si="1"/>
        <v xml:space="preserve"> </v>
      </c>
      <c r="M50" s="66"/>
      <c r="N50" s="66"/>
    </row>
    <row r="51" spans="1:20">
      <c r="A51" s="15" t="s">
        <v>292</v>
      </c>
      <c r="B51" s="15"/>
      <c r="C51" s="63"/>
      <c r="D51" s="64"/>
      <c r="E51" s="15"/>
      <c r="F51" s="15"/>
      <c r="G51" s="15"/>
      <c r="H51" s="15"/>
      <c r="I51" s="15"/>
      <c r="J51" s="15"/>
      <c r="K51" s="15"/>
      <c r="L51" s="65" t="str">
        <f t="shared" si="1"/>
        <v xml:space="preserve"> </v>
      </c>
      <c r="M51" s="66"/>
      <c r="N51" s="66"/>
    </row>
    <row r="52" spans="1:20">
      <c r="A52" s="15" t="s">
        <v>293</v>
      </c>
      <c r="B52" s="15"/>
      <c r="C52" s="63"/>
      <c r="D52" s="64"/>
      <c r="E52" s="15"/>
      <c r="F52" s="15"/>
      <c r="G52" s="15"/>
      <c r="H52" s="15"/>
      <c r="I52" s="15"/>
      <c r="J52" s="15"/>
      <c r="K52" s="15"/>
      <c r="L52" s="65" t="str">
        <f t="shared" si="1"/>
        <v xml:space="preserve"> </v>
      </c>
      <c r="M52" s="66"/>
      <c r="N52" s="66"/>
    </row>
    <row r="53" spans="1:20">
      <c r="A53" s="15" t="s">
        <v>294</v>
      </c>
      <c r="B53" s="15"/>
      <c r="C53" s="63"/>
      <c r="D53" s="64"/>
      <c r="E53" s="15"/>
      <c r="F53" s="15"/>
      <c r="G53" s="15"/>
      <c r="H53" s="15"/>
      <c r="I53" s="15"/>
      <c r="J53" s="15"/>
      <c r="K53" s="15"/>
      <c r="L53" s="65" t="str">
        <f t="shared" si="1"/>
        <v xml:space="preserve"> </v>
      </c>
      <c r="M53" s="66"/>
      <c r="N53" s="66"/>
    </row>
    <row r="54" spans="1:20">
      <c r="A54" s="15" t="s">
        <v>295</v>
      </c>
      <c r="B54" s="15"/>
      <c r="C54" s="63"/>
      <c r="D54" s="64"/>
      <c r="E54" s="15"/>
      <c r="F54" s="15"/>
      <c r="G54" s="15"/>
      <c r="H54" s="15"/>
      <c r="I54" s="15"/>
      <c r="J54" s="15"/>
      <c r="K54" s="15"/>
      <c r="L54" s="65" t="str">
        <f t="shared" si="1"/>
        <v xml:space="preserve"> </v>
      </c>
      <c r="M54" s="66"/>
      <c r="N54" s="66"/>
    </row>
    <row r="55" spans="1:20">
      <c r="A55" s="15" t="s">
        <v>296</v>
      </c>
      <c r="B55" s="15"/>
      <c r="C55" s="63"/>
      <c r="D55" s="64"/>
      <c r="E55" s="15"/>
      <c r="F55" s="15"/>
      <c r="G55" s="15"/>
      <c r="H55" s="15"/>
      <c r="I55" s="15"/>
      <c r="J55" s="15"/>
      <c r="K55" s="15"/>
      <c r="L55" s="65" t="str">
        <f t="shared" si="1"/>
        <v xml:space="preserve"> </v>
      </c>
      <c r="M55" s="66"/>
      <c r="N55" s="66"/>
    </row>
    <row r="56" spans="1:20">
      <c r="A56" s="15" t="s">
        <v>297</v>
      </c>
      <c r="B56" s="15"/>
      <c r="C56" s="63"/>
      <c r="D56" s="64"/>
      <c r="E56" s="15"/>
      <c r="F56" s="15"/>
      <c r="G56" s="15"/>
      <c r="H56" s="15"/>
      <c r="I56" s="15"/>
      <c r="J56" s="15"/>
      <c r="K56" s="15"/>
      <c r="L56" s="65" t="str">
        <f t="shared" ref="L56:L119" si="2">IF(ISBLANK(B56)," ",100-SUM(D56:K56))</f>
        <v xml:space="preserve"> </v>
      </c>
      <c r="M56" s="66"/>
      <c r="N56" s="66"/>
    </row>
    <row r="57" spans="1:20">
      <c r="A57" s="15" t="s">
        <v>298</v>
      </c>
      <c r="B57" s="15"/>
      <c r="C57" s="63"/>
      <c r="D57" s="64"/>
      <c r="E57" s="15"/>
      <c r="F57" s="15"/>
      <c r="G57" s="15"/>
      <c r="H57" s="15"/>
      <c r="I57" s="15"/>
      <c r="J57" s="15"/>
      <c r="K57" s="15"/>
      <c r="L57" s="65" t="str">
        <f t="shared" si="2"/>
        <v xml:space="preserve"> </v>
      </c>
      <c r="M57" s="66"/>
      <c r="N57" s="66"/>
    </row>
    <row r="58" spans="1:20">
      <c r="A58" s="15" t="s">
        <v>299</v>
      </c>
      <c r="B58" s="15"/>
      <c r="C58" s="63"/>
      <c r="D58" s="64"/>
      <c r="E58" s="15"/>
      <c r="F58" s="15"/>
      <c r="G58" s="15"/>
      <c r="H58" s="15"/>
      <c r="I58" s="15"/>
      <c r="J58" s="15"/>
      <c r="K58" s="15"/>
      <c r="L58" s="65" t="str">
        <f t="shared" si="2"/>
        <v xml:space="preserve"> </v>
      </c>
      <c r="M58" s="66"/>
      <c r="N58" s="66"/>
    </row>
    <row r="59" spans="1:20">
      <c r="A59" s="15" t="s">
        <v>300</v>
      </c>
      <c r="B59" s="15"/>
      <c r="C59" s="63"/>
      <c r="D59" s="64"/>
      <c r="E59" s="15"/>
      <c r="F59" s="15"/>
      <c r="G59" s="15"/>
      <c r="H59" s="15"/>
      <c r="I59" s="15"/>
      <c r="J59" s="15"/>
      <c r="K59" s="15"/>
      <c r="L59" s="65" t="str">
        <f t="shared" si="2"/>
        <v xml:space="preserve"> </v>
      </c>
      <c r="M59" s="66"/>
      <c r="N59" s="66"/>
    </row>
    <row r="60" spans="1:20">
      <c r="A60" s="15" t="s">
        <v>301</v>
      </c>
      <c r="B60" s="15"/>
      <c r="C60" s="63"/>
      <c r="D60" s="64"/>
      <c r="E60" s="15"/>
      <c r="F60" s="15"/>
      <c r="G60" s="15"/>
      <c r="H60" s="15"/>
      <c r="I60" s="15"/>
      <c r="J60" s="15"/>
      <c r="K60" s="15"/>
      <c r="L60" s="65" t="str">
        <f t="shared" si="2"/>
        <v xml:space="preserve"> </v>
      </c>
      <c r="M60" s="66"/>
      <c r="N60" s="66"/>
    </row>
    <row r="61" spans="1:20">
      <c r="A61" s="15" t="s">
        <v>302</v>
      </c>
      <c r="B61" s="15"/>
      <c r="C61" s="63"/>
      <c r="D61" s="64"/>
      <c r="E61" s="15"/>
      <c r="F61" s="15"/>
      <c r="G61" s="15"/>
      <c r="H61" s="15"/>
      <c r="I61" s="15"/>
      <c r="J61" s="15"/>
      <c r="K61" s="15"/>
      <c r="L61" s="65" t="str">
        <f t="shared" si="2"/>
        <v xml:space="preserve"> </v>
      </c>
      <c r="M61" s="66"/>
      <c r="N61" s="66"/>
    </row>
    <row r="62" spans="1:20">
      <c r="A62" s="15" t="s">
        <v>303</v>
      </c>
      <c r="B62" s="15"/>
      <c r="C62" s="63"/>
      <c r="D62" s="64"/>
      <c r="E62" s="15"/>
      <c r="F62" s="15"/>
      <c r="G62" s="15"/>
      <c r="H62" s="15"/>
      <c r="I62" s="15"/>
      <c r="J62" s="15"/>
      <c r="K62" s="15"/>
      <c r="L62" s="65" t="str">
        <f t="shared" si="2"/>
        <v xml:space="preserve"> </v>
      </c>
      <c r="M62" s="66"/>
      <c r="N62" s="66"/>
    </row>
    <row r="63" spans="1:20">
      <c r="A63" s="15" t="s">
        <v>304</v>
      </c>
      <c r="B63" s="15"/>
      <c r="C63" s="63"/>
      <c r="D63" s="64"/>
      <c r="E63" s="15"/>
      <c r="F63" s="15"/>
      <c r="G63" s="15"/>
      <c r="H63" s="15"/>
      <c r="I63" s="15"/>
      <c r="J63" s="15"/>
      <c r="K63" s="15"/>
      <c r="L63" s="65" t="str">
        <f t="shared" si="2"/>
        <v xml:space="preserve"> </v>
      </c>
      <c r="M63" s="66"/>
      <c r="N63" s="66"/>
    </row>
    <row r="64" spans="1:20">
      <c r="A64" s="15" t="s">
        <v>305</v>
      </c>
      <c r="B64" s="15"/>
      <c r="C64" s="63"/>
      <c r="D64" s="64"/>
      <c r="E64" s="15"/>
      <c r="F64" s="15"/>
      <c r="G64" s="15"/>
      <c r="H64" s="15"/>
      <c r="I64" s="15"/>
      <c r="J64" s="15"/>
      <c r="K64" s="15"/>
      <c r="L64" s="65" t="str">
        <f t="shared" si="2"/>
        <v xml:space="preserve"> </v>
      </c>
      <c r="M64" s="66"/>
      <c r="N64" s="66"/>
    </row>
    <row r="65" spans="1:14">
      <c r="A65" s="15" t="s">
        <v>306</v>
      </c>
      <c r="B65" s="15"/>
      <c r="C65" s="63"/>
      <c r="D65" s="64"/>
      <c r="E65" s="15"/>
      <c r="F65" s="15"/>
      <c r="G65" s="15"/>
      <c r="H65" s="15"/>
      <c r="I65" s="15"/>
      <c r="J65" s="15"/>
      <c r="K65" s="15"/>
      <c r="L65" s="65" t="str">
        <f t="shared" si="2"/>
        <v xml:space="preserve"> </v>
      </c>
      <c r="M65" s="66"/>
      <c r="N65" s="66"/>
    </row>
    <row r="66" spans="1:14">
      <c r="A66" s="15" t="s">
        <v>307</v>
      </c>
      <c r="B66" s="15"/>
      <c r="C66" s="63"/>
      <c r="D66" s="64"/>
      <c r="E66" s="15"/>
      <c r="F66" s="15"/>
      <c r="G66" s="15"/>
      <c r="H66" s="15"/>
      <c r="I66" s="15"/>
      <c r="J66" s="15"/>
      <c r="K66" s="15"/>
      <c r="L66" s="65" t="str">
        <f t="shared" si="2"/>
        <v xml:space="preserve"> </v>
      </c>
      <c r="M66" s="66"/>
      <c r="N66" s="66"/>
    </row>
    <row r="67" spans="1:14">
      <c r="A67" s="15" t="s">
        <v>308</v>
      </c>
      <c r="B67" s="15"/>
      <c r="C67" s="63"/>
      <c r="D67" s="64"/>
      <c r="E67" s="15"/>
      <c r="F67" s="15"/>
      <c r="G67" s="15"/>
      <c r="H67" s="15"/>
      <c r="I67" s="15"/>
      <c r="J67" s="15"/>
      <c r="K67" s="15"/>
      <c r="L67" s="65" t="str">
        <f t="shared" si="2"/>
        <v xml:space="preserve"> </v>
      </c>
      <c r="M67" s="66"/>
      <c r="N67" s="66"/>
    </row>
    <row r="68" spans="1:14">
      <c r="A68" s="15" t="s">
        <v>309</v>
      </c>
      <c r="B68" s="15"/>
      <c r="C68" s="63"/>
      <c r="D68" s="64"/>
      <c r="E68" s="15"/>
      <c r="F68" s="15"/>
      <c r="G68" s="15"/>
      <c r="H68" s="15"/>
      <c r="I68" s="15"/>
      <c r="J68" s="15"/>
      <c r="K68" s="15"/>
      <c r="L68" s="65" t="str">
        <f t="shared" si="2"/>
        <v xml:space="preserve"> </v>
      </c>
      <c r="M68" s="66"/>
      <c r="N68" s="66"/>
    </row>
    <row r="69" spans="1:14">
      <c r="A69" s="15" t="s">
        <v>310</v>
      </c>
      <c r="B69" s="15"/>
      <c r="C69" s="63"/>
      <c r="D69" s="64"/>
      <c r="E69" s="15"/>
      <c r="F69" s="15"/>
      <c r="G69" s="15"/>
      <c r="H69" s="15"/>
      <c r="I69" s="15"/>
      <c r="J69" s="15"/>
      <c r="K69" s="15"/>
      <c r="L69" s="65" t="str">
        <f t="shared" si="2"/>
        <v xml:space="preserve"> </v>
      </c>
      <c r="M69" s="66"/>
      <c r="N69" s="66"/>
    </row>
    <row r="70" spans="1:14">
      <c r="A70" s="15" t="s">
        <v>311</v>
      </c>
      <c r="B70" s="15"/>
      <c r="C70" s="63"/>
      <c r="D70" s="64"/>
      <c r="E70" s="15"/>
      <c r="F70" s="15"/>
      <c r="G70" s="15"/>
      <c r="H70" s="15"/>
      <c r="I70" s="15"/>
      <c r="J70" s="15"/>
      <c r="K70" s="15"/>
      <c r="L70" s="65" t="str">
        <f t="shared" si="2"/>
        <v xml:space="preserve"> </v>
      </c>
      <c r="M70" s="66"/>
      <c r="N70" s="66"/>
    </row>
    <row r="71" spans="1:14">
      <c r="A71" s="15" t="s">
        <v>312</v>
      </c>
      <c r="B71" s="15"/>
      <c r="C71" s="63"/>
      <c r="D71" s="64"/>
      <c r="E71" s="15"/>
      <c r="F71" s="15"/>
      <c r="G71" s="15"/>
      <c r="H71" s="15"/>
      <c r="I71" s="15"/>
      <c r="J71" s="15"/>
      <c r="K71" s="15"/>
      <c r="L71" s="65" t="str">
        <f t="shared" si="2"/>
        <v xml:space="preserve"> </v>
      </c>
      <c r="M71" s="66"/>
      <c r="N71" s="66"/>
    </row>
    <row r="72" spans="1:14">
      <c r="A72" s="15" t="s">
        <v>313</v>
      </c>
      <c r="B72" s="15"/>
      <c r="C72" s="63"/>
      <c r="D72" s="64"/>
      <c r="E72" s="15"/>
      <c r="F72" s="15"/>
      <c r="G72" s="15"/>
      <c r="H72" s="15"/>
      <c r="I72" s="15"/>
      <c r="J72" s="15"/>
      <c r="K72" s="15"/>
      <c r="L72" s="65" t="str">
        <f t="shared" si="2"/>
        <v xml:space="preserve"> </v>
      </c>
      <c r="M72" s="66"/>
      <c r="N72" s="66"/>
    </row>
    <row r="73" spans="1:14">
      <c r="A73" s="15" t="s">
        <v>314</v>
      </c>
      <c r="B73" s="15"/>
      <c r="C73" s="63"/>
      <c r="D73" s="64"/>
      <c r="E73" s="15"/>
      <c r="F73" s="15"/>
      <c r="G73" s="15"/>
      <c r="H73" s="15"/>
      <c r="I73" s="15"/>
      <c r="J73" s="15"/>
      <c r="K73" s="15"/>
      <c r="L73" s="65" t="str">
        <f t="shared" si="2"/>
        <v xml:space="preserve"> </v>
      </c>
      <c r="M73" s="66"/>
      <c r="N73" s="66"/>
    </row>
    <row r="74" spans="1:14">
      <c r="A74" s="15" t="s">
        <v>315</v>
      </c>
      <c r="B74" s="15"/>
      <c r="C74" s="63"/>
      <c r="D74" s="64"/>
      <c r="E74" s="15"/>
      <c r="F74" s="15"/>
      <c r="G74" s="15"/>
      <c r="H74" s="15"/>
      <c r="I74" s="15"/>
      <c r="J74" s="15"/>
      <c r="K74" s="15"/>
      <c r="L74" s="65" t="str">
        <f t="shared" si="2"/>
        <v xml:space="preserve"> </v>
      </c>
      <c r="M74" s="66"/>
      <c r="N74" s="66"/>
    </row>
    <row r="75" spans="1:14">
      <c r="A75" s="15" t="s">
        <v>316</v>
      </c>
      <c r="B75" s="15"/>
      <c r="C75" s="63"/>
      <c r="D75" s="64"/>
      <c r="E75" s="15"/>
      <c r="F75" s="15"/>
      <c r="G75" s="15"/>
      <c r="H75" s="15"/>
      <c r="I75" s="15"/>
      <c r="J75" s="15"/>
      <c r="K75" s="15"/>
      <c r="L75" s="65" t="str">
        <f t="shared" si="2"/>
        <v xml:space="preserve"> </v>
      </c>
      <c r="M75" s="66"/>
      <c r="N75" s="66"/>
    </row>
    <row r="76" spans="1:14">
      <c r="A76" s="15" t="s">
        <v>317</v>
      </c>
      <c r="B76" s="15"/>
      <c r="C76" s="63"/>
      <c r="D76" s="64"/>
      <c r="E76" s="15"/>
      <c r="F76" s="15"/>
      <c r="G76" s="15"/>
      <c r="H76" s="15"/>
      <c r="I76" s="15"/>
      <c r="J76" s="15"/>
      <c r="K76" s="15"/>
      <c r="L76" s="65" t="str">
        <f t="shared" si="2"/>
        <v xml:space="preserve"> </v>
      </c>
      <c r="M76" s="66"/>
      <c r="N76" s="66"/>
    </row>
    <row r="77" spans="1:14">
      <c r="A77" s="15" t="s">
        <v>318</v>
      </c>
      <c r="B77" s="15"/>
      <c r="C77" s="63"/>
      <c r="D77" s="64"/>
      <c r="E77" s="15"/>
      <c r="F77" s="15"/>
      <c r="G77" s="15"/>
      <c r="H77" s="15"/>
      <c r="I77" s="15"/>
      <c r="J77" s="15"/>
      <c r="K77" s="15"/>
      <c r="L77" s="65" t="str">
        <f t="shared" si="2"/>
        <v xml:space="preserve"> </v>
      </c>
      <c r="M77" s="66"/>
      <c r="N77" s="66"/>
    </row>
    <row r="78" spans="1:14">
      <c r="A78" s="15" t="s">
        <v>319</v>
      </c>
      <c r="B78" s="15"/>
      <c r="C78" s="63"/>
      <c r="D78" s="64"/>
      <c r="E78" s="15"/>
      <c r="F78" s="15"/>
      <c r="G78" s="15"/>
      <c r="H78" s="15"/>
      <c r="I78" s="15"/>
      <c r="J78" s="15"/>
      <c r="K78" s="15"/>
      <c r="L78" s="65" t="str">
        <f t="shared" si="2"/>
        <v xml:space="preserve"> </v>
      </c>
      <c r="M78" s="66"/>
      <c r="N78" s="66"/>
    </row>
    <row r="79" spans="1:14">
      <c r="A79" s="15" t="s">
        <v>320</v>
      </c>
      <c r="B79" s="15"/>
      <c r="C79" s="63"/>
      <c r="D79" s="64"/>
      <c r="E79" s="15"/>
      <c r="F79" s="15"/>
      <c r="G79" s="15"/>
      <c r="H79" s="15"/>
      <c r="I79" s="15"/>
      <c r="J79" s="15"/>
      <c r="K79" s="15"/>
      <c r="L79" s="65" t="str">
        <f t="shared" si="2"/>
        <v xml:space="preserve"> </v>
      </c>
      <c r="M79" s="66"/>
      <c r="N79" s="66"/>
    </row>
    <row r="80" spans="1:14">
      <c r="A80" s="15" t="s">
        <v>321</v>
      </c>
      <c r="B80" s="15"/>
      <c r="C80" s="63"/>
      <c r="D80" s="64"/>
      <c r="E80" s="15"/>
      <c r="F80" s="15"/>
      <c r="G80" s="15"/>
      <c r="H80" s="15"/>
      <c r="I80" s="15"/>
      <c r="J80" s="15"/>
      <c r="K80" s="15"/>
      <c r="L80" s="65" t="str">
        <f t="shared" si="2"/>
        <v xml:space="preserve"> </v>
      </c>
      <c r="M80" s="66"/>
      <c r="N80" s="66"/>
    </row>
    <row r="81" spans="1:14">
      <c r="A81" s="15" t="s">
        <v>322</v>
      </c>
      <c r="B81" s="15"/>
      <c r="C81" s="63"/>
      <c r="D81" s="64"/>
      <c r="E81" s="15"/>
      <c r="F81" s="15"/>
      <c r="G81" s="15"/>
      <c r="H81" s="15"/>
      <c r="I81" s="15"/>
      <c r="J81" s="15"/>
      <c r="K81" s="15"/>
      <c r="L81" s="65" t="str">
        <f t="shared" si="2"/>
        <v xml:space="preserve"> </v>
      </c>
      <c r="M81" s="66"/>
      <c r="N81" s="66"/>
    </row>
    <row r="82" spans="1:14">
      <c r="A82" s="15" t="s">
        <v>323</v>
      </c>
      <c r="B82" s="15"/>
      <c r="C82" s="63"/>
      <c r="D82" s="64"/>
      <c r="E82" s="15"/>
      <c r="F82" s="15"/>
      <c r="G82" s="15"/>
      <c r="H82" s="15"/>
      <c r="I82" s="15"/>
      <c r="J82" s="15"/>
      <c r="K82" s="15"/>
      <c r="L82" s="65" t="str">
        <f t="shared" si="2"/>
        <v xml:space="preserve"> </v>
      </c>
      <c r="M82" s="66"/>
      <c r="N82" s="66"/>
    </row>
    <row r="83" spans="1:14">
      <c r="A83" s="15" t="s">
        <v>324</v>
      </c>
      <c r="B83" s="15"/>
      <c r="C83" s="63"/>
      <c r="D83" s="64"/>
      <c r="E83" s="15"/>
      <c r="F83" s="15"/>
      <c r="G83" s="15"/>
      <c r="H83" s="15"/>
      <c r="I83" s="15"/>
      <c r="J83" s="15"/>
      <c r="K83" s="15"/>
      <c r="L83" s="65" t="str">
        <f t="shared" si="2"/>
        <v xml:space="preserve"> </v>
      </c>
      <c r="M83" s="66"/>
      <c r="N83" s="66"/>
    </row>
    <row r="84" spans="1:14">
      <c r="A84" s="15" t="s">
        <v>325</v>
      </c>
      <c r="B84" s="15"/>
      <c r="C84" s="63"/>
      <c r="D84" s="64"/>
      <c r="E84" s="15"/>
      <c r="F84" s="15"/>
      <c r="G84" s="15"/>
      <c r="H84" s="15"/>
      <c r="I84" s="15"/>
      <c r="J84" s="15"/>
      <c r="K84" s="15"/>
      <c r="L84" s="65" t="str">
        <f t="shared" si="2"/>
        <v xml:space="preserve"> </v>
      </c>
      <c r="M84" s="66"/>
      <c r="N84" s="66"/>
    </row>
    <row r="85" spans="1:14">
      <c r="A85" s="15" t="s">
        <v>326</v>
      </c>
      <c r="B85" s="15"/>
      <c r="C85" s="63"/>
      <c r="D85" s="64"/>
      <c r="E85" s="15"/>
      <c r="F85" s="15"/>
      <c r="G85" s="15"/>
      <c r="H85" s="15"/>
      <c r="I85" s="15"/>
      <c r="J85" s="15"/>
      <c r="K85" s="15"/>
      <c r="L85" s="65" t="str">
        <f t="shared" si="2"/>
        <v xml:space="preserve"> </v>
      </c>
      <c r="M85" s="66"/>
      <c r="N85" s="66"/>
    </row>
    <row r="86" spans="1:14">
      <c r="A86" s="15" t="s">
        <v>327</v>
      </c>
      <c r="B86" s="15"/>
      <c r="C86" s="63"/>
      <c r="D86" s="64"/>
      <c r="E86" s="15"/>
      <c r="F86" s="15"/>
      <c r="G86" s="15"/>
      <c r="H86" s="15"/>
      <c r="I86" s="15"/>
      <c r="J86" s="15"/>
      <c r="K86" s="15"/>
      <c r="L86" s="65" t="str">
        <f t="shared" si="2"/>
        <v xml:space="preserve"> </v>
      </c>
      <c r="M86" s="66"/>
      <c r="N86" s="66"/>
    </row>
    <row r="87" spans="1:14">
      <c r="A87" s="15" t="s">
        <v>328</v>
      </c>
      <c r="B87" s="15"/>
      <c r="C87" s="63"/>
      <c r="D87" s="64"/>
      <c r="E87" s="15"/>
      <c r="F87" s="15"/>
      <c r="G87" s="15"/>
      <c r="H87" s="15"/>
      <c r="I87" s="15"/>
      <c r="J87" s="15"/>
      <c r="K87" s="15"/>
      <c r="L87" s="65" t="str">
        <f t="shared" si="2"/>
        <v xml:space="preserve"> </v>
      </c>
      <c r="M87" s="66"/>
      <c r="N87" s="66"/>
    </row>
    <row r="88" spans="1:14">
      <c r="A88" s="15" t="s">
        <v>329</v>
      </c>
      <c r="B88" s="15"/>
      <c r="C88" s="63"/>
      <c r="D88" s="64"/>
      <c r="E88" s="15"/>
      <c r="F88" s="15"/>
      <c r="G88" s="15"/>
      <c r="H88" s="15"/>
      <c r="I88" s="15"/>
      <c r="J88" s="15"/>
      <c r="K88" s="15"/>
      <c r="L88" s="65" t="str">
        <f t="shared" si="2"/>
        <v xml:space="preserve"> </v>
      </c>
      <c r="M88" s="66"/>
      <c r="N88" s="66"/>
    </row>
    <row r="89" spans="1:14">
      <c r="A89" s="15" t="s">
        <v>330</v>
      </c>
      <c r="B89" s="15"/>
      <c r="C89" s="63"/>
      <c r="D89" s="64"/>
      <c r="E89" s="15"/>
      <c r="F89" s="15"/>
      <c r="G89" s="15"/>
      <c r="H89" s="15"/>
      <c r="I89" s="15"/>
      <c r="J89" s="15"/>
      <c r="K89" s="15"/>
      <c r="L89" s="65" t="str">
        <f t="shared" si="2"/>
        <v xml:space="preserve"> </v>
      </c>
      <c r="M89" s="66"/>
      <c r="N89" s="66"/>
    </row>
    <row r="90" spans="1:14">
      <c r="A90" s="15" t="s">
        <v>331</v>
      </c>
      <c r="B90" s="15"/>
      <c r="C90" s="63"/>
      <c r="D90" s="64"/>
      <c r="E90" s="15"/>
      <c r="F90" s="15"/>
      <c r="G90" s="15"/>
      <c r="H90" s="15"/>
      <c r="I90" s="15"/>
      <c r="J90" s="15"/>
      <c r="K90" s="15"/>
      <c r="L90" s="65" t="str">
        <f t="shared" si="2"/>
        <v xml:space="preserve"> </v>
      </c>
      <c r="M90" s="66"/>
      <c r="N90" s="66"/>
    </row>
    <row r="91" spans="1:14">
      <c r="A91" s="15" t="s">
        <v>332</v>
      </c>
      <c r="B91" s="15"/>
      <c r="C91" s="63"/>
      <c r="D91" s="64"/>
      <c r="E91" s="15"/>
      <c r="F91" s="15"/>
      <c r="G91" s="15"/>
      <c r="H91" s="15"/>
      <c r="I91" s="15"/>
      <c r="J91" s="15"/>
      <c r="K91" s="15"/>
      <c r="L91" s="65" t="str">
        <f t="shared" si="2"/>
        <v xml:space="preserve"> </v>
      </c>
      <c r="M91" s="66"/>
      <c r="N91" s="66"/>
    </row>
    <row r="92" spans="1:14">
      <c r="A92" s="15" t="s">
        <v>333</v>
      </c>
      <c r="B92" s="15"/>
      <c r="C92" s="63"/>
      <c r="D92" s="64"/>
      <c r="E92" s="15"/>
      <c r="F92" s="15"/>
      <c r="G92" s="15"/>
      <c r="H92" s="15"/>
      <c r="I92" s="15"/>
      <c r="J92" s="15"/>
      <c r="K92" s="15"/>
      <c r="L92" s="65" t="str">
        <f t="shared" si="2"/>
        <v xml:space="preserve"> </v>
      </c>
      <c r="M92" s="66"/>
      <c r="N92" s="66"/>
    </row>
    <row r="93" spans="1:14">
      <c r="A93" s="15" t="s">
        <v>334</v>
      </c>
      <c r="B93" s="15"/>
      <c r="C93" s="63"/>
      <c r="D93" s="64"/>
      <c r="E93" s="15"/>
      <c r="F93" s="15"/>
      <c r="G93" s="15"/>
      <c r="H93" s="15"/>
      <c r="I93" s="15"/>
      <c r="J93" s="15"/>
      <c r="K93" s="15"/>
      <c r="L93" s="65" t="str">
        <f t="shared" si="2"/>
        <v xml:space="preserve"> </v>
      </c>
      <c r="M93" s="66"/>
      <c r="N93" s="66"/>
    </row>
    <row r="94" spans="1:14">
      <c r="A94" s="15" t="s">
        <v>335</v>
      </c>
      <c r="B94" s="15"/>
      <c r="C94" s="63"/>
      <c r="D94" s="64"/>
      <c r="E94" s="15"/>
      <c r="F94" s="15"/>
      <c r="G94" s="15"/>
      <c r="H94" s="15"/>
      <c r="I94" s="15"/>
      <c r="J94" s="15"/>
      <c r="K94" s="15"/>
      <c r="L94" s="65" t="str">
        <f t="shared" si="2"/>
        <v xml:space="preserve"> </v>
      </c>
      <c r="M94" s="66"/>
      <c r="N94" s="66"/>
    </row>
    <row r="95" spans="1:14">
      <c r="A95" s="15" t="s">
        <v>336</v>
      </c>
      <c r="B95" s="15"/>
      <c r="C95" s="63"/>
      <c r="D95" s="64"/>
      <c r="E95" s="15"/>
      <c r="F95" s="15"/>
      <c r="G95" s="15"/>
      <c r="H95" s="15"/>
      <c r="I95" s="15"/>
      <c r="J95" s="15"/>
      <c r="K95" s="15"/>
      <c r="L95" s="65" t="str">
        <f t="shared" si="2"/>
        <v xml:space="preserve"> </v>
      </c>
      <c r="M95" s="66"/>
      <c r="N95" s="66"/>
    </row>
    <row r="96" spans="1:14">
      <c r="A96" s="15" t="s">
        <v>337</v>
      </c>
      <c r="B96" s="15"/>
      <c r="C96" s="63"/>
      <c r="D96" s="64"/>
      <c r="E96" s="15"/>
      <c r="F96" s="15"/>
      <c r="G96" s="15"/>
      <c r="H96" s="15"/>
      <c r="I96" s="15"/>
      <c r="J96" s="15"/>
      <c r="K96" s="15"/>
      <c r="L96" s="65" t="str">
        <f t="shared" si="2"/>
        <v xml:space="preserve"> </v>
      </c>
      <c r="M96" s="66"/>
      <c r="N96" s="66"/>
    </row>
    <row r="97" spans="1:14">
      <c r="A97" s="15" t="s">
        <v>338</v>
      </c>
      <c r="B97" s="15"/>
      <c r="C97" s="63"/>
      <c r="D97" s="64"/>
      <c r="E97" s="15"/>
      <c r="F97" s="15"/>
      <c r="G97" s="15"/>
      <c r="H97" s="15"/>
      <c r="I97" s="15"/>
      <c r="J97" s="15"/>
      <c r="K97" s="15"/>
      <c r="L97" s="65" t="str">
        <f t="shared" si="2"/>
        <v xml:space="preserve"> </v>
      </c>
      <c r="M97" s="66"/>
      <c r="N97" s="66"/>
    </row>
    <row r="98" spans="1:14">
      <c r="A98" s="15" t="s">
        <v>339</v>
      </c>
      <c r="B98" s="15"/>
      <c r="C98" s="63"/>
      <c r="D98" s="64"/>
      <c r="E98" s="15"/>
      <c r="F98" s="15"/>
      <c r="G98" s="15"/>
      <c r="H98" s="15"/>
      <c r="I98" s="15"/>
      <c r="J98" s="15"/>
      <c r="K98" s="15"/>
      <c r="L98" s="65" t="str">
        <f t="shared" si="2"/>
        <v xml:space="preserve"> </v>
      </c>
      <c r="M98" s="66"/>
      <c r="N98" s="66"/>
    </row>
    <row r="99" spans="1:14">
      <c r="A99" s="15" t="s">
        <v>340</v>
      </c>
      <c r="B99" s="15"/>
      <c r="C99" s="63"/>
      <c r="D99" s="64"/>
      <c r="E99" s="15"/>
      <c r="F99" s="15"/>
      <c r="G99" s="15"/>
      <c r="H99" s="15"/>
      <c r="I99" s="15"/>
      <c r="J99" s="15"/>
      <c r="K99" s="15"/>
      <c r="L99" s="65" t="str">
        <f t="shared" si="2"/>
        <v xml:space="preserve"> </v>
      </c>
      <c r="M99" s="66"/>
      <c r="N99" s="66"/>
    </row>
    <row r="100" spans="1:14">
      <c r="A100" s="15" t="s">
        <v>341</v>
      </c>
      <c r="B100" s="15"/>
      <c r="C100" s="63"/>
      <c r="D100" s="64"/>
      <c r="E100" s="15"/>
      <c r="F100" s="15"/>
      <c r="G100" s="15"/>
      <c r="H100" s="15"/>
      <c r="I100" s="15"/>
      <c r="J100" s="15"/>
      <c r="K100" s="15"/>
      <c r="L100" s="65" t="str">
        <f t="shared" si="2"/>
        <v xml:space="preserve"> </v>
      </c>
      <c r="M100" s="66"/>
      <c r="N100" s="66"/>
    </row>
    <row r="101" spans="1:14">
      <c r="A101" s="15" t="s">
        <v>342</v>
      </c>
      <c r="B101" s="15"/>
      <c r="C101" s="63"/>
      <c r="D101" s="64"/>
      <c r="E101" s="15"/>
      <c r="F101" s="15"/>
      <c r="G101" s="15"/>
      <c r="H101" s="15"/>
      <c r="I101" s="15"/>
      <c r="J101" s="15"/>
      <c r="K101" s="15"/>
      <c r="L101" s="65" t="str">
        <f t="shared" si="2"/>
        <v xml:space="preserve"> </v>
      </c>
      <c r="M101" s="66"/>
      <c r="N101" s="66"/>
    </row>
    <row r="102" spans="1:14">
      <c r="A102" s="15" t="s">
        <v>343</v>
      </c>
      <c r="B102" s="15"/>
      <c r="C102" s="63"/>
      <c r="D102" s="64"/>
      <c r="E102" s="15"/>
      <c r="F102" s="15"/>
      <c r="G102" s="15"/>
      <c r="H102" s="15"/>
      <c r="I102" s="15"/>
      <c r="J102" s="15"/>
      <c r="K102" s="15"/>
      <c r="L102" s="65" t="str">
        <f t="shared" si="2"/>
        <v xml:space="preserve"> </v>
      </c>
      <c r="M102" s="66"/>
      <c r="N102" s="66"/>
    </row>
    <row r="103" spans="1:14">
      <c r="A103" s="15" t="s">
        <v>344</v>
      </c>
      <c r="B103" s="15"/>
      <c r="C103" s="63"/>
      <c r="D103" s="64"/>
      <c r="E103" s="15"/>
      <c r="F103" s="15"/>
      <c r="G103" s="15"/>
      <c r="H103" s="15"/>
      <c r="I103" s="15"/>
      <c r="J103" s="15"/>
      <c r="K103" s="15"/>
      <c r="L103" s="65" t="str">
        <f t="shared" si="2"/>
        <v xml:space="preserve"> </v>
      </c>
      <c r="M103" s="66"/>
      <c r="N103" s="66"/>
    </row>
    <row r="104" spans="1:14">
      <c r="A104" s="15" t="s">
        <v>402</v>
      </c>
      <c r="B104" s="15"/>
      <c r="C104" s="63"/>
      <c r="D104" s="64"/>
      <c r="E104" s="15"/>
      <c r="F104" s="15"/>
      <c r="G104" s="15"/>
      <c r="H104" s="15"/>
      <c r="I104" s="15"/>
      <c r="J104" s="15"/>
      <c r="K104" s="15"/>
      <c r="L104" s="65" t="str">
        <f t="shared" si="2"/>
        <v xml:space="preserve"> </v>
      </c>
      <c r="M104" s="66"/>
      <c r="N104" s="66"/>
    </row>
    <row r="105" spans="1:14">
      <c r="A105" s="15" t="s">
        <v>403</v>
      </c>
      <c r="B105" s="15"/>
      <c r="C105" s="63"/>
      <c r="D105" s="64"/>
      <c r="E105" s="15"/>
      <c r="F105" s="15"/>
      <c r="G105" s="15"/>
      <c r="H105" s="15"/>
      <c r="I105" s="15"/>
      <c r="J105" s="15"/>
      <c r="K105" s="15"/>
      <c r="L105" s="65" t="str">
        <f t="shared" si="2"/>
        <v xml:space="preserve"> </v>
      </c>
      <c r="M105" s="66"/>
      <c r="N105" s="66"/>
    </row>
    <row r="106" spans="1:14">
      <c r="A106" s="15" t="s">
        <v>404</v>
      </c>
      <c r="B106" s="15"/>
      <c r="C106" s="63"/>
      <c r="D106" s="64"/>
      <c r="E106" s="15"/>
      <c r="F106" s="15"/>
      <c r="G106" s="15"/>
      <c r="H106" s="15"/>
      <c r="I106" s="15"/>
      <c r="J106" s="15"/>
      <c r="K106" s="15"/>
      <c r="L106" s="65" t="str">
        <f t="shared" si="2"/>
        <v xml:space="preserve"> </v>
      </c>
      <c r="M106" s="66"/>
      <c r="N106" s="66"/>
    </row>
    <row r="107" spans="1:14">
      <c r="A107" s="15" t="s">
        <v>405</v>
      </c>
      <c r="B107" s="15"/>
      <c r="C107" s="63"/>
      <c r="D107" s="64"/>
      <c r="E107" s="15"/>
      <c r="F107" s="15"/>
      <c r="G107" s="15"/>
      <c r="H107" s="15"/>
      <c r="I107" s="15"/>
      <c r="J107" s="15"/>
      <c r="K107" s="15"/>
      <c r="L107" s="65" t="str">
        <f t="shared" si="2"/>
        <v xml:space="preserve"> </v>
      </c>
      <c r="M107" s="66"/>
      <c r="N107" s="66"/>
    </row>
    <row r="108" spans="1:14">
      <c r="A108" s="15" t="s">
        <v>406</v>
      </c>
      <c r="B108" s="15"/>
      <c r="C108" s="63"/>
      <c r="D108" s="64"/>
      <c r="E108" s="15"/>
      <c r="F108" s="15"/>
      <c r="G108" s="15"/>
      <c r="H108" s="15"/>
      <c r="I108" s="15"/>
      <c r="J108" s="15"/>
      <c r="K108" s="15"/>
      <c r="L108" s="65" t="str">
        <f t="shared" si="2"/>
        <v xml:space="preserve"> </v>
      </c>
      <c r="M108" s="66"/>
      <c r="N108" s="66"/>
    </row>
    <row r="109" spans="1:14">
      <c r="A109" s="15" t="s">
        <v>407</v>
      </c>
      <c r="B109" s="15"/>
      <c r="C109" s="63"/>
      <c r="D109" s="64"/>
      <c r="E109" s="15"/>
      <c r="F109" s="15"/>
      <c r="G109" s="15"/>
      <c r="H109" s="15"/>
      <c r="I109" s="15"/>
      <c r="J109" s="15"/>
      <c r="K109" s="15"/>
      <c r="L109" s="65" t="str">
        <f t="shared" si="2"/>
        <v xml:space="preserve"> </v>
      </c>
      <c r="M109" s="66"/>
      <c r="N109" s="66"/>
    </row>
    <row r="110" spans="1:14">
      <c r="A110" s="15" t="s">
        <v>408</v>
      </c>
      <c r="B110" s="15"/>
      <c r="C110" s="63"/>
      <c r="D110" s="64"/>
      <c r="E110" s="15"/>
      <c r="F110" s="15"/>
      <c r="G110" s="15"/>
      <c r="H110" s="15"/>
      <c r="I110" s="15"/>
      <c r="J110" s="15"/>
      <c r="K110" s="15"/>
      <c r="L110" s="65" t="str">
        <f t="shared" si="2"/>
        <v xml:space="preserve"> </v>
      </c>
      <c r="M110" s="66"/>
      <c r="N110" s="66"/>
    </row>
    <row r="111" spans="1:14">
      <c r="A111" s="15" t="s">
        <v>409</v>
      </c>
      <c r="B111" s="15"/>
      <c r="C111" s="63"/>
      <c r="D111" s="64"/>
      <c r="E111" s="15"/>
      <c r="F111" s="15"/>
      <c r="G111" s="15"/>
      <c r="H111" s="15"/>
      <c r="I111" s="15"/>
      <c r="J111" s="15"/>
      <c r="K111" s="15"/>
      <c r="L111" s="65" t="str">
        <f t="shared" si="2"/>
        <v xml:space="preserve"> </v>
      </c>
      <c r="M111" s="66"/>
      <c r="N111" s="66"/>
    </row>
    <row r="112" spans="1:14">
      <c r="A112" s="15" t="s">
        <v>410</v>
      </c>
      <c r="B112" s="15"/>
      <c r="C112" s="63"/>
      <c r="D112" s="64"/>
      <c r="E112" s="15"/>
      <c r="F112" s="15"/>
      <c r="G112" s="15"/>
      <c r="H112" s="15"/>
      <c r="I112" s="15"/>
      <c r="J112" s="15"/>
      <c r="K112" s="15"/>
      <c r="L112" s="65" t="str">
        <f t="shared" si="2"/>
        <v xml:space="preserve"> </v>
      </c>
      <c r="M112" s="66"/>
      <c r="N112" s="66"/>
    </row>
    <row r="113" spans="1:14">
      <c r="A113" s="15" t="s">
        <v>411</v>
      </c>
      <c r="B113" s="15"/>
      <c r="C113" s="63"/>
      <c r="D113" s="64"/>
      <c r="E113" s="15"/>
      <c r="F113" s="15"/>
      <c r="G113" s="15"/>
      <c r="H113" s="15"/>
      <c r="I113" s="15"/>
      <c r="J113" s="15"/>
      <c r="K113" s="15"/>
      <c r="L113" s="65" t="str">
        <f t="shared" si="2"/>
        <v xml:space="preserve"> </v>
      </c>
      <c r="M113" s="66"/>
      <c r="N113" s="66"/>
    </row>
    <row r="114" spans="1:14">
      <c r="A114" s="15" t="s">
        <v>412</v>
      </c>
      <c r="B114" s="15"/>
      <c r="C114" s="63"/>
      <c r="D114" s="64"/>
      <c r="E114" s="15"/>
      <c r="F114" s="15"/>
      <c r="G114" s="15"/>
      <c r="H114" s="15"/>
      <c r="I114" s="15"/>
      <c r="J114" s="15"/>
      <c r="K114" s="15"/>
      <c r="L114" s="65" t="str">
        <f t="shared" si="2"/>
        <v xml:space="preserve"> </v>
      </c>
      <c r="M114" s="66"/>
      <c r="N114" s="66"/>
    </row>
    <row r="115" spans="1:14">
      <c r="A115" s="15" t="s">
        <v>413</v>
      </c>
      <c r="B115" s="15"/>
      <c r="C115" s="63"/>
      <c r="D115" s="64"/>
      <c r="E115" s="15"/>
      <c r="F115" s="15"/>
      <c r="G115" s="15"/>
      <c r="H115" s="15"/>
      <c r="I115" s="15"/>
      <c r="J115" s="15"/>
      <c r="K115" s="15"/>
      <c r="L115" s="65" t="str">
        <f t="shared" si="2"/>
        <v xml:space="preserve"> </v>
      </c>
      <c r="M115" s="66"/>
      <c r="N115" s="66"/>
    </row>
    <row r="116" spans="1:14">
      <c r="A116" s="15" t="s">
        <v>414</v>
      </c>
      <c r="B116" s="15"/>
      <c r="C116" s="63"/>
      <c r="D116" s="64"/>
      <c r="E116" s="15"/>
      <c r="F116" s="15"/>
      <c r="G116" s="15"/>
      <c r="H116" s="15"/>
      <c r="I116" s="15"/>
      <c r="J116" s="15"/>
      <c r="K116" s="15"/>
      <c r="L116" s="65" t="str">
        <f t="shared" si="2"/>
        <v xml:space="preserve"> </v>
      </c>
      <c r="M116" s="66"/>
      <c r="N116" s="66"/>
    </row>
    <row r="117" spans="1:14">
      <c r="A117" s="15" t="s">
        <v>415</v>
      </c>
      <c r="B117" s="15"/>
      <c r="C117" s="63"/>
      <c r="D117" s="64"/>
      <c r="E117" s="15"/>
      <c r="F117" s="15"/>
      <c r="G117" s="15"/>
      <c r="H117" s="15"/>
      <c r="I117" s="15"/>
      <c r="J117" s="15"/>
      <c r="K117" s="15"/>
      <c r="L117" s="65" t="str">
        <f t="shared" si="2"/>
        <v xml:space="preserve"> </v>
      </c>
      <c r="M117" s="66"/>
      <c r="N117" s="66"/>
    </row>
    <row r="118" spans="1:14">
      <c r="A118" s="15" t="s">
        <v>416</v>
      </c>
      <c r="B118" s="15"/>
      <c r="C118" s="63"/>
      <c r="D118" s="64"/>
      <c r="E118" s="15"/>
      <c r="F118" s="15"/>
      <c r="G118" s="15"/>
      <c r="H118" s="15"/>
      <c r="I118" s="15"/>
      <c r="J118" s="15"/>
      <c r="K118" s="15"/>
      <c r="L118" s="65" t="str">
        <f t="shared" si="2"/>
        <v xml:space="preserve"> </v>
      </c>
      <c r="M118" s="66"/>
      <c r="N118" s="66"/>
    </row>
    <row r="119" spans="1:14">
      <c r="A119" s="15" t="s">
        <v>417</v>
      </c>
      <c r="B119" s="15"/>
      <c r="C119" s="63"/>
      <c r="D119" s="64"/>
      <c r="E119" s="15"/>
      <c r="F119" s="15"/>
      <c r="G119" s="15"/>
      <c r="H119" s="15"/>
      <c r="I119" s="15"/>
      <c r="J119" s="15"/>
      <c r="K119" s="15"/>
      <c r="L119" s="65" t="str">
        <f t="shared" si="2"/>
        <v xml:space="preserve"> </v>
      </c>
      <c r="M119" s="66"/>
      <c r="N119" s="66"/>
    </row>
    <row r="120" spans="1:14">
      <c r="A120" s="15" t="s">
        <v>418</v>
      </c>
      <c r="B120" s="15"/>
      <c r="C120" s="63"/>
      <c r="D120" s="64"/>
      <c r="E120" s="15"/>
      <c r="F120" s="15"/>
      <c r="G120" s="15"/>
      <c r="H120" s="15"/>
      <c r="I120" s="15"/>
      <c r="J120" s="15"/>
      <c r="K120" s="15"/>
      <c r="L120" s="65" t="str">
        <f t="shared" ref="L120:L122" si="3">IF(ISBLANK(B120)," ",100-SUM(D120:K120))</f>
        <v xml:space="preserve"> </v>
      </c>
      <c r="M120" s="66"/>
      <c r="N120" s="66"/>
    </row>
    <row r="121" spans="1:14">
      <c r="A121" s="15" t="s">
        <v>419</v>
      </c>
      <c r="B121" s="15"/>
      <c r="C121" s="63"/>
      <c r="D121" s="64"/>
      <c r="E121" s="15"/>
      <c r="F121" s="15"/>
      <c r="G121" s="15"/>
      <c r="H121" s="15"/>
      <c r="I121" s="15"/>
      <c r="J121" s="15"/>
      <c r="K121" s="15"/>
      <c r="L121" s="65" t="str">
        <f t="shared" si="3"/>
        <v xml:space="preserve"> </v>
      </c>
      <c r="M121" s="66"/>
      <c r="N121" s="66"/>
    </row>
    <row r="122" spans="1:14" ht="15.75" thickBot="1">
      <c r="A122" s="15" t="s">
        <v>420</v>
      </c>
      <c r="B122" s="15"/>
      <c r="C122" s="63"/>
      <c r="D122" s="67"/>
      <c r="E122" s="51"/>
      <c r="F122" s="51"/>
      <c r="G122" s="51"/>
      <c r="H122" s="51"/>
      <c r="I122" s="51"/>
      <c r="J122" s="51"/>
      <c r="K122" s="51"/>
      <c r="L122" s="68" t="str">
        <f t="shared" si="3"/>
        <v xml:space="preserve"> </v>
      </c>
      <c r="M122" s="69"/>
      <c r="N122" s="69"/>
    </row>
    <row r="123" spans="1:14" ht="15.75" thickBot="1">
      <c r="A123" s="108" t="s">
        <v>467</v>
      </c>
      <c r="B123" s="109"/>
      <c r="C123" s="110"/>
      <c r="D123" s="111"/>
      <c r="E123" s="111"/>
      <c r="F123" s="111"/>
      <c r="G123" s="111"/>
      <c r="H123" s="111"/>
      <c r="I123" s="111"/>
      <c r="J123" s="111"/>
      <c r="K123" s="111"/>
      <c r="L123" s="111"/>
      <c r="M123" s="111"/>
    </row>
    <row r="124" spans="1:14">
      <c r="A124" s="15" t="s">
        <v>468</v>
      </c>
      <c r="B124" s="112">
        <v>5</v>
      </c>
      <c r="C124" s="113" t="s">
        <v>469</v>
      </c>
      <c r="D124" s="114"/>
      <c r="E124" s="115"/>
      <c r="F124" s="115"/>
      <c r="G124" s="115"/>
      <c r="H124" s="115"/>
      <c r="I124" s="115"/>
      <c r="J124" s="115"/>
      <c r="K124" s="116"/>
      <c r="L124" s="117">
        <f>IF(ISBLANK(B124)," ",100-SUM(D124:K124))</f>
        <v>100</v>
      </c>
      <c r="M124" s="66"/>
      <c r="N124" s="66"/>
    </row>
    <row r="125" spans="1:14">
      <c r="A125" s="118" t="s">
        <v>470</v>
      </c>
      <c r="B125" s="119"/>
      <c r="C125" s="120"/>
      <c r="D125" s="121"/>
      <c r="E125" s="122"/>
      <c r="F125" s="122"/>
      <c r="G125" s="122"/>
      <c r="H125" s="122"/>
      <c r="I125" s="122"/>
      <c r="J125" s="122"/>
      <c r="K125" s="123"/>
      <c r="L125" s="117" t="str">
        <f t="shared" ref="L125:L142" si="4">IF(ISBLANK(B125)," ",100-SUM(D125:K125))</f>
        <v xml:space="preserve"> </v>
      </c>
      <c r="M125" s="66"/>
      <c r="N125" s="66"/>
    </row>
    <row r="126" spans="1:14">
      <c r="A126" s="118" t="s">
        <v>471</v>
      </c>
      <c r="B126" s="119"/>
      <c r="C126" s="120"/>
      <c r="D126" s="124"/>
      <c r="E126" s="122"/>
      <c r="F126" s="122"/>
      <c r="G126" s="122"/>
      <c r="H126" s="122"/>
      <c r="I126" s="122"/>
      <c r="J126" s="122"/>
      <c r="K126" s="123"/>
      <c r="L126" s="117" t="str">
        <f t="shared" si="4"/>
        <v xml:space="preserve"> </v>
      </c>
      <c r="M126" s="66"/>
      <c r="N126" s="66"/>
    </row>
    <row r="127" spans="1:14">
      <c r="A127" s="118" t="s">
        <v>472</v>
      </c>
      <c r="B127" s="119"/>
      <c r="C127" s="120"/>
      <c r="D127" s="124"/>
      <c r="E127" s="122"/>
      <c r="F127" s="122"/>
      <c r="G127" s="122"/>
      <c r="H127" s="122"/>
      <c r="I127" s="122"/>
      <c r="J127" s="122"/>
      <c r="K127" s="123"/>
      <c r="L127" s="117" t="str">
        <f t="shared" si="4"/>
        <v xml:space="preserve"> </v>
      </c>
      <c r="M127" s="66"/>
      <c r="N127" s="66"/>
    </row>
    <row r="128" spans="1:14">
      <c r="A128" s="118" t="s">
        <v>473</v>
      </c>
      <c r="B128" s="119"/>
      <c r="C128" s="120"/>
      <c r="D128" s="124"/>
      <c r="E128" s="122"/>
      <c r="F128" s="122"/>
      <c r="G128" s="122"/>
      <c r="H128" s="122"/>
      <c r="I128" s="122"/>
      <c r="J128" s="122"/>
      <c r="K128" s="123"/>
      <c r="L128" s="117" t="str">
        <f t="shared" si="4"/>
        <v xml:space="preserve"> </v>
      </c>
      <c r="M128" s="66"/>
      <c r="N128" s="66"/>
    </row>
    <row r="129" spans="1:14">
      <c r="A129" s="118" t="s">
        <v>474</v>
      </c>
      <c r="B129" s="119"/>
      <c r="C129" s="120"/>
      <c r="D129" s="124"/>
      <c r="E129" s="122"/>
      <c r="F129" s="122"/>
      <c r="G129" s="122"/>
      <c r="H129" s="122"/>
      <c r="I129" s="122"/>
      <c r="J129" s="122"/>
      <c r="K129" s="123"/>
      <c r="L129" s="117" t="str">
        <f t="shared" si="4"/>
        <v xml:space="preserve"> </v>
      </c>
      <c r="M129" s="66"/>
      <c r="N129" s="66"/>
    </row>
    <row r="130" spans="1:14">
      <c r="A130" s="118" t="s">
        <v>475</v>
      </c>
      <c r="B130" s="119"/>
      <c r="C130" s="120"/>
      <c r="D130" s="124"/>
      <c r="E130" s="122"/>
      <c r="F130" s="122"/>
      <c r="G130" s="122"/>
      <c r="H130" s="122"/>
      <c r="I130" s="122"/>
      <c r="J130" s="122"/>
      <c r="K130" s="123"/>
      <c r="L130" s="117" t="str">
        <f t="shared" si="4"/>
        <v xml:space="preserve"> </v>
      </c>
      <c r="M130" s="66"/>
      <c r="N130" s="66"/>
    </row>
    <row r="131" spans="1:14">
      <c r="A131" s="118" t="s">
        <v>476</v>
      </c>
      <c r="B131" s="119"/>
      <c r="C131" s="120"/>
      <c r="D131" s="124"/>
      <c r="E131" s="122"/>
      <c r="F131" s="122"/>
      <c r="G131" s="122"/>
      <c r="H131" s="122"/>
      <c r="I131" s="122"/>
      <c r="J131" s="122"/>
      <c r="K131" s="123"/>
      <c r="L131" s="117" t="str">
        <f t="shared" si="4"/>
        <v xml:space="preserve"> </v>
      </c>
      <c r="M131" s="66"/>
      <c r="N131" s="66"/>
    </row>
    <row r="132" spans="1:14">
      <c r="A132" s="118" t="s">
        <v>477</v>
      </c>
      <c r="B132" s="119"/>
      <c r="C132" s="120"/>
      <c r="D132" s="124"/>
      <c r="E132" s="122"/>
      <c r="F132" s="122"/>
      <c r="G132" s="122"/>
      <c r="H132" s="122"/>
      <c r="I132" s="122"/>
      <c r="J132" s="122"/>
      <c r="K132" s="123"/>
      <c r="L132" s="117" t="str">
        <f t="shared" si="4"/>
        <v xml:space="preserve"> </v>
      </c>
      <c r="M132" s="66"/>
      <c r="N132" s="66"/>
    </row>
    <row r="133" spans="1:14">
      <c r="A133" s="118" t="s">
        <v>478</v>
      </c>
      <c r="B133" s="119"/>
      <c r="C133" s="120"/>
      <c r="D133" s="124"/>
      <c r="E133" s="122"/>
      <c r="F133" s="122"/>
      <c r="G133" s="122"/>
      <c r="H133" s="122"/>
      <c r="I133" s="122"/>
      <c r="J133" s="122"/>
      <c r="K133" s="123"/>
      <c r="L133" s="117" t="str">
        <f t="shared" si="4"/>
        <v xml:space="preserve"> </v>
      </c>
      <c r="M133" s="66"/>
      <c r="N133" s="66"/>
    </row>
    <row r="134" spans="1:14">
      <c r="A134" s="118" t="s">
        <v>479</v>
      </c>
      <c r="B134" s="119"/>
      <c r="C134" s="120"/>
      <c r="D134" s="124"/>
      <c r="E134" s="122"/>
      <c r="F134" s="122"/>
      <c r="G134" s="122"/>
      <c r="H134" s="122"/>
      <c r="I134" s="122"/>
      <c r="J134" s="122"/>
      <c r="K134" s="123"/>
      <c r="L134" s="117" t="str">
        <f t="shared" si="4"/>
        <v xml:space="preserve"> </v>
      </c>
      <c r="M134" s="66"/>
      <c r="N134" s="66"/>
    </row>
    <row r="135" spans="1:14">
      <c r="A135" s="118" t="s">
        <v>480</v>
      </c>
      <c r="B135" s="119"/>
      <c r="C135" s="120"/>
      <c r="D135" s="124"/>
      <c r="E135" s="122"/>
      <c r="F135" s="122"/>
      <c r="G135" s="122"/>
      <c r="H135" s="122"/>
      <c r="I135" s="122"/>
      <c r="J135" s="122"/>
      <c r="K135" s="123"/>
      <c r="L135" s="117" t="str">
        <f t="shared" si="4"/>
        <v xml:space="preserve"> </v>
      </c>
      <c r="M135" s="66"/>
      <c r="N135" s="66"/>
    </row>
    <row r="136" spans="1:14">
      <c r="A136" s="118" t="s">
        <v>481</v>
      </c>
      <c r="B136" s="119"/>
      <c r="C136" s="120"/>
      <c r="D136" s="124"/>
      <c r="E136" s="122"/>
      <c r="F136" s="122"/>
      <c r="G136" s="122"/>
      <c r="H136" s="122"/>
      <c r="I136" s="122"/>
      <c r="J136" s="122"/>
      <c r="K136" s="123"/>
      <c r="L136" s="117" t="str">
        <f t="shared" si="4"/>
        <v xml:space="preserve"> </v>
      </c>
      <c r="M136" s="66"/>
      <c r="N136" s="66"/>
    </row>
    <row r="137" spans="1:14">
      <c r="A137" s="118" t="s">
        <v>482</v>
      </c>
      <c r="B137" s="119"/>
      <c r="C137" s="120"/>
      <c r="D137" s="124"/>
      <c r="E137" s="122"/>
      <c r="F137" s="122"/>
      <c r="G137" s="122"/>
      <c r="H137" s="122"/>
      <c r="I137" s="122"/>
      <c r="J137" s="122"/>
      <c r="K137" s="123"/>
      <c r="L137" s="117" t="str">
        <f t="shared" si="4"/>
        <v xml:space="preserve"> </v>
      </c>
      <c r="M137" s="66"/>
      <c r="N137" s="66"/>
    </row>
    <row r="138" spans="1:14">
      <c r="A138" s="118" t="s">
        <v>483</v>
      </c>
      <c r="B138" s="119"/>
      <c r="C138" s="120"/>
      <c r="D138" s="124"/>
      <c r="E138" s="122"/>
      <c r="F138" s="122"/>
      <c r="G138" s="122"/>
      <c r="H138" s="122"/>
      <c r="I138" s="122"/>
      <c r="J138" s="122"/>
      <c r="K138" s="123"/>
      <c r="L138" s="117" t="str">
        <f t="shared" si="4"/>
        <v xml:space="preserve"> </v>
      </c>
      <c r="M138" s="66"/>
      <c r="N138" s="66"/>
    </row>
    <row r="139" spans="1:14">
      <c r="A139" s="118" t="s">
        <v>484</v>
      </c>
      <c r="B139" s="119"/>
      <c r="C139" s="120"/>
      <c r="D139" s="124"/>
      <c r="E139" s="122"/>
      <c r="F139" s="122"/>
      <c r="G139" s="122"/>
      <c r="H139" s="122"/>
      <c r="I139" s="122"/>
      <c r="J139" s="122"/>
      <c r="K139" s="123"/>
      <c r="L139" s="117" t="str">
        <f t="shared" si="4"/>
        <v xml:space="preserve"> </v>
      </c>
      <c r="M139" s="66"/>
      <c r="N139" s="66"/>
    </row>
    <row r="140" spans="1:14">
      <c r="A140" s="118" t="s">
        <v>485</v>
      </c>
      <c r="B140" s="119"/>
      <c r="C140" s="120"/>
      <c r="D140" s="124"/>
      <c r="E140" s="122"/>
      <c r="F140" s="122"/>
      <c r="G140" s="122"/>
      <c r="H140" s="122"/>
      <c r="I140" s="122"/>
      <c r="J140" s="122"/>
      <c r="K140" s="123"/>
      <c r="L140" s="117" t="str">
        <f t="shared" si="4"/>
        <v xml:space="preserve"> </v>
      </c>
      <c r="M140" s="66"/>
      <c r="N140" s="66"/>
    </row>
    <row r="141" spans="1:14">
      <c r="A141" s="118" t="s">
        <v>486</v>
      </c>
      <c r="B141" s="119"/>
      <c r="C141" s="120"/>
      <c r="D141" s="124"/>
      <c r="E141" s="122"/>
      <c r="F141" s="122"/>
      <c r="G141" s="122"/>
      <c r="H141" s="122"/>
      <c r="I141" s="122"/>
      <c r="J141" s="122"/>
      <c r="K141" s="123"/>
      <c r="L141" s="117" t="str">
        <f t="shared" si="4"/>
        <v xml:space="preserve"> </v>
      </c>
      <c r="M141" s="66"/>
      <c r="N141" s="66"/>
    </row>
    <row r="142" spans="1:14">
      <c r="A142" s="118" t="s">
        <v>487</v>
      </c>
      <c r="B142" s="119"/>
      <c r="C142" s="120"/>
      <c r="D142" s="124"/>
      <c r="E142" s="122"/>
      <c r="F142" s="122"/>
      <c r="G142" s="122"/>
      <c r="H142" s="122"/>
      <c r="I142" s="122"/>
      <c r="J142" s="122"/>
      <c r="K142" s="123"/>
      <c r="L142" s="117" t="str">
        <f t="shared" si="4"/>
        <v xml:space="preserve"> </v>
      </c>
      <c r="M142" s="66"/>
      <c r="N142" s="66"/>
    </row>
    <row r="143" spans="1:14" ht="15.75" thickBot="1">
      <c r="A143" s="125" t="s">
        <v>488</v>
      </c>
      <c r="B143" s="126"/>
      <c r="C143" s="127"/>
      <c r="D143" s="128"/>
      <c r="E143" s="129"/>
      <c r="F143" s="129"/>
      <c r="G143" s="129"/>
      <c r="H143" s="129"/>
      <c r="I143" s="129"/>
      <c r="J143" s="129"/>
      <c r="K143" s="130"/>
      <c r="L143" s="133" t="str">
        <f>IF(ISBLANK(B143)," ",100-SUM(D143:K143))</f>
        <v xml:space="preserve"> </v>
      </c>
      <c r="M143" s="69"/>
      <c r="N143" s="69"/>
    </row>
    <row r="144" spans="1:14" ht="15.75" thickBot="1">
      <c r="A144" s="131" t="s">
        <v>393</v>
      </c>
      <c r="B144" s="132">
        <f>SUM(B124:B143)</f>
        <v>5</v>
      </c>
      <c r="C144"/>
      <c r="D144"/>
      <c r="E144"/>
    </row>
    <row r="145" spans="1:12">
      <c r="A145"/>
      <c r="B145"/>
      <c r="C145"/>
      <c r="D145"/>
      <c r="E145"/>
      <c r="F145"/>
      <c r="G145"/>
      <c r="H145"/>
      <c r="I145"/>
      <c r="J145"/>
      <c r="K145"/>
      <c r="L145"/>
    </row>
    <row r="147" spans="1:12" ht="15.75" thickBot="1"/>
    <row r="148" spans="1:12">
      <c r="A148" s="70" t="s">
        <v>421</v>
      </c>
      <c r="B148" s="71" t="s">
        <v>391</v>
      </c>
      <c r="C148" s="328" t="s">
        <v>392</v>
      </c>
      <c r="D148" s="329"/>
      <c r="E148" s="329"/>
      <c r="F148" s="6"/>
      <c r="G148" s="6"/>
      <c r="H148" s="6"/>
      <c r="I148" s="6"/>
      <c r="J148" s="6"/>
      <c r="K148" s="7"/>
    </row>
    <row r="149" spans="1:12">
      <c r="A149" s="72" t="s">
        <v>258</v>
      </c>
      <c r="B149" s="73"/>
      <c r="C149" s="324"/>
      <c r="D149" s="324"/>
      <c r="E149" s="324"/>
      <c r="K149" s="10"/>
    </row>
    <row r="150" spans="1:12">
      <c r="A150" s="72" t="s">
        <v>266</v>
      </c>
      <c r="B150" s="73"/>
      <c r="C150" s="324"/>
      <c r="D150" s="324"/>
      <c r="E150" s="324"/>
      <c r="K150" s="10"/>
    </row>
    <row r="151" spans="1:12">
      <c r="A151" s="72" t="s">
        <v>267</v>
      </c>
      <c r="B151" s="73"/>
      <c r="C151" s="324"/>
      <c r="D151" s="324"/>
      <c r="E151" s="324"/>
      <c r="K151" s="10"/>
    </row>
    <row r="152" spans="1:12">
      <c r="A152" s="72" t="s">
        <v>268</v>
      </c>
      <c r="B152" s="73"/>
      <c r="C152" s="324"/>
      <c r="D152" s="324"/>
      <c r="E152" s="324"/>
      <c r="K152" s="10"/>
    </row>
    <row r="153" spans="1:12">
      <c r="A153" s="72" t="s">
        <v>269</v>
      </c>
      <c r="B153" s="73"/>
      <c r="C153" s="324"/>
      <c r="D153" s="324"/>
      <c r="E153" s="324"/>
      <c r="K153" s="10"/>
    </row>
    <row r="154" spans="1:12">
      <c r="A154" s="72" t="s">
        <v>270</v>
      </c>
      <c r="B154" s="73"/>
      <c r="C154" s="324"/>
      <c r="D154" s="324"/>
      <c r="E154" s="324"/>
      <c r="K154" s="10"/>
    </row>
    <row r="155" spans="1:12">
      <c r="A155" s="72" t="s">
        <v>271</v>
      </c>
      <c r="B155" s="73"/>
      <c r="C155" s="324"/>
      <c r="D155" s="324"/>
      <c r="E155" s="324"/>
      <c r="K155" s="10"/>
    </row>
    <row r="156" spans="1:12">
      <c r="A156" s="72" t="s">
        <v>272</v>
      </c>
      <c r="B156" s="73"/>
      <c r="C156" s="324"/>
      <c r="D156" s="324"/>
      <c r="E156" s="324"/>
      <c r="K156" s="10"/>
    </row>
    <row r="157" spans="1:12">
      <c r="A157" s="72" t="s">
        <v>273</v>
      </c>
      <c r="B157" s="73"/>
      <c r="C157" s="324"/>
      <c r="D157" s="324"/>
      <c r="E157" s="324"/>
      <c r="K157" s="10"/>
    </row>
    <row r="158" spans="1:12">
      <c r="A158" s="72" t="s">
        <v>274</v>
      </c>
      <c r="B158" s="73"/>
      <c r="C158" s="324"/>
      <c r="D158" s="324"/>
      <c r="E158" s="324"/>
      <c r="K158" s="10"/>
    </row>
    <row r="159" spans="1:12">
      <c r="A159" s="72" t="s">
        <v>275</v>
      </c>
      <c r="B159" s="73"/>
      <c r="C159" s="324"/>
      <c r="D159" s="324"/>
      <c r="E159" s="324"/>
      <c r="K159" s="10"/>
    </row>
    <row r="160" spans="1:12">
      <c r="A160" s="72" t="s">
        <v>276</v>
      </c>
      <c r="B160" s="73"/>
      <c r="C160" s="324"/>
      <c r="D160" s="324"/>
      <c r="E160" s="324"/>
      <c r="K160" s="10"/>
    </row>
    <row r="161" spans="1:11">
      <c r="A161" s="72" t="s">
        <v>277</v>
      </c>
      <c r="B161" s="73"/>
      <c r="C161" s="324"/>
      <c r="D161" s="324"/>
      <c r="E161" s="324"/>
      <c r="K161" s="10"/>
    </row>
    <row r="162" spans="1:11">
      <c r="A162" s="72" t="s">
        <v>278</v>
      </c>
      <c r="B162" s="73"/>
      <c r="C162" s="324"/>
      <c r="D162" s="324"/>
      <c r="E162" s="324"/>
      <c r="K162" s="10"/>
    </row>
    <row r="163" spans="1:11">
      <c r="A163" s="72" t="s">
        <v>279</v>
      </c>
      <c r="B163" s="73"/>
      <c r="C163" s="324"/>
      <c r="D163" s="324"/>
      <c r="E163" s="324"/>
      <c r="K163" s="10"/>
    </row>
    <row r="164" spans="1:11">
      <c r="A164" s="72" t="s">
        <v>280</v>
      </c>
      <c r="B164" s="73"/>
      <c r="C164" s="324"/>
      <c r="D164" s="324"/>
      <c r="E164" s="324"/>
      <c r="K164" s="10"/>
    </row>
    <row r="165" spans="1:11">
      <c r="A165" s="72" t="s">
        <v>281</v>
      </c>
      <c r="B165" s="73"/>
      <c r="C165" s="324"/>
      <c r="D165" s="324"/>
      <c r="E165" s="324"/>
      <c r="K165" s="10"/>
    </row>
    <row r="166" spans="1:11">
      <c r="A166" s="72" t="s">
        <v>282</v>
      </c>
      <c r="B166" s="73"/>
      <c r="C166" s="324"/>
      <c r="D166" s="324"/>
      <c r="E166" s="324"/>
      <c r="K166" s="10"/>
    </row>
    <row r="167" spans="1:11">
      <c r="A167" s="72" t="s">
        <v>283</v>
      </c>
      <c r="B167" s="73"/>
      <c r="C167" s="324"/>
      <c r="D167" s="324"/>
      <c r="E167" s="324"/>
      <c r="K167" s="10"/>
    </row>
    <row r="168" spans="1:11" ht="15.75" thickBot="1">
      <c r="A168" s="75" t="s">
        <v>284</v>
      </c>
      <c r="B168" s="76"/>
      <c r="C168" s="325"/>
      <c r="D168" s="325"/>
      <c r="E168" s="325"/>
      <c r="F168" s="326" t="s">
        <v>394</v>
      </c>
      <c r="G168" s="327"/>
      <c r="H168" s="327"/>
      <c r="I168" s="327"/>
      <c r="J168" s="327"/>
      <c r="K168" s="74">
        <f>SUM(B149:B168)</f>
        <v>0</v>
      </c>
    </row>
  </sheetData>
  <sheetProtection algorithmName="SHA-512" hashValue="U0HLmOV2+kehc9/icdU24T0JlBGv2e993SQ0cSr3xgMwydfQgFOYvlhScUR5Ydxj935NIFZna6lxgQRVq5eCXw==" saltValue="qZVhrIN8JIOisLynocTZuw==" spinCount="100000" sheet="1" objects="1" scenarios="1" selectLockedCells="1" selectUnlockedCells="1"/>
  <mergeCells count="31">
    <mergeCell ref="B11:K11"/>
    <mergeCell ref="I16:J16"/>
    <mergeCell ref="D20:L20"/>
    <mergeCell ref="A1:M2"/>
    <mergeCell ref="A3:M3"/>
    <mergeCell ref="B5:K5"/>
    <mergeCell ref="B6:K6"/>
    <mergeCell ref="B7:K7"/>
    <mergeCell ref="B10:K10"/>
    <mergeCell ref="C148:E148"/>
    <mergeCell ref="C149:E149"/>
    <mergeCell ref="C150:E150"/>
    <mergeCell ref="C151:E151"/>
    <mergeCell ref="C152:E152"/>
    <mergeCell ref="C164:E164"/>
    <mergeCell ref="C153:E153"/>
    <mergeCell ref="C154:E154"/>
    <mergeCell ref="C155:E155"/>
    <mergeCell ref="C156:E156"/>
    <mergeCell ref="C157:E157"/>
    <mergeCell ref="C158:E158"/>
    <mergeCell ref="C159:E159"/>
    <mergeCell ref="C160:E160"/>
    <mergeCell ref="C161:E161"/>
    <mergeCell ref="C162:E162"/>
    <mergeCell ref="C163:E163"/>
    <mergeCell ref="C165:E165"/>
    <mergeCell ref="C166:E166"/>
    <mergeCell ref="C167:E167"/>
    <mergeCell ref="C168:E168"/>
    <mergeCell ref="F168:J168"/>
  </mergeCells>
  <dataValidations count="15">
    <dataValidation allowBlank="1" showInputMessage="1" showErrorMessage="1" prompt="This column should be filled with the local grades, as stated in your official Transcript of Records." sqref="C21" xr:uid="{F0937F80-CFD9-41FD-A0DE-43859DB3A502}"/>
    <dataValidation allowBlank="1" showInputMessage="1" showErrorMessage="1" prompt="This column should be filled with the local credits as stated in your official Transcript of Records." sqref="B21" xr:uid="{2F27CC85-B442-4A90-B23D-5E5DF3E8A21E}"/>
    <dataValidation allowBlank="1" showInputMessage="1" showErrorMessage="1" prompt="This cell should show your GPA as it is in your diploma/ transcript of records" sqref="K16" xr:uid="{84F9FA4B-0235-4BD0-9B34-B6D92A4F6928}"/>
    <dataValidation type="decimal" allowBlank="1" showInputMessage="1" showErrorMessage="1" sqref="B12" xr:uid="{9018098C-1ACB-4772-A491-E6008937CED5}">
      <formula1>0</formula1>
      <formula2>10</formula2>
    </dataValidation>
    <dataValidation type="custom" allowBlank="1" showInputMessage="1" showErrorMessage="1" errorTitle="Error" error="Be sure to only use number grades and seperate decimals with a comma." promptTitle="Max. grade" prompt="Maximum possible grade at your home university." sqref="B18" xr:uid="{EB22E5AF-5CB5-41D7-909C-C0E753FFA0DC}">
      <formula1>ISNUMBER(B18:B19+B26:C105)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55EF22FA-0CC2-4E5A-95EC-A141E7A7EFA9}">
      <formula1>ISNUMBER(B16:B18+B24:C103)</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451A43B8-8D29-4FC2-AF06-5835D032E5BF}">
      <formula1>ISNUMBER(B17:B19+B25:C104)</formula1>
    </dataValidation>
    <dataValidation allowBlank="1" sqref="C149:E168 C124:C143" xr:uid="{67DDEE10-D417-4DA9-B575-A70F362916E2}"/>
    <dataValidation type="textLength" operator="lessThan" allowBlank="1" showInputMessage="1" showErrorMessage="1" promptTitle="University" prompt="The English name of your home university." sqref="B7:K7" xr:uid="{89496693-B436-4D52-9C50-2E04222614CA}">
      <formula1>101</formula1>
    </dataValidation>
    <dataValidation type="textLength" operator="lessThan" allowBlank="1" showInputMessage="1" showErrorMessage="1" promptTitle="Name" prompt="Use your full name." sqref="B5:K5" xr:uid="{AD78AF01-DA37-4305-A61C-14EA5D3720FE}">
      <formula1>101</formula1>
    </dataValidation>
    <dataValidation type="textLength" operator="lessThan" allowBlank="1" showInputMessage="1" showErrorMessage="1" promptTitle="Degree" prompt="The full English title of your qualifying degree." sqref="B10:K10" xr:uid="{E94E5AEF-F3B3-46DD-8706-A6A4068BF27D}">
      <formula1>101</formula1>
    </dataValidation>
    <dataValidation type="whole" allowBlank="1" showInputMessage="1" showErrorMessage="1" errorTitle="Need a number" error="Need a number between 10 and 100_x000a__x000a_*Note: do not provide the % changing the formatting of the cell" sqref="D24:J47" xr:uid="{D70A4D75-AF6B-4E4E-825E-5342A17CCCC3}">
      <formula1>10</formula1>
      <formula2>100</formula2>
    </dataValidation>
    <dataValidation type="decimal" allowBlank="1" showInputMessage="1" showErrorMessage="1" errorTitle="Need a number on the grade scale" error="The grade needs to be a number contained in the grade scale specified above." sqref="C24:C47" xr:uid="{17CFCCFA-81E8-4676-A8F8-9EFB7E9F7FAA}">
      <formula1>MIN($B$15:$B$17)</formula1>
      <formula2>MAX($B$15:$B$17)</formula2>
    </dataValidation>
    <dataValidation type="custom" allowBlank="1" showInputMessage="1" showErrorMessage="1" errorTitle="Need a number" error="Needs to be a number" sqref="B24:B47" xr:uid="{A83FC519-7DA6-440A-A12D-A5A199384EFC}">
      <formula1>ISNUMBER(B24)</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4:K143 D123:I143 J123:M123" xr:uid="{00F689BF-98E4-4703-935D-350736506F4C}">
      <formula1>30</formula1>
      <formula2>100</formula2>
    </dataValidation>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BB5A1329-B897-48FD-9575-818B106376D8}">
          <x14:formula1>
            <xm:f>Countries!$B$2:$B$250</xm:f>
          </x14:formula1>
          <xm:sqref>B6:K6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4" t="s">
        <v>349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361</v>
      </c>
    </row>
    <row r="19" spans="1:10">
      <c r="A19">
        <f>IF(ISNUMBER(FIND(#REF!,B19:B267)),MAX(A$1:$A18)+1,0)</f>
        <v>0</v>
      </c>
      <c r="B19" t="s">
        <v>20</v>
      </c>
      <c r="D19" t="str">
        <f>IFERROR(VLOOKUP(ROWS($D$2:D19),$A$2:$B$250,2,0),"")</f>
        <v/>
      </c>
      <c r="J19" t="s">
        <v>362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m/YOBRqtJhjzaGFRI+6C38nLSZ7/a/xriJrFM4c9rkm6EFFXuSqGNMIFncbpIqi0ssZuT6F/Wcynh/XjCaD46A==" saltValue="Jk52wlcaIf1+rFsVWHfuo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