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defaultThemeVersion="124226"/>
  <mc:AlternateContent xmlns:mc="http://schemas.openxmlformats.org/markup-compatibility/2006">
    <mc:Choice Requires="x15">
      <x15ac:absPath xmlns:x15ac="http://schemas.microsoft.com/office/spreadsheetml/2010/11/ac" url="C:\Users\Vasco Pechirra\Downloads\"/>
    </mc:Choice>
  </mc:AlternateContent>
  <xr:revisionPtr revIDLastSave="0" documentId="13_ncr:1_{885B4C6D-7732-45AD-968E-5CE6836356AC}" xr6:coauthVersionLast="47" xr6:coauthVersionMax="47" xr10:uidLastSave="{00000000-0000-0000-0000-000000000000}"/>
  <bookViews>
    <workbookView xWindow="-120" yWindow="-120" windowWidth="29040" windowHeight="15720" xr2:uid="{00000000-000D-0000-FFFF-FFFF00000000}"/>
  </bookViews>
  <sheets>
    <sheet name="GPA" sheetId="16"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K19" i="16" l="1"/>
  <c r="H39" i="16"/>
  <c r="H38" i="16"/>
  <c r="B241" i="16"/>
  <c r="K240" i="16"/>
  <c r="K239" i="16"/>
  <c r="K238" i="16"/>
  <c r="K237" i="16"/>
  <c r="K236" i="16"/>
  <c r="K235" i="16"/>
  <c r="K234" i="16"/>
  <c r="K233" i="16"/>
  <c r="K232" i="16"/>
  <c r="K231" i="16"/>
  <c r="K230" i="16"/>
  <c r="K229" i="16"/>
  <c r="K228" i="16"/>
  <c r="K227" i="16"/>
  <c r="K226" i="16"/>
  <c r="K225" i="16"/>
  <c r="K224" i="16"/>
  <c r="K223" i="16"/>
  <c r="K222" i="16"/>
  <c r="K221" i="16"/>
  <c r="K220" i="16"/>
  <c r="K219" i="16"/>
  <c r="K218" i="16"/>
  <c r="K217" i="16"/>
  <c r="K216" i="16"/>
  <c r="K215" i="16"/>
  <c r="K214" i="16"/>
  <c r="K213" i="16"/>
  <c r="K212" i="16"/>
  <c r="K211" i="16"/>
  <c r="K210" i="16"/>
  <c r="K195" i="16"/>
  <c r="K194" i="16"/>
  <c r="K193" i="16"/>
  <c r="K192" i="16"/>
  <c r="K191" i="16"/>
  <c r="K189" i="16"/>
  <c r="K188" i="16"/>
  <c r="K187" i="16"/>
  <c r="K186" i="16"/>
  <c r="K185" i="16"/>
  <c r="K184" i="16"/>
  <c r="K183" i="16"/>
  <c r="K182" i="16"/>
  <c r="K181" i="16"/>
  <c r="K180" i="16"/>
  <c r="K179" i="16"/>
  <c r="K178" i="16"/>
  <c r="K177" i="16"/>
  <c r="K176" i="16"/>
  <c r="K175" i="16"/>
  <c r="K174" i="16"/>
  <c r="K173" i="16"/>
  <c r="K172" i="16"/>
  <c r="K171" i="16"/>
  <c r="K170" i="16"/>
  <c r="K169" i="16"/>
  <c r="K168" i="16"/>
  <c r="K167" i="16"/>
  <c r="K166" i="16"/>
  <c r="K165" i="16"/>
  <c r="K164" i="16"/>
  <c r="K163" i="16"/>
  <c r="K162" i="16"/>
  <c r="K161" i="16"/>
  <c r="K160" i="16"/>
  <c r="K159" i="16"/>
  <c r="K158" i="16"/>
  <c r="K157" i="16"/>
  <c r="K156" i="16"/>
  <c r="K155" i="16"/>
  <c r="K154" i="16"/>
  <c r="K153" i="16"/>
  <c r="K152" i="16"/>
  <c r="K151" i="16"/>
  <c r="K150" i="16"/>
  <c r="K149" i="16"/>
  <c r="K148" i="16"/>
  <c r="K147" i="16"/>
  <c r="K146" i="16"/>
  <c r="K145" i="16"/>
  <c r="K144" i="16"/>
  <c r="K143" i="16"/>
  <c r="K142" i="16"/>
  <c r="K141" i="16"/>
  <c r="K140" i="16"/>
  <c r="K139" i="16"/>
  <c r="K138" i="16"/>
  <c r="K137" i="16"/>
  <c r="K136" i="16"/>
  <c r="K135" i="16"/>
  <c r="K134" i="16"/>
  <c r="K133" i="16"/>
  <c r="K132" i="16"/>
  <c r="K131" i="16"/>
  <c r="K130" i="16"/>
  <c r="K129" i="16"/>
  <c r="K128" i="16"/>
  <c r="K127" i="16"/>
  <c r="K126" i="16"/>
  <c r="K125" i="16"/>
  <c r="K124" i="16"/>
  <c r="K123" i="16"/>
  <c r="K122" i="16"/>
  <c r="K121" i="16"/>
  <c r="K120" i="16"/>
  <c r="K119" i="16"/>
  <c r="K118" i="16"/>
  <c r="K117" i="16"/>
  <c r="K116" i="16"/>
  <c r="K115" i="16"/>
  <c r="K114" i="16"/>
  <c r="K113" i="16"/>
  <c r="K112" i="16"/>
  <c r="K111" i="16"/>
  <c r="K110" i="16"/>
  <c r="K109" i="16"/>
  <c r="K108" i="16"/>
  <c r="K107" i="16"/>
  <c r="K106" i="16"/>
  <c r="K105" i="16"/>
  <c r="K104" i="16"/>
  <c r="K103" i="16"/>
  <c r="K102" i="16"/>
  <c r="K101" i="16"/>
  <c r="K100" i="16"/>
  <c r="K99" i="16"/>
  <c r="K98" i="16"/>
  <c r="K97" i="16"/>
  <c r="K96" i="16"/>
  <c r="K95" i="16"/>
  <c r="K94" i="16"/>
  <c r="K93" i="16"/>
  <c r="K92" i="16"/>
  <c r="K91" i="16"/>
  <c r="K90" i="16"/>
  <c r="K89" i="16"/>
  <c r="K88" i="16"/>
  <c r="K87" i="16"/>
  <c r="K86" i="16"/>
  <c r="K85" i="16"/>
  <c r="K84" i="16"/>
  <c r="K83" i="16"/>
  <c r="K82" i="16"/>
  <c r="K81" i="16"/>
  <c r="K80" i="16"/>
  <c r="K79" i="16"/>
  <c r="K78" i="16"/>
  <c r="K77" i="16"/>
  <c r="K76" i="16"/>
  <c r="K75" i="16"/>
  <c r="K74" i="16"/>
  <c r="K73" i="16"/>
  <c r="K72" i="16"/>
  <c r="K71" i="16"/>
  <c r="K70" i="16"/>
  <c r="Q69" i="16"/>
  <c r="K69" i="16"/>
  <c r="K68" i="16"/>
  <c r="K67" i="16"/>
  <c r="K66" i="16"/>
  <c r="K65" i="16"/>
  <c r="K64" i="16"/>
  <c r="K63" i="16"/>
  <c r="K62" i="16"/>
  <c r="K61" i="16"/>
  <c r="K60" i="16"/>
  <c r="K59" i="16"/>
  <c r="K58" i="16"/>
  <c r="K57" i="16"/>
  <c r="K56" i="16"/>
  <c r="K55" i="16"/>
  <c r="K54" i="16"/>
  <c r="K53" i="16"/>
  <c r="K52" i="16"/>
  <c r="K51" i="16"/>
  <c r="K50" i="16"/>
  <c r="K49" i="16"/>
  <c r="K48" i="16"/>
  <c r="K47" i="16"/>
  <c r="K46" i="16"/>
  <c r="K39" i="16" s="1"/>
  <c r="K45" i="16"/>
  <c r="K44" i="16"/>
  <c r="K43" i="16"/>
  <c r="K42" i="16"/>
  <c r="K41" i="16"/>
  <c r="K40" i="16"/>
  <c r="J39" i="16"/>
  <c r="I39" i="16"/>
  <c r="G39" i="16"/>
  <c r="F39" i="16"/>
  <c r="E39" i="16"/>
  <c r="D39" i="16"/>
  <c r="C39" i="16"/>
  <c r="J38" i="16"/>
  <c r="I38" i="16"/>
  <c r="G38" i="16"/>
  <c r="F38" i="16"/>
  <c r="E38" i="16"/>
  <c r="D38" i="16"/>
  <c r="B38" i="16"/>
  <c r="C24" i="16"/>
  <c r="A24" i="16"/>
  <c r="C23" i="16"/>
  <c r="A23" i="16"/>
  <c r="C22" i="16"/>
  <c r="A22" i="16"/>
  <c r="D20" i="16"/>
  <c r="J19" i="16"/>
  <c r="K38" i="16" l="1"/>
  <c r="A10" i="12" l="1"/>
  <c r="A8" i="12"/>
  <c r="A5" i="12"/>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<sst xmlns="http://schemas.openxmlformats.org/spreadsheetml/2006/main" count="1072" uniqueCount="600">
  <si>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</si>
  <si>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</si>
  <si>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</si>
  <si>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</si>
  <si>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</si>
  <si>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</si>
  <si>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</si>
  <si>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</si>
  <si>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</si>
  <si>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</si>
  <si>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</si>
  <si>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</si>
  <si>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</si>
  <si>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</si>
  <si>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</si>
  <si>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</si>
  <si>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</si>
  <si>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</si>
  <si>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</si>
  <si>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</si>
  <si>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</si>
  <si>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</si>
  <si>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</si>
  <si>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</si>
  <si>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</si>
  <si>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</si>
  <si>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</si>
  <si>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</si>
  <si>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</si>
  <si>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</si>
  <si>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</si>
  <si>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</si>
  <si>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</si>
  <si>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</si>
  <si>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</si>
  <si>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</si>
  <si>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</si>
  <si>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</si>
  <si>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</si>
  <si>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</si>
  <si>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</si>
  <si>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</si>
  <si>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</si>
  <si>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</si>
  <si>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</si>
  <si>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</si>
  <si>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</si>
  <si>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</si>
  <si>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</si>
  <si>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</si>
  <si>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</si>
  <si>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</si>
  <si>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</si>
  <si>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</si>
  <si>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</si>
  <si>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</si>
  <si>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</si>
  <si>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</si>
  <si>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</si>
  <si>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</si>
  <si>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</si>
  <si>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</si>
  <si>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</si>
  <si>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</si>
  <si>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</si>
  <si>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</si>
  <si>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</si>
  <si>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</si>
  <si>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</si>
  <si>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</si>
  <si>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</si>
  <si>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</si>
  <si>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</si>
  <si>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</si>
  <si>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</si>
  <si>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</si>
  <si>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</si>
  <si>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</si>
  <si>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</si>
  <si>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</si>
  <si>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</si>
  <si>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</si>
  <si>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</si>
  <si>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</si>
  <si>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</si>
  <si>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</si>
  <si>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</si>
  <si>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</si>
  <si>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</si>
  <si>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</si>
  <si>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</si>
  <si>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</si>
  <si>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</si>
  <si>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</si>
  <si>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</si>
  <si>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</si>
  <si>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</si>
  <si>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</si>
  <si>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</si>
  <si>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</si>
  <si>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</si>
  <si>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</si>
  <si>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</si>
  <si>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</si>
  <si>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</si>
  <si>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</si>
  <si>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</si>
  <si>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</si>
  <si>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</si>
  <si>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</si>
  <si>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</si>
  <si>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</si>
  <si>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</si>
  <si>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</si>
  <si>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</si>
  <si>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</si>
  <si>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</si>
  <si>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</si>
  <si>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</si>
  <si>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</si>
  <si>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</si>
  <si>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</si>
  <si>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</si>
  <si>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</si>
  <si>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</si>
  <si>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</si>
  <si>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</si>
  <si>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</si>
  <si>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</si>
  <si>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</si>
  <si>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</si>
  <si>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</si>
  <si>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</si>
  <si>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</si>
  <si>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</si>
  <si>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</si>
  <si>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</si>
  <si>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</si>
  <si>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</si>
  <si>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</si>
  <si>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</si>
  <si>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</si>
  <si>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</si>
  <si>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</si>
  <si>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</si>
  <si>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</si>
  <si>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</si>
  <si>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</si>
  <si>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</si>
  <si>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</si>
  <si>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</si>
  <si>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</si>
  <si>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</si>
  <si>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</si>
  <si>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</si>
  <si>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</si>
  <si>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</si>
  <si>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</si>
  <si>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</si>
  <si>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</si>
  <si>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</si>
  <si>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</si>
  <si>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</si>
  <si>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</si>
  <si>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</si>
  <si>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</si>
  <si>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</si>
  <si>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</si>
  <si>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</si>
  <si>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</si>
  <si>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</si>
  <si>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</si>
  <si>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</si>
  <si>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</si>
  <si>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</si>
  <si>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</si>
  <si>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</si>
  <si>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</si>
  <si>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</si>
  <si>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</si>
  <si>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</si>
  <si>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</si>
  <si>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</si>
  <si>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</si>
  <si>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</si>
  <si>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</si>
  <si>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</si>
  <si>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</si>
  <si>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</si>
  <si>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</si>
  <si>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</si>
  <si>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</si>
  <si>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</si>
  <si>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</si>
  <si>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</si>
  <si>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</si>
  <si>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</si>
  <si>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</si>
  <si>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</si>
  <si>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</si>
  <si>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</si>
  <si>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</si>
  <si>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</si>
  <si>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</si>
  <si>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</si>
  <si>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</si>
  <si>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</si>
  <si>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</si>
  <si>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</si>
  <si>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</si>
  <si>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</si>
  <si>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</si>
  <si>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</si>
  <si>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</si>
  <si>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</si>
  <si>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</si>
  <si>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</si>
  <si>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</si>
  <si>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</si>
  <si>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</si>
  <si>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</si>
  <si>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</si>
  <si>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</si>
  <si>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</si>
  <si>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</si>
  <si>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</si>
  <si>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</si>
  <si>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</si>
  <si>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</si>
  <si>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</si>
  <si>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</si>
  <si>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</si>
  <si>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</si>
  <si>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</si>
  <si>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</si>
  <si>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</si>
  <si>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</si>
  <si>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</si>
  <si>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</si>
  <si>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</si>
  <si>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</si>
  <si>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</si>
  <si>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</si>
  <si>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</si>
  <si>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</si>
  <si>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</si>
  <si>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</si>
  <si>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</si>
  <si>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</si>
  <si>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</si>
  <si>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</si>
  <si>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</si>
  <si>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</si>
  <si>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</si>
  <si>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</si>
  <si>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</si>
  <si>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</si>
  <si>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</si>
  <si>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</si>
  <si>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</si>
  <si>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</si>
  <si>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</si>
  <si>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</si>
  <si>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</si>
  <si>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</si>
  <si>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</si>
  <si>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</si>
  <si>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</si>
  <si>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</si>
  <si>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</si>
  <si>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</si>
  <si>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</si>
  <si>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</si>
  <si>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</si>
  <si>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</si>
  <si>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</si>
  <si>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</si>
  <si>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</si>
  <si>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</si>
  <si>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</si>
  <si>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</si>
  <si>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</si>
  <si>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</si>
  <si>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</si>
  <si>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</si>
  <si>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</si>
  <si>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</si>
  <si>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</si>
  <si>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</si>
  <si>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</si>
  <si>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</si>
  <si>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</si>
  <si>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</si>
  <si>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</si>
  <si>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</si>
  <si>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</si>
  <si>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</si>
  <si>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</si>
  <si>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</si>
  <si>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</si>
  <si>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</si>
  <si>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</si>
  <si>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</si>
  <si>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</si>
  <si>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</si>
  <si>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</si>
  <si>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</si>
  <si>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</si>
  <si>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</si>
  <si>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</si>
  <si>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</si>
  <si>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</si>
  <si>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</si>
  <si>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</si>
  <si>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Linear algebra
(vector, matrices, eigenvalues…)</t>
  </si>
  <si>
    <t>Differential equations
(Ordinary and partial)</t>
  </si>
  <si>
    <t>Statistic and probability
(Distributors, confidence intervals, regression analysis, …)</t>
  </si>
  <si>
    <t>Complex functions (complex numbers, eigenvalues, etc..)</t>
  </si>
  <si>
    <t>Mechanics (Newton’s law’s, dynamics, fluid mechanics, etc.</t>
  </si>
  <si>
    <t>Material science 
(Laboratory testing and safety, Material properties,…)</t>
  </si>
  <si>
    <t xml:space="preserve">Thermodynamics 
(Temperature and Heat, thermal properties, first and second law, Ideal gas law ,…) </t>
  </si>
  <si>
    <t>Basic programming 
(Loops, calls, conditions, etc.)</t>
  </si>
  <si>
    <t xml:space="preserve">Numerical algorithms 
(Solving linear equations, errors, iterations, convergence,…) </t>
  </si>
  <si>
    <t>Physiology (the human Body, diseases, organ functions, etc)</t>
  </si>
  <si>
    <t>Anatomy (circulatory system, organs, skeleton, skeletal system, etc)</t>
  </si>
  <si>
    <t>Cell biology (cell structure, organelles, processes within the cell, etc…)</t>
  </si>
  <si>
    <t>Chemistry (atoms and periodics sytems, chemical reactions, bonds, etc…)</t>
  </si>
  <si>
    <t>Biomedical Engineering</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</si>
  <si>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</si>
  <si>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</si>
  <si>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</si>
  <si>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</si>
  <si>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</si>
  <si>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</si>
  <si>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</si>
  <si>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</si>
  <si>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</si>
  <si>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</si>
  <si>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</si>
  <si>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</si>
  <si>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</si>
  <si>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</si>
  <si>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</si>
  <si>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</si>
  <si>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</si>
  <si>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Choose the focus area you are most likely to follow during your MSc at DTU, preferably supported by a list of relevant courses from the program.</t>
  </si>
  <si>
    <t>Explain below how you see this (or part of this) fit your career plan. In addition, highlight relevant qualifications from your Bachelor's studies which also support you in your MSc. program (max. 1000 characters):</t>
  </si>
  <si>
    <t>Focus Area:</t>
  </si>
  <si>
    <t>Medical Imaging and Radiation Physics</t>
  </si>
  <si>
    <t>Biomedical Signal Processing and Bioinstrumentation</t>
  </si>
  <si>
    <t>Biomodelling and Transport Phenomena</t>
  </si>
  <si>
    <t>Biomechanics and Biomaterials</t>
  </si>
  <si>
    <t>Other</t>
  </si>
  <si>
    <t>Type of Bachelor's degree:</t>
  </si>
  <si>
    <t>10 ECTS Mathematics for technical sciences</t>
  </si>
  <si>
    <t>5 ECTS Statistics</t>
  </si>
  <si>
    <t>10 ECTS Physics for technical sciences</t>
  </si>
  <si>
    <t>5 ECTS Programming</t>
  </si>
  <si>
    <t>10 ECTS Human Physiology, Anatomy and Cell Biology</t>
  </si>
  <si>
    <t>5 ECTS Chemistry</t>
  </si>
  <si>
    <t>How do you fulfil the academic requirements  
Mention the Course/subject name and number from your academic transcript
(minimum academic level has to be bachelors)</t>
  </si>
  <si>
    <t>A course you specify can only contribute in one box below! All courses should be specified by: course code, course name, number of ECTS.</t>
  </si>
  <si>
    <t>Comments (if any)</t>
  </si>
  <si>
    <t>Ongoing Courses</t>
  </si>
  <si>
    <t>Credits (BSc)</t>
  </si>
  <si>
    <t>Local Grade (Bsc)</t>
  </si>
  <si>
    <t>Credit estimation for relevant topic</t>
  </si>
  <si>
    <t>Grade estimation for relevant topic</t>
  </si>
  <si>
    <t>Non-numerically graded courses OR Pass/fail courses</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</si>
  <si>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</si>
  <si>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</si>
  <si>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</si>
  <si>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</si>
  <si>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</si>
  <si>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</si>
  <si>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</si>
  <si>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</si>
  <si>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</si>
  <si>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</si>
  <si>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</si>
  <si>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</si>
  <si>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</si>
  <si>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</si>
  <si>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</si>
  <si>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</si>
  <si>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</si>
  <si>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</si>
  <si>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Write name of course no. 1</t>
  </si>
  <si>
    <t>Write name of course no. 2</t>
  </si>
  <si>
    <t>Bachelor of Natural Science</t>
  </si>
  <si>
    <t>Bachelor of Engineering</t>
  </si>
  <si>
    <t>Bachelor of Science in Engineering</t>
  </si>
  <si>
    <t>Bachelor of Arts with a specialization in Engineering or Natural Science</t>
  </si>
  <si>
    <t>Experience with Biomedical Engineering 
(approx. 15 ECTS)</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</si>
  <si>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</si>
  <si>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</si>
  <si>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</si>
  <si>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</si>
  <si>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</si>
  <si>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</si>
  <si>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</si>
  <si>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</si>
  <si>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</si>
  <si>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</si>
  <si>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</si>
  <si>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An estimate of your Danish GPA (linear conversion to the danish grading system)</t>
  </si>
  <si>
    <t>GPA for courses of prerequisites (your home university grading scale)</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</si>
  <si>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</si>
  <si>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</si>
  <si>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</si>
  <si>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</si>
  <si>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</si>
  <si>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</si>
  <si>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</si>
  <si>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</si>
  <si>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</si>
  <si>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</si>
  <si>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</si>
  <si>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</si>
  <si>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</si>
  <si>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</si>
  <si>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</si>
  <si>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</si>
  <si>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</si>
  <si>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</si>
  <si>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</si>
  <si>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</si>
  <si>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</si>
  <si>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</si>
  <si>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</si>
  <si>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</si>
  <si>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</si>
  <si>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</si>
  <si>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</si>
  <si>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</si>
  <si>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</si>
  <si>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</si>
  <si>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</si>
  <si>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</si>
  <si>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</si>
  <si>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</si>
  <si>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</si>
  <si>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</si>
  <si>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</si>
  <si>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</si>
  <si>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</si>
  <si>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</si>
  <si>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</si>
  <si>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</si>
  <si>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</si>
  <si>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</si>
  <si>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</si>
  <si>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</si>
  <si>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</si>
  <si>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</si>
  <si>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</si>
  <si>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</si>
  <si>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</si>
  <si>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</si>
  <si>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</si>
  <si>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</si>
  <si>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</si>
  <si>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</si>
  <si>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</si>
  <si>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</si>
  <si>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</si>
  <si>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</si>
  <si>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</si>
  <si>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</si>
  <si>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</si>
  <si>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</si>
  <si>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</si>
  <si>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</si>
  <si>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</si>
  <si>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</si>
  <si>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</si>
  <si>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</si>
  <si>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</si>
  <si>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</si>
  <si>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</si>
  <si>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</si>
  <si>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</si>
  <si>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</si>
  <si>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</si>
  <si>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</si>
  <si>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</si>
  <si>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</si>
  <si>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</si>
  <si>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</si>
  <si>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</si>
  <si>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</si>
  <si>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</si>
  <si>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</si>
  <si>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</si>
  <si>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</si>
  <si>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</si>
  <si>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</si>
  <si>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</si>
  <si>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</si>
  <si>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</si>
  <si>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</si>
  <si>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</si>
  <si>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</si>
  <si>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</si>
  <si>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</si>
  <si>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</si>
  <si>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</si>
  <si>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</si>
  <si>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</si>
  <si>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</si>
  <si>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</si>
  <si>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</si>
  <si>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</si>
  <si>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</si>
  <si>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</si>
  <si>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</si>
  <si>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</si>
  <si>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</si>
  <si>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</si>
  <si>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</si>
  <si>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</si>
  <si>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</si>
  <si>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</si>
  <si>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</si>
  <si>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</si>
  <si>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</si>
  <si>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</si>
  <si>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</si>
  <si>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</si>
  <si>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</si>
  <si>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</si>
  <si>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</si>
  <si>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</si>
  <si>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</si>
  <si>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</si>
  <si>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</si>
  <si>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</si>
  <si>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</si>
  <si>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</si>
  <si>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</si>
  <si>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</si>
  <si>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</si>
  <si>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</si>
  <si>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</si>
  <si>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</si>
  <si>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</si>
  <si>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</si>
  <si>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</si>
  <si>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</si>
  <si>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</si>
  <si>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</si>
  <si>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</si>
  <si>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</si>
  <si>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</si>
  <si>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</si>
  <si>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</si>
  <si>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</si>
  <si>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</si>
  <si>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</si>
  <si>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</si>
  <si>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</si>
  <si>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</si>
  <si>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</si>
  <si>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</si>
  <si>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</si>
  <si>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</si>
  <si>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</si>
  <si>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</si>
  <si>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</si>
  <si>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</si>
  <si>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</si>
  <si>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</si>
  <si>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</si>
  <si>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</si>
  <si>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</si>
  <si>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</si>
  <si>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</si>
  <si>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</si>
  <si>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</si>
  <si>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</si>
  <si>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</si>
  <si>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</si>
  <si>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</si>
  <si>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</si>
  <si>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</si>
  <si>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</si>
  <si>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</si>
  <si>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</si>
  <si>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</si>
  <si>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</si>
  <si>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</si>
  <si>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</si>
  <si>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</si>
  <si>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r>
      <rPr>
        <sz val="11"/>
        <rFont val="Cambria"/>
        <family val="1"/>
        <scheme val="major"/>
      </rPr>
      <t>Mathematics for technical sciences</t>
    </r>
    <r>
      <rPr>
        <u/>
        <sz val="11"/>
        <color theme="10"/>
        <rFont val="Cambria"/>
        <family val="1"/>
        <scheme val="major"/>
      </rPr>
      <t xml:space="preserve">
(min. 10 ECTS)</t>
    </r>
  </si>
  <si>
    <r>
      <rPr>
        <sz val="11"/>
        <rFont val="Cambria"/>
        <family val="1"/>
        <scheme val="major"/>
      </rPr>
      <t>Physics for technical sciences</t>
    </r>
    <r>
      <rPr>
        <u/>
        <sz val="11"/>
        <color theme="10"/>
        <rFont val="Cambria"/>
        <family val="1"/>
        <scheme val="major"/>
      </rPr>
      <t xml:space="preserve">
(min. 10 ECTS)</t>
    </r>
  </si>
  <si>
    <r>
      <rPr>
        <sz val="11"/>
        <rFont val="Cambria"/>
        <family val="1"/>
        <scheme val="major"/>
      </rPr>
      <t>Chemistry</t>
    </r>
    <r>
      <rPr>
        <u/>
        <sz val="11"/>
        <color theme="10"/>
        <rFont val="Cambria"/>
        <family val="1"/>
        <scheme val="major"/>
      </rPr>
      <t xml:space="preserve"> (min. 5 ECTS)</t>
    </r>
  </si>
  <si>
    <r>
      <rPr>
        <sz val="11"/>
        <rFont val="Cambria"/>
        <family val="1"/>
        <scheme val="major"/>
      </rPr>
      <t>Human physiology, anatomy, cell biology</t>
    </r>
    <r>
      <rPr>
        <u/>
        <sz val="11"/>
        <color theme="10"/>
        <rFont val="Cambria"/>
        <family val="1"/>
        <scheme val="major"/>
      </rPr>
      <t xml:space="preserve">
(min. 10 ECTS)</t>
    </r>
  </si>
  <si>
    <r>
      <rPr>
        <sz val="11"/>
        <rFont val="Cambria"/>
        <family val="1"/>
        <scheme val="major"/>
      </rPr>
      <t>Programming</t>
    </r>
    <r>
      <rPr>
        <u/>
        <sz val="11"/>
        <color theme="10"/>
        <rFont val="Cambria"/>
        <family val="1"/>
        <scheme val="major"/>
      </rPr>
      <t xml:space="preserve"> (min. 5 ECTS)</t>
    </r>
  </si>
  <si>
    <r>
      <rPr>
        <sz val="11"/>
        <rFont val="Cambria"/>
        <family val="1"/>
        <scheme val="major"/>
      </rPr>
      <t>Statistics</t>
    </r>
    <r>
      <rPr>
        <u/>
        <sz val="11"/>
        <color theme="10"/>
        <rFont val="Cambria"/>
        <family val="1"/>
        <scheme val="major"/>
      </rPr>
      <t xml:space="preserve"> (min. 5 ECTS)</t>
    </r>
  </si>
  <si>
    <t xml:space="preserve">       Pre-Mapping for the MSc programme in Biomedical Engineering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</si>
</sst>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64">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11"/>
      <color theme="3"/>
      <name val="Calibri"/>
      <family val="2"/>
      <scheme val="minor"/>
    </font>
    <font>
      <sz val="8"/>
      <color rgb="FFC00000"/>
      <name val="Calibri"/>
      <family val="2"/>
      <scheme val="minor"/>
    </font>
    <font>
      <sz val="18"/>
      <color rgb="FF00B0F0"/>
      <name val="Calibri"/>
      <family val="2"/>
      <scheme val="minor"/>
    </font>
    <font>
      <sz val="11"/>
      <color rgb="FF00B0F0"/>
      <name val="Calibri"/>
      <family val="2"/>
      <scheme val="minor"/>
    </font>
    <font>
      <sz val="11"/>
      <color theme="0"/>
      <name val="Calibri"/>
      <family val="2"/>
      <scheme val="minor"/>
    </font>
    <font>
      <sz val="22"/>
      <color theme="0"/>
      <name val="Calibri"/>
      <family val="2"/>
      <scheme val="minor"/>
    </font>
    <font>
      <sz val="26"/>
      <color theme="0"/>
      <name val="Calibri"/>
      <family val="2"/>
      <scheme val="minor"/>
    </font>
    <font>
      <b/>
      <sz val="22"/>
      <color theme="0"/>
      <name val="Calibri"/>
      <family val="2"/>
      <scheme val="minor"/>
    </font>
    <font>
      <b/>
      <sz val="11"/>
      <color rgb="FF3F3F76"/>
      <name val="Calibri"/>
      <family val="2"/>
      <scheme val="minor"/>
    </font>
    <font>
      <sz val="11"/>
      <color theme="1"/>
      <name val="Calibri"/>
      <family val="2"/>
      <scheme val="minor"/>
    </font>
    <font>
      <b/>
      <sz val="9"/>
      <color theme="1"/>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u/>
      <sz val="11"/>
      <color theme="10"/>
      <name val="Cambria"/>
      <family val="1"/>
      <scheme val="major"/>
    </font>
    <font>
      <sz val="11"/>
      <color rgb="FF000000"/>
      <name val="Cambria"/>
      <family val="1"/>
      <scheme val="major"/>
    </font>
    <font>
      <sz val="11"/>
      <color rgb="FFFFFFFF"/>
      <name val="Calibri"/>
      <family val="2"/>
      <scheme val="minor"/>
    </font>
  </fonts>
  <fills count="12">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theme="9"/>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82">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diagonal/>
    </border>
    <border>
      <left style="thin">
        <color rgb="FF7F7F7F"/>
      </left>
      <right style="medium">
        <color indexed="64"/>
      </right>
      <top style="thin">
        <color rgb="FF7F7F7F"/>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rgb="FF7F7F7F"/>
      </bottom>
      <diagonal/>
    </border>
    <border>
      <left/>
      <right/>
      <top/>
      <bottom style="thin">
        <color rgb="FF7F7F7F"/>
      </bottom>
      <diagonal/>
    </border>
    <border>
      <left/>
      <right style="medium">
        <color indexed="64"/>
      </right>
      <top/>
      <bottom style="thin">
        <color rgb="FF7F7F7F"/>
      </bottom>
      <diagonal/>
    </border>
    <border>
      <left style="thin">
        <color rgb="FF7F7F7F"/>
      </left>
      <right/>
      <top/>
      <bottom style="thin">
        <color rgb="FF7F7F7F"/>
      </bottom>
      <diagonal/>
    </border>
    <border>
      <left style="thin">
        <color indexed="64"/>
      </left>
      <right style="thin">
        <color rgb="FF7F7F7F"/>
      </right>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7" fillId="0" borderId="0" applyNumberFormat="0" applyFill="0" applyBorder="0" applyAlignment="0" applyProtection="0"/>
    <xf numFmtId="0" fontId="17" fillId="3" borderId="22" applyNumberFormat="0" applyAlignment="0" applyProtection="0"/>
    <xf numFmtId="43" fontId="34" fillId="0" borderId="0" applyFont="0" applyFill="0" applyBorder="0" applyAlignment="0" applyProtection="0"/>
  </cellStyleXfs>
  <cellXfs count="271">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5"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6"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7" fillId="0" borderId="0" xfId="3" applyBorder="1" applyProtection="1">
      <protection locked="0"/>
    </xf>
    <xf numFmtId="0" fontId="18" fillId="0" borderId="5" xfId="0" applyFont="1" applyBorder="1" applyProtection="1">
      <protection hidden="1"/>
    </xf>
    <xf numFmtId="0" fontId="5" fillId="0" borderId="49" xfId="0" applyFont="1" applyBorder="1" applyAlignment="1" applyProtection="1">
      <alignment vertical="center"/>
      <protection hidden="1"/>
    </xf>
    <xf numFmtId="0" fontId="0" fillId="0" borderId="50" xfId="0" applyBorder="1" applyProtection="1">
      <protection hidden="1"/>
    </xf>
    <xf numFmtId="0" fontId="0" fillId="0" borderId="50" xfId="0" applyBorder="1" applyAlignment="1" applyProtection="1">
      <alignment horizontal="right" vertical="center"/>
      <protection hidden="1"/>
    </xf>
    <xf numFmtId="0" fontId="4" fillId="2" borderId="51" xfId="1" applyBorder="1">
      <protection locked="0"/>
    </xf>
    <xf numFmtId="0" fontId="0" fillId="0" borderId="52" xfId="0" applyBorder="1" applyProtection="1">
      <protection hidden="1"/>
    </xf>
    <xf numFmtId="0" fontId="0" fillId="0" borderId="47" xfId="0" applyBorder="1" applyProtection="1">
      <protection hidden="1"/>
    </xf>
    <xf numFmtId="0" fontId="0" fillId="0" borderId="53" xfId="0" applyBorder="1" applyProtection="1">
      <protection hidden="1"/>
    </xf>
    <xf numFmtId="0" fontId="0" fillId="0" borderId="23" xfId="0" applyBorder="1" applyProtection="1">
      <protection hidden="1"/>
    </xf>
    <xf numFmtId="0" fontId="1" fillId="0" borderId="54" xfId="0" applyFont="1" applyBorder="1" applyProtection="1">
      <protection hidden="1"/>
    </xf>
    <xf numFmtId="0" fontId="1" fillId="0" borderId="58" xfId="0" applyFont="1" applyBorder="1" applyProtection="1">
      <protection hidden="1"/>
    </xf>
    <xf numFmtId="0" fontId="0" fillId="0" borderId="48" xfId="0" applyBorder="1" applyProtection="1">
      <protection hidden="1"/>
    </xf>
    <xf numFmtId="0" fontId="0" fillId="0" borderId="6" xfId="0" applyBorder="1"/>
    <xf numFmtId="0" fontId="15" fillId="0" borderId="6"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0" fillId="0" borderId="23" xfId="0" applyBorder="1"/>
    <xf numFmtId="0" fontId="0" fillId="0" borderId="10"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5" fillId="0" borderId="4" xfId="0" applyFont="1" applyBorder="1" applyAlignment="1">
      <alignment horizontal="left" vertical="top" wrapText="1"/>
    </xf>
    <xf numFmtId="0" fontId="0" fillId="0" borderId="5" xfId="0" applyBorder="1"/>
    <xf numFmtId="0" fontId="0" fillId="0" borderId="2" xfId="0" applyBorder="1"/>
    <xf numFmtId="0" fontId="0" fillId="0" borderId="68" xfId="0" applyBorder="1" applyAlignment="1">
      <alignment horizontal="left" vertical="top" wrapText="1"/>
    </xf>
    <xf numFmtId="0" fontId="0" fillId="0" borderId="30" xfId="0" applyBorder="1"/>
    <xf numFmtId="0" fontId="33" fillId="5" borderId="3" xfId="1" applyFont="1" applyFill="1" applyAlignment="1">
      <alignment horizontal="left"/>
      <protection locked="0"/>
    </xf>
    <xf numFmtId="0" fontId="29" fillId="5" borderId="0" xfId="0" applyFont="1" applyFill="1"/>
    <xf numFmtId="0" fontId="25" fillId="0" borderId="0" xfId="0" applyFont="1" applyProtection="1">
      <protection hidden="1"/>
    </xf>
    <xf numFmtId="0" fontId="29" fillId="0" borderId="0" xfId="0" applyFont="1" applyProtection="1">
      <protection hidden="1"/>
    </xf>
    <xf numFmtId="0" fontId="36" fillId="0" borderId="0" xfId="0" applyFont="1" applyProtection="1">
      <protection hidden="1"/>
    </xf>
    <xf numFmtId="0" fontId="37" fillId="0" borderId="0" xfId="0" applyFont="1" applyProtection="1">
      <protection hidden="1"/>
    </xf>
    <xf numFmtId="0" fontId="36" fillId="0" borderId="0" xfId="0" applyFont="1"/>
    <xf numFmtId="0" fontId="39" fillId="0" borderId="0" xfId="0" applyFont="1" applyProtection="1">
      <protection hidden="1"/>
    </xf>
    <xf numFmtId="0" fontId="29" fillId="0" borderId="0" xfId="0" applyFont="1"/>
    <xf numFmtId="0" fontId="42" fillId="0" borderId="35" xfId="0" applyFont="1" applyBorder="1" applyAlignment="1" applyProtection="1">
      <alignment horizontal="left" vertical="top" wrapText="1"/>
      <protection hidden="1"/>
    </xf>
    <xf numFmtId="0" fontId="43" fillId="0" borderId="0" xfId="0" applyFont="1" applyAlignment="1" applyProtection="1">
      <alignment horizontal="left" vertical="top" wrapText="1"/>
      <protection hidden="1"/>
    </xf>
    <xf numFmtId="0" fontId="45" fillId="0" borderId="0" xfId="0" applyFont="1" applyProtection="1">
      <protection hidden="1"/>
    </xf>
    <xf numFmtId="0" fontId="42" fillId="0" borderId="0" xfId="0" applyFont="1" applyProtection="1">
      <protection hidden="1"/>
    </xf>
    <xf numFmtId="0" fontId="37" fillId="0" borderId="0" xfId="0" applyFont="1"/>
    <xf numFmtId="0" fontId="36" fillId="0" borderId="6" xfId="0" applyFont="1" applyBorder="1" applyProtection="1">
      <protection hidden="1"/>
    </xf>
    <xf numFmtId="0" fontId="47" fillId="0" borderId="0" xfId="0" applyFont="1" applyAlignment="1" applyProtection="1">
      <alignment vertical="center"/>
      <protection hidden="1"/>
    </xf>
    <xf numFmtId="0" fontId="36" fillId="0" borderId="0" xfId="0" applyFont="1" applyAlignment="1" applyProtection="1">
      <alignment vertical="center"/>
      <protection hidden="1"/>
    </xf>
    <xf numFmtId="0" fontId="36" fillId="0" borderId="0" xfId="0" applyFont="1" applyAlignment="1" applyProtection="1">
      <alignment wrapText="1"/>
      <protection hidden="1"/>
    </xf>
    <xf numFmtId="0" fontId="48" fillId="0" borderId="0" xfId="0" applyFont="1" applyAlignment="1" applyProtection="1">
      <alignment horizontal="right" vertical="center"/>
      <protection hidden="1"/>
    </xf>
    <xf numFmtId="164" fontId="49" fillId="3" borderId="0" xfId="2" applyNumberFormat="1" applyFont="1" applyBorder="1" applyAlignment="1" applyProtection="1">
      <alignment vertical="center"/>
      <protection hidden="1"/>
    </xf>
    <xf numFmtId="0" fontId="50" fillId="0" borderId="0" xfId="0" applyFont="1" applyAlignment="1" applyProtection="1">
      <alignment wrapText="1"/>
      <protection hidden="1"/>
    </xf>
    <xf numFmtId="164" fontId="36" fillId="0" borderId="0" xfId="0" applyNumberFormat="1" applyFont="1" applyProtection="1">
      <protection hidden="1"/>
    </xf>
    <xf numFmtId="0" fontId="42" fillId="0" borderId="35" xfId="0" applyFont="1" applyBorder="1" applyProtection="1">
      <protection hidden="1"/>
    </xf>
    <xf numFmtId="0" fontId="46" fillId="0" borderId="0" xfId="0" applyFont="1"/>
    <xf numFmtId="0" fontId="36" fillId="0" borderId="74" xfId="0" applyFont="1" applyBorder="1" applyAlignment="1" applyProtection="1">
      <alignment vertical="center"/>
      <protection hidden="1"/>
    </xf>
    <xf numFmtId="0" fontId="44" fillId="9" borderId="73" xfId="1" applyFont="1" applyFill="1" applyBorder="1">
      <protection locked="0"/>
    </xf>
    <xf numFmtId="0" fontId="51" fillId="0" borderId="0" xfId="0" applyFont="1" applyProtection="1">
      <protection hidden="1"/>
    </xf>
    <xf numFmtId="0" fontId="36" fillId="0" borderId="35" xfId="0" applyFont="1" applyBorder="1" applyAlignment="1" applyProtection="1">
      <alignment vertical="center" wrapText="1"/>
      <protection hidden="1"/>
    </xf>
    <xf numFmtId="0" fontId="47" fillId="0" borderId="0" xfId="0" applyFont="1" applyProtection="1">
      <protection hidden="1"/>
    </xf>
    <xf numFmtId="0" fontId="52" fillId="0" borderId="0" xfId="0" applyFont="1" applyProtection="1">
      <protection hidden="1"/>
    </xf>
    <xf numFmtId="0" fontId="36" fillId="0" borderId="75" xfId="0" applyFont="1" applyBorder="1" applyProtection="1">
      <protection hidden="1"/>
    </xf>
    <xf numFmtId="0" fontId="53" fillId="0" borderId="0" xfId="0" applyFont="1" applyAlignment="1" applyProtection="1">
      <alignment horizontal="right"/>
      <protection hidden="1"/>
    </xf>
    <xf numFmtId="0" fontId="36" fillId="0" borderId="0" xfId="0" quotePrefix="1" applyFont="1" applyProtection="1">
      <protection hidden="1"/>
    </xf>
    <xf numFmtId="0" fontId="42" fillId="0" borderId="0" xfId="0" applyFont="1" applyAlignment="1" applyProtection="1">
      <alignment vertical="center"/>
      <protection hidden="1"/>
    </xf>
    <xf numFmtId="0" fontId="47" fillId="0" borderId="0" xfId="0" applyFont="1" applyAlignment="1" applyProtection="1">
      <alignment horizontal="right"/>
      <protection hidden="1"/>
    </xf>
    <xf numFmtId="0" fontId="47" fillId="0" borderId="0" xfId="0" applyFont="1" applyAlignment="1" applyProtection="1">
      <alignment wrapText="1"/>
      <protection hidden="1"/>
    </xf>
    <xf numFmtId="0" fontId="46" fillId="0" borderId="0" xfId="0" applyFont="1" applyProtection="1">
      <protection hidden="1"/>
    </xf>
    <xf numFmtId="0" fontId="55" fillId="3" borderId="0" xfId="2" applyFont="1" applyBorder="1"/>
    <xf numFmtId="164" fontId="55" fillId="3" borderId="76" xfId="2" applyNumberFormat="1" applyFont="1" applyBorder="1" applyProtection="1">
      <protection hidden="1"/>
    </xf>
    <xf numFmtId="164" fontId="55" fillId="3" borderId="77" xfId="2" applyNumberFormat="1" applyFont="1" applyBorder="1" applyProtection="1">
      <protection hidden="1"/>
    </xf>
    <xf numFmtId="43" fontId="37" fillId="10" borderId="0" xfId="5" applyFont="1" applyFill="1" applyBorder="1" applyAlignment="1">
      <alignment horizontal="center" vertical="center"/>
    </xf>
    <xf numFmtId="0" fontId="56" fillId="0" borderId="0" xfId="0" applyFont="1" applyAlignment="1" applyProtection="1">
      <alignment horizontal="right"/>
      <protection hidden="1"/>
    </xf>
    <xf numFmtId="164" fontId="55" fillId="3" borderId="0" xfId="2" applyNumberFormat="1" applyFont="1" applyBorder="1" applyAlignment="1" applyProtection="1">
      <alignment horizontal="right"/>
      <protection hidden="1"/>
    </xf>
    <xf numFmtId="164" fontId="55" fillId="3" borderId="78" xfId="2" applyNumberFormat="1" applyFont="1" applyBorder="1" applyAlignment="1" applyProtection="1">
      <alignment horizontal="right"/>
      <protection hidden="1"/>
    </xf>
    <xf numFmtId="164" fontId="55" fillId="3" borderId="79" xfId="2" applyNumberFormat="1" applyFont="1" applyBorder="1" applyAlignment="1" applyProtection="1">
      <alignment horizontal="right"/>
      <protection hidden="1"/>
    </xf>
    <xf numFmtId="0" fontId="42" fillId="0" borderId="0" xfId="0" applyFont="1" applyAlignment="1" applyProtection="1">
      <alignment horizontal="center" wrapText="1"/>
      <protection hidden="1"/>
    </xf>
    <xf numFmtId="0" fontId="42" fillId="0" borderId="0" xfId="0" applyFont="1" applyAlignment="1" applyProtection="1">
      <alignment horizontal="center" vertical="center"/>
      <protection hidden="1"/>
    </xf>
    <xf numFmtId="0" fontId="58" fillId="0" borderId="0" xfId="0" applyFont="1" applyProtection="1">
      <protection hidden="1"/>
    </xf>
    <xf numFmtId="0" fontId="55" fillId="3" borderId="80" xfId="2" applyFont="1" applyBorder="1" applyProtection="1">
      <protection hidden="1"/>
    </xf>
    <xf numFmtId="0" fontId="59" fillId="0" borderId="41" xfId="0" applyFont="1" applyBorder="1" applyProtection="1">
      <protection locked="0"/>
    </xf>
    <xf numFmtId="0" fontId="59" fillId="0" borderId="0" xfId="0" applyFont="1" applyProtection="1">
      <protection locked="0"/>
    </xf>
    <xf numFmtId="0" fontId="36" fillId="0" borderId="47" xfId="0" applyFont="1" applyBorder="1" applyProtection="1">
      <protection locked="0"/>
    </xf>
    <xf numFmtId="0" fontId="60" fillId="0" borderId="0" xfId="0" applyFont="1" applyProtection="1">
      <protection hidden="1"/>
    </xf>
    <xf numFmtId="0" fontId="58" fillId="0" borderId="0" xfId="0" applyFont="1" applyAlignment="1" applyProtection="1">
      <alignment horizontal="center" vertical="center"/>
      <protection hidden="1"/>
    </xf>
    <xf numFmtId="0" fontId="36" fillId="0" borderId="0" xfId="0" applyFont="1" applyAlignment="1" applyProtection="1">
      <alignment horizontal="center"/>
      <protection hidden="1"/>
    </xf>
    <xf numFmtId="0" fontId="36" fillId="0" borderId="0" xfId="0" applyFont="1" applyAlignment="1" applyProtection="1">
      <alignment horizontal="center"/>
      <protection locked="0"/>
    </xf>
    <xf numFmtId="0" fontId="55" fillId="3" borderId="41" xfId="2" applyFont="1" applyBorder="1" applyProtection="1">
      <protection hidden="1"/>
    </xf>
    <xf numFmtId="0" fontId="41" fillId="0" borderId="0" xfId="0" applyFont="1" applyProtection="1">
      <protection hidden="1"/>
    </xf>
    <xf numFmtId="0" fontId="36" fillId="0" borderId="41" xfId="0" applyFont="1" applyBorder="1" applyProtection="1">
      <protection locked="0"/>
    </xf>
    <xf numFmtId="0" fontId="47" fillId="0" borderId="77" xfId="0" applyFont="1" applyBorder="1" applyAlignment="1" applyProtection="1">
      <alignment horizontal="center"/>
      <protection locked="0" hidden="1"/>
    </xf>
    <xf numFmtId="0" fontId="61" fillId="0" borderId="81" xfId="3" applyFont="1" applyBorder="1" applyAlignment="1" applyProtection="1">
      <alignment horizontal="center" textRotation="90" wrapText="1"/>
      <protection hidden="1"/>
    </xf>
    <xf numFmtId="0" fontId="61" fillId="0" borderId="76" xfId="3" applyFont="1" applyBorder="1" applyAlignment="1" applyProtection="1">
      <alignment horizontal="center" textRotation="90" wrapText="1"/>
      <protection hidden="1"/>
    </xf>
    <xf numFmtId="0" fontId="62" fillId="0" borderId="76" xfId="0" applyFont="1" applyBorder="1" applyAlignment="1" applyProtection="1">
      <alignment horizontal="center" textRotation="90" wrapText="1"/>
      <protection hidden="1"/>
    </xf>
    <xf numFmtId="0" fontId="54" fillId="11"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4" fillId="2" borderId="3" xfId="1" applyAlignment="1">
      <alignment horizontal="center" vertical="center"/>
      <protection locked="0"/>
    </xf>
    <xf numFmtId="0" fontId="63" fillId="0" borderId="0" xfId="0" applyFont="1"/>
    <xf numFmtId="0" fontId="36" fillId="0" borderId="47" xfId="0" applyFont="1" applyBorder="1" applyProtection="1">
      <protection locked="0"/>
    </xf>
    <xf numFmtId="0" fontId="38" fillId="0" borderId="0" xfId="0" applyFont="1" applyAlignment="1" applyProtection="1">
      <alignment horizontal="center"/>
      <protection hidden="1"/>
    </xf>
    <xf numFmtId="0" fontId="39" fillId="0" borderId="0" xfId="0" applyFont="1" applyAlignment="1" applyProtection="1">
      <alignment horizontal="center"/>
      <protection hidden="1"/>
    </xf>
    <xf numFmtId="0" fontId="40" fillId="11"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50" fillId="0" borderId="0" xfId="0" applyFont="1" applyAlignment="1" applyProtection="1">
      <alignment horizontal="left" wrapText="1"/>
      <protection hidden="1"/>
    </xf>
    <xf numFmtId="0" fontId="47" fillId="0" borderId="0" xfId="0" applyFont="1" applyAlignment="1" applyProtection="1">
      <alignment horizontal="center"/>
      <protection hidden="1"/>
    </xf>
    <xf numFmtId="0" fontId="36" fillId="0" borderId="37" xfId="0" applyFont="1" applyBorder="1" applyProtection="1">
      <protection locked="0"/>
    </xf>
    <xf numFmtId="0" fontId="46" fillId="0" borderId="0" xfId="0" applyFont="1" applyAlignment="1">
      <alignment horizontal="right"/>
    </xf>
    <xf numFmtId="0" fontId="36" fillId="0" borderId="0" xfId="0" applyFont="1" applyAlignment="1" applyProtection="1">
      <alignment horizontal="center" vertical="center"/>
      <protection hidden="1"/>
    </xf>
    <xf numFmtId="0" fontId="44" fillId="9" borderId="0" xfId="1" applyFont="1" applyFill="1" applyBorder="1" applyAlignment="1">
      <alignment horizontal="center" vertical="center"/>
      <protection locked="0"/>
    </xf>
    <xf numFmtId="0" fontId="0" fillId="0" borderId="0" xfId="0" applyProtection="1">
      <protection hidden="1"/>
    </xf>
    <xf numFmtId="0" fontId="12" fillId="2" borderId="8" xfId="1" applyFont="1" applyBorder="1" applyAlignment="1">
      <alignment horizontal="left" vertical="top" wrapText="1"/>
      <protection locked="0"/>
    </xf>
    <xf numFmtId="0" fontId="12" fillId="2" borderId="3" xfId="1" applyFont="1" applyAlignment="1">
      <alignment horizontal="left" vertical="top" wrapText="1"/>
      <protection locked="0"/>
    </xf>
    <xf numFmtId="0" fontId="12" fillId="2" borderId="9" xfId="1" applyFont="1" applyBorder="1" applyAlignment="1">
      <alignment horizontal="left" vertical="top" wrapText="1"/>
      <protection locked="0"/>
    </xf>
    <xf numFmtId="0" fontId="12" fillId="2" borderId="13" xfId="1" applyFont="1" applyBorder="1" applyAlignment="1">
      <alignment horizontal="left" vertical="top" wrapText="1"/>
      <protection locked="0"/>
    </xf>
    <xf numFmtId="0" fontId="12" fillId="2" borderId="14" xfId="1" applyFont="1" applyBorder="1" applyAlignment="1">
      <alignment horizontal="left" vertical="top" wrapText="1"/>
      <protection locked="0"/>
    </xf>
    <xf numFmtId="0" fontId="12" fillId="2" borderId="15" xfId="1" applyFont="1" applyBorder="1" applyAlignment="1">
      <alignment horizontal="left" vertical="top" wrapText="1"/>
      <protection locked="0"/>
    </xf>
    <xf numFmtId="0" fontId="6" fillId="0" borderId="43" xfId="0" applyFont="1" applyBorder="1" applyAlignment="1" applyProtection="1">
      <alignment horizontal="center" vertical="center"/>
      <protection hidden="1"/>
    </xf>
    <xf numFmtId="0" fontId="6" fillId="0" borderId="44" xfId="0" applyFont="1" applyBorder="1" applyAlignment="1" applyProtection="1">
      <alignment horizontal="center" vertical="center"/>
      <protection hidden="1"/>
    </xf>
    <xf numFmtId="0" fontId="21" fillId="0" borderId="44" xfId="0" applyFont="1" applyBorder="1" applyAlignment="1" applyProtection="1">
      <alignment horizontal="center" vertical="center"/>
      <protection hidden="1"/>
    </xf>
    <xf numFmtId="0" fontId="21" fillId="0" borderId="45"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8" fillId="0" borderId="60" xfId="0" applyFont="1" applyBorder="1" applyAlignment="1" applyProtection="1">
      <alignment horizontal="center" vertical="center"/>
      <protection hidden="1"/>
    </xf>
    <xf numFmtId="0" fontId="1" fillId="0" borderId="0" xfId="0" applyFont="1" applyAlignment="1" applyProtection="1">
      <alignment horizontal="left" wrapText="1"/>
      <protection hidden="1"/>
    </xf>
    <xf numFmtId="0" fontId="0" fillId="0" borderId="0" xfId="0" applyAlignment="1">
      <alignment wrapText="1"/>
    </xf>
    <xf numFmtId="0" fontId="0" fillId="0" borderId="7" xfId="0" applyBorder="1" applyAlignment="1">
      <alignment wrapText="1"/>
    </xf>
    <xf numFmtId="0" fontId="1" fillId="0" borderId="6" xfId="0" applyFont="1" applyBorder="1" applyAlignment="1">
      <alignment wrapText="1"/>
    </xf>
    <xf numFmtId="0" fontId="1" fillId="0" borderId="0" xfId="0" applyFont="1" applyAlignment="1">
      <alignment wrapText="1"/>
    </xf>
    <xf numFmtId="0" fontId="1" fillId="0" borderId="70" xfId="0" applyFont="1" applyBorder="1" applyAlignment="1">
      <alignment wrapText="1"/>
    </xf>
    <xf numFmtId="0" fontId="1" fillId="0" borderId="71" xfId="0" applyFont="1" applyBorder="1" applyAlignment="1">
      <alignment wrapText="1"/>
    </xf>
    <xf numFmtId="0" fontId="0" fillId="0" borderId="71" xfId="0" applyBorder="1" applyAlignment="1">
      <alignment wrapText="1"/>
    </xf>
    <xf numFmtId="0" fontId="0" fillId="0" borderId="72" xfId="0" applyBorder="1" applyAlignment="1">
      <alignment wrapText="1"/>
    </xf>
    <xf numFmtId="0" fontId="1" fillId="0" borderId="5" xfId="0" applyFont="1" applyBorder="1" applyAlignment="1" applyProtection="1">
      <alignment horizontal="left" wrapText="1"/>
      <protection hidden="1"/>
    </xf>
    <xf numFmtId="0" fontId="0" fillId="0" borderId="5" xfId="0" applyBorder="1" applyAlignment="1">
      <alignment wrapText="1"/>
    </xf>
    <xf numFmtId="0" fontId="0" fillId="0" borderId="2" xfId="0" applyBorder="1" applyAlignment="1">
      <alignment wrapText="1"/>
    </xf>
    <xf numFmtId="0" fontId="4" fillId="2" borderId="3" xfId="1" applyAlignment="1">
      <alignment wrapText="1"/>
      <protection locked="0"/>
    </xf>
    <xf numFmtId="0" fontId="31" fillId="6" borderId="4" xfId="0" applyFont="1" applyFill="1" applyBorder="1" applyAlignment="1" applyProtection="1">
      <alignment horizontal="center"/>
      <protection hidden="1"/>
    </xf>
    <xf numFmtId="0" fontId="31" fillId="6" borderId="5" xfId="0" applyFont="1" applyFill="1" applyBorder="1" applyAlignment="1" applyProtection="1">
      <alignment horizontal="center"/>
      <protection hidden="1"/>
    </xf>
    <xf numFmtId="0" fontId="31" fillId="6" borderId="2" xfId="0" applyFont="1" applyFill="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0" xfId="0" applyFont="1" applyAlignment="1" applyProtection="1">
      <alignment horizontal="center"/>
      <protection hidden="1"/>
    </xf>
    <xf numFmtId="0" fontId="9" fillId="0" borderId="7" xfId="0" applyFont="1" applyBorder="1" applyAlignment="1" applyProtection="1">
      <alignment horizontal="center"/>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2" fillId="2" borderId="16" xfId="1" applyFont="1" applyBorder="1" applyAlignment="1">
      <alignment horizontal="left" vertical="top"/>
      <protection locked="0"/>
    </xf>
    <xf numFmtId="0" fontId="12" fillId="2" borderId="24" xfId="1" applyFont="1" applyBorder="1" applyAlignment="1">
      <alignment horizontal="left" vertical="top"/>
      <protection locked="0"/>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0" fillId="0" borderId="5" xfId="0" applyFont="1" applyBorder="1" applyAlignment="1" applyProtection="1">
      <alignment horizontal="center"/>
      <protection hidden="1"/>
    </xf>
    <xf numFmtId="0" fontId="20" fillId="0" borderId="2" xfId="0" applyFont="1" applyBorder="1" applyAlignment="1" applyProtection="1">
      <alignment horizontal="center"/>
      <protection hidden="1"/>
    </xf>
    <xf numFmtId="0" fontId="20" fillId="0" borderId="10"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0" fillId="0" borderId="37" xfId="0" applyFont="1" applyBorder="1" applyAlignment="1" applyProtection="1">
      <alignment horizontal="center" vertical="center"/>
      <protection hidden="1"/>
    </xf>
    <xf numFmtId="0" fontId="20" fillId="0" borderId="39" xfId="0" applyFont="1" applyBorder="1" applyAlignment="1" applyProtection="1">
      <alignment horizontal="center" vertical="center"/>
      <protection hidden="1"/>
    </xf>
    <xf numFmtId="0" fontId="20" fillId="0" borderId="10" xfId="0" applyFont="1" applyBorder="1" applyAlignment="1" applyProtection="1">
      <alignment horizontal="center"/>
      <protection hidden="1"/>
    </xf>
    <xf numFmtId="0" fontId="20" fillId="0" borderId="37" xfId="0" applyFont="1" applyBorder="1" applyAlignment="1" applyProtection="1">
      <alignment horizontal="center"/>
      <protection hidden="1"/>
    </xf>
    <xf numFmtId="0" fontId="6" fillId="0" borderId="11" xfId="0" applyFont="1" applyBorder="1" applyAlignment="1" applyProtection="1">
      <alignment horizontal="left" vertical="center"/>
      <protection hidden="1"/>
    </xf>
    <xf numFmtId="0" fontId="6" fillId="0" borderId="10" xfId="0" applyFont="1" applyBorder="1" applyAlignment="1" applyProtection="1">
      <alignment horizontal="left" vertical="center"/>
      <protection hidden="1"/>
    </xf>
    <xf numFmtId="0" fontId="6" fillId="0" borderId="12" xfId="0" applyFont="1" applyBorder="1" applyAlignment="1" applyProtection="1">
      <alignment horizontal="left" vertical="center"/>
      <protection hidden="1"/>
    </xf>
    <xf numFmtId="0" fontId="11" fillId="2" borderId="8" xfId="1" applyFont="1" applyBorder="1" applyAlignment="1">
      <alignment horizontal="left" vertical="top" wrapText="1"/>
      <protection locked="0"/>
    </xf>
    <xf numFmtId="0" fontId="11" fillId="2" borderId="3" xfId="1" applyFont="1" applyAlignment="1">
      <alignment horizontal="left" vertical="top" wrapText="1"/>
      <protection locked="0"/>
    </xf>
    <xf numFmtId="0" fontId="11" fillId="2" borderId="9" xfId="1" applyFont="1" applyBorder="1" applyAlignment="1">
      <alignment horizontal="left" vertical="top" wrapText="1"/>
      <protection locked="0"/>
    </xf>
    <xf numFmtId="0" fontId="6" fillId="0" borderId="46" xfId="0" applyFont="1" applyBorder="1" applyAlignment="1" applyProtection="1">
      <alignment horizontal="left"/>
      <protection hidden="1"/>
    </xf>
    <xf numFmtId="0" fontId="6" fillId="0" borderId="47" xfId="0" applyFont="1" applyBorder="1" applyAlignment="1" applyProtection="1">
      <alignment horizontal="left"/>
      <protection hidden="1"/>
    </xf>
    <xf numFmtId="0" fontId="6" fillId="0" borderId="48" xfId="0" applyFont="1" applyBorder="1" applyAlignment="1" applyProtection="1">
      <alignment horizontal="left"/>
      <protection hidden="1"/>
    </xf>
    <xf numFmtId="0" fontId="8" fillId="0" borderId="10" xfId="0" applyFont="1" applyBorder="1" applyAlignment="1" applyProtection="1">
      <alignment horizontal="center" vertical="center"/>
      <protection hidden="1"/>
    </xf>
    <xf numFmtId="0" fontId="8" fillId="0" borderId="37" xfId="0" applyFont="1" applyBorder="1" applyAlignment="1" applyProtection="1">
      <alignment horizontal="center" vertical="center"/>
      <protection hidden="1"/>
    </xf>
    <xf numFmtId="0" fontId="19" fillId="0" borderId="23" xfId="0" applyFont="1" applyBorder="1" applyAlignment="1">
      <alignment horizontal="left" vertical="center" wrapText="1"/>
    </xf>
    <xf numFmtId="0" fontId="0" fillId="0" borderId="16" xfId="0" applyBorder="1" applyAlignment="1">
      <alignment horizontal="left" vertical="center"/>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27" fillId="0" borderId="6" xfId="0" applyFont="1" applyBorder="1" applyAlignment="1">
      <alignment horizontal="left"/>
    </xf>
    <xf numFmtId="0" fontId="27" fillId="0" borderId="0" xfId="0" applyFont="1" applyAlignment="1">
      <alignment horizontal="left"/>
    </xf>
    <xf numFmtId="0" fontId="27" fillId="0" borderId="7"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35"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19" fillId="0" borderId="46" xfId="0" applyFont="1" applyBorder="1" applyAlignment="1">
      <alignment horizontal="left" vertical="center" wrapText="1"/>
    </xf>
    <xf numFmtId="0" fontId="19" fillId="0" borderId="64" xfId="0" applyFont="1" applyBorder="1" applyAlignment="1">
      <alignment horizontal="left" vertical="center" wrapText="1"/>
    </xf>
    <xf numFmtId="0" fontId="4" fillId="2" borderId="61" xfId="1" applyBorder="1" applyAlignment="1">
      <alignment horizontal="left" vertical="top" wrapText="1"/>
      <protection locked="0"/>
    </xf>
    <xf numFmtId="0" fontId="4" fillId="2" borderId="62" xfId="1" applyBorder="1" applyAlignment="1">
      <alignment horizontal="left" vertical="top" wrapText="1"/>
      <protection locked="0"/>
    </xf>
    <xf numFmtId="0" fontId="0" fillId="0" borderId="0" xfId="0"/>
    <xf numFmtId="0" fontId="4" fillId="2" borderId="38" xfId="1" applyBorder="1" applyAlignment="1">
      <alignment horizontal="left" vertical="top" wrapText="1"/>
      <protection locked="0"/>
    </xf>
    <xf numFmtId="0" fontId="4" fillId="2" borderId="36" xfId="1" applyBorder="1" applyAlignment="1">
      <alignment horizontal="left" vertical="top" wrapText="1"/>
      <protection locked="0"/>
    </xf>
    <xf numFmtId="0" fontId="4" fillId="2" borderId="40" xfId="1" applyBorder="1" applyAlignment="1">
      <alignment horizontal="left" vertical="top" wrapText="1"/>
      <protection locked="0"/>
    </xf>
    <xf numFmtId="0" fontId="27" fillId="5" borderId="11" xfId="0" applyFont="1" applyFill="1" applyBorder="1" applyAlignment="1">
      <alignment horizontal="left" wrapText="1"/>
    </xf>
    <xf numFmtId="0" fontId="28" fillId="0" borderId="10" xfId="0" applyFont="1" applyBorder="1" applyAlignment="1">
      <alignment horizontal="left" wrapText="1"/>
    </xf>
    <xf numFmtId="0" fontId="28" fillId="0" borderId="12" xfId="0" applyFont="1" applyBorder="1" applyAlignment="1">
      <alignment horizontal="left" wrapText="1"/>
    </xf>
    <xf numFmtId="0" fontId="16" fillId="0" borderId="63" xfId="0" applyFont="1" applyBorder="1" applyAlignment="1">
      <alignment horizontal="left" wrapText="1"/>
    </xf>
    <xf numFmtId="0" fontId="16" fillId="0" borderId="37" xfId="0" applyFont="1" applyBorder="1" applyAlignment="1">
      <alignment horizontal="left" wrapText="1"/>
    </xf>
    <xf numFmtId="0" fontId="16" fillId="0" borderId="39"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32" fillId="7" borderId="25" xfId="0" applyFont="1" applyFill="1" applyBorder="1" applyAlignment="1">
      <alignment horizontal="center"/>
    </xf>
    <xf numFmtId="0" fontId="29" fillId="7" borderId="26" xfId="0" applyFont="1" applyFill="1" applyBorder="1" applyAlignment="1">
      <alignment horizontal="center"/>
    </xf>
    <xf numFmtId="0" fontId="29" fillId="7" borderId="27" xfId="0" applyFont="1" applyFill="1" applyBorder="1" applyAlignment="1">
      <alignment horizontal="center"/>
    </xf>
    <xf numFmtId="0" fontId="9" fillId="0" borderId="33" xfId="0" applyFont="1" applyBorder="1" applyAlignment="1">
      <alignment horizontal="center" vertical="center"/>
    </xf>
    <xf numFmtId="0" fontId="9" fillId="0" borderId="32" xfId="0" applyFont="1" applyBorder="1" applyAlignment="1">
      <alignment horizontal="center" vertical="center"/>
    </xf>
    <xf numFmtId="0" fontId="9"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17" fillId="3" borderId="28" xfId="4" applyNumberFormat="1" applyBorder="1" applyAlignment="1" applyProtection="1">
      <alignment horizontal="center" vertical="top" wrapText="1"/>
      <protection hidden="1"/>
    </xf>
    <xf numFmtId="165" fontId="17" fillId="3" borderId="22" xfId="4" applyNumberFormat="1" applyAlignment="1" applyProtection="1">
      <alignment horizontal="center" vertical="top" wrapText="1"/>
      <protection hidden="1"/>
    </xf>
    <xf numFmtId="165" fontId="17" fillId="3" borderId="29" xfId="4" applyNumberFormat="1" applyBorder="1" applyAlignment="1" applyProtection="1">
      <alignment horizontal="center" vertical="top" wrapText="1"/>
      <protection hidden="1"/>
    </xf>
    <xf numFmtId="0" fontId="0" fillId="0" borderId="4" xfId="0" applyBorder="1" applyAlignment="1">
      <alignment horizontal="left" wrapText="1"/>
    </xf>
    <xf numFmtId="0" fontId="0" fillId="0" borderId="5" xfId="0" applyBorder="1" applyAlignment="1">
      <alignment horizontal="left"/>
    </xf>
    <xf numFmtId="0" fontId="0" fillId="0" borderId="2" xfId="0" applyBorder="1" applyAlignment="1">
      <alignment horizontal="left"/>
    </xf>
    <xf numFmtId="0" fontId="4" fillId="2" borderId="65" xfId="1" applyBorder="1" applyAlignment="1">
      <alignment horizontal="left" vertical="top" wrapText="1"/>
      <protection locked="0"/>
    </xf>
    <xf numFmtId="0" fontId="4" fillId="2" borderId="66" xfId="1" applyBorder="1" applyAlignment="1">
      <alignment horizontal="left" vertical="top" wrapText="1"/>
      <protection locked="0"/>
    </xf>
    <xf numFmtId="0" fontId="4" fillId="2" borderId="67" xfId="1" applyBorder="1" applyAlignment="1">
      <alignment horizontal="left" vertical="top" wrapText="1"/>
      <protection locked="0"/>
    </xf>
    <xf numFmtId="0" fontId="4" fillId="2" borderId="53" xfId="1" applyBorder="1" applyAlignment="1">
      <alignment horizontal="left" wrapText="1"/>
      <protection locked="0"/>
    </xf>
    <xf numFmtId="0" fontId="4" fillId="2" borderId="47" xfId="1" applyBorder="1" applyAlignment="1">
      <alignment horizontal="left" wrapText="1"/>
      <protection locked="0"/>
    </xf>
    <xf numFmtId="0" fontId="4" fillId="2" borderId="48" xfId="1" applyBorder="1" applyAlignment="1">
      <alignment horizontal="left" wrapText="1"/>
      <protection locked="0"/>
    </xf>
    <xf numFmtId="0" fontId="4" fillId="2" borderId="69"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30" fillId="8" borderId="4" xfId="0" applyFont="1" applyFill="1" applyBorder="1" applyAlignment="1">
      <alignment horizontal="center" vertical="center"/>
    </xf>
    <xf numFmtId="0" fontId="30" fillId="8" borderId="5" xfId="0" applyFont="1" applyFill="1" applyBorder="1" applyAlignment="1">
      <alignment horizontal="center" vertical="center"/>
    </xf>
    <xf numFmtId="0" fontId="30" fillId="8" borderId="2" xfId="0" applyFont="1" applyFill="1" applyBorder="1" applyAlignment="1">
      <alignment horizontal="center" vertical="center"/>
    </xf>
    <xf numFmtId="0" fontId="30" fillId="8" borderId="6" xfId="0" applyFont="1" applyFill="1" applyBorder="1" applyAlignment="1">
      <alignment horizontal="center" vertical="center"/>
    </xf>
    <xf numFmtId="0" fontId="30" fillId="8" borderId="0" xfId="0" applyFont="1" applyFill="1" applyAlignment="1">
      <alignment horizontal="center" vertical="center"/>
    </xf>
    <xf numFmtId="0" fontId="30" fillId="8" borderId="7" xfId="0" applyFont="1" applyFill="1" applyBorder="1" applyAlignment="1">
      <alignment horizontal="center" vertical="center"/>
    </xf>
    <xf numFmtId="0" fontId="14" fillId="4" borderId="6" xfId="0" quotePrefix="1" applyFont="1" applyFill="1" applyBorder="1" applyAlignment="1">
      <alignment horizontal="left" vertical="top" wrapText="1"/>
    </xf>
    <xf numFmtId="0" fontId="14" fillId="4" borderId="0" xfId="0" applyFont="1" applyFill="1" applyAlignment="1">
      <alignment horizontal="left" vertical="top" wrapText="1"/>
    </xf>
    <xf numFmtId="0" fontId="14" fillId="4" borderId="7" xfId="0" applyFont="1" applyFill="1" applyBorder="1" applyAlignment="1">
      <alignment horizontal="left" vertical="top" wrapText="1"/>
    </xf>
    <xf numFmtId="0" fontId="24" fillId="4" borderId="17" xfId="3" quotePrefix="1" applyFont="1" applyFill="1" applyBorder="1" applyAlignment="1" applyProtection="1">
      <alignment horizontal="left" vertical="top" wrapText="1"/>
    </xf>
    <xf numFmtId="0" fontId="24" fillId="4" borderId="1" xfId="3" applyFont="1" applyFill="1" applyBorder="1" applyAlignment="1" applyProtection="1">
      <alignment horizontal="left" vertical="top" wrapText="1"/>
    </xf>
    <xf numFmtId="0" fontId="24"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3" xfId="1" applyNumberFormat="1" applyBorder="1" applyAlignment="1">
      <alignment horizontal="left"/>
      <protection locked="0"/>
    </xf>
    <xf numFmtId="49" fontId="4" fillId="2" borderId="47" xfId="1" applyNumberFormat="1" applyBorder="1" applyAlignment="1">
      <alignment horizontal="left"/>
      <protection locked="0"/>
    </xf>
    <xf numFmtId="49" fontId="4" fillId="2" borderId="48" xfId="1" applyNumberFormat="1" applyBorder="1" applyAlignment="1">
      <alignment horizontal="left"/>
      <protection locked="0"/>
    </xf>
    <xf numFmtId="0" fontId="0" fillId="0" borderId="53" xfId="0" applyBorder="1"/>
    <xf numFmtId="0" fontId="0" fillId="0" borderId="47" xfId="0" applyBorder="1"/>
    <xf numFmtId="0" fontId="0" fillId="0" borderId="48"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GPA!R57"/><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3" name="TextBox 12">
          <a:hlinkClick xmlns:r="http://schemas.openxmlformats.org/officeDocument/2006/relationships" r:id="rId1"/>
          <a:extLst>
            <a:ext uri="{FF2B5EF4-FFF2-40B4-BE49-F238E27FC236}">
              <a16:creationId xmlns:a16="http://schemas.microsoft.com/office/drawing/2014/main" id="{3BF21488-6FA0-475B-886B-3EB7D9D0EB51}"/>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314325</xdr:colOff>
      <xdr:row>27</xdr:row>
      <xdr:rowOff>1</xdr:rowOff>
    </xdr:to>
    <xdr:sp macro="" textlink="">
      <xdr:nvSpPr>
        <xdr:cNvPr id="14" name="TextBox 13">
          <a:hlinkClick xmlns:r="http://schemas.openxmlformats.org/officeDocument/2006/relationships" r:id="rId2"/>
          <a:extLst>
            <a:ext uri="{FF2B5EF4-FFF2-40B4-BE49-F238E27FC236}">
              <a16:creationId xmlns:a16="http://schemas.microsoft.com/office/drawing/2014/main" id="{AFAF75D3-7404-4562-A02D-68656A86D70E}"/>
            </a:ext>
          </a:extLst>
        </xdr:cNvPr>
        <xdr:cNvSpPr txBox="1"/>
      </xdr:nvSpPr>
      <xdr:spPr>
        <a:xfrm>
          <a:off x="161924" y="6543676"/>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5" name="TextBox 14">
          <a:hlinkClick xmlns:r="http://schemas.openxmlformats.org/officeDocument/2006/relationships" r:id="rId3"/>
          <a:extLst>
            <a:ext uri="{FF2B5EF4-FFF2-40B4-BE49-F238E27FC236}">
              <a16:creationId xmlns:a16="http://schemas.microsoft.com/office/drawing/2014/main" id="{9AC87116-0117-4194-A309-1D4D1677F7F5}"/>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6" name="TextBox 15">
          <a:hlinkClick xmlns:r="http://schemas.openxmlformats.org/officeDocument/2006/relationships" r:id="rId4"/>
          <a:extLst>
            <a:ext uri="{FF2B5EF4-FFF2-40B4-BE49-F238E27FC236}">
              <a16:creationId xmlns:a16="http://schemas.microsoft.com/office/drawing/2014/main" id="{E575FA74-814A-4DC0-9A90-57B0D9D2EE71}"/>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152400</xdr:colOff>
      <xdr:row>0</xdr:row>
      <xdr:rowOff>142875</xdr:rowOff>
    </xdr:from>
    <xdr:to>
      <xdr:col>0</xdr:col>
      <xdr:colOff>737374</xdr:colOff>
      <xdr:row>5</xdr:row>
      <xdr:rowOff>57150</xdr:rowOff>
    </xdr:to>
    <xdr:pic>
      <xdr:nvPicPr>
        <xdr:cNvPr id="20" name="Picture 19">
          <a:extLst>
            <a:ext uri="{FF2B5EF4-FFF2-40B4-BE49-F238E27FC236}">
              <a16:creationId xmlns:a16="http://schemas.microsoft.com/office/drawing/2014/main" id="{37D63B45-5E83-44E0-916D-CBD88C8F7B5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52400" y="142875"/>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361950</xdr:colOff>
      <xdr:row>8</xdr:row>
      <xdr:rowOff>142875</xdr:rowOff>
    </xdr:from>
    <xdr:to>
      <xdr:col>11</xdr:col>
      <xdr:colOff>2514236</xdr:colOff>
      <xdr:row>12</xdr:row>
      <xdr:rowOff>66588</xdr:rowOff>
    </xdr:to>
    <xdr:pic>
      <xdr:nvPicPr>
        <xdr:cNvPr id="2" name="Picture 1">
          <a:extLst>
            <a:ext uri="{FF2B5EF4-FFF2-40B4-BE49-F238E27FC236}">
              <a16:creationId xmlns:a16="http://schemas.microsoft.com/office/drawing/2014/main" id="{20104C2B-9BC7-A587-E136-2933F5510F31}"/>
            </a:ext>
          </a:extLst>
        </xdr:cNvPr>
        <xdr:cNvPicPr>
          <a:picLocks noChangeAspect="1"/>
        </xdr:cNvPicPr>
      </xdr:nvPicPr>
      <xdr:blipFill>
        <a:blip xmlns:r="http://schemas.openxmlformats.org/officeDocument/2006/relationships" r:embed="rId6"/>
        <a:stretch>
          <a:fillRect/>
        </a:stretch>
      </xdr:blipFill>
      <xdr:spPr>
        <a:xfrm>
          <a:off x="11601450" y="33623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kurser.dtu.dk/course/26020" TargetMode="External"/><Relationship Id="rId7" Type="http://schemas.openxmlformats.org/officeDocument/2006/relationships/printerSettings" Target="../printerSettings/printerSettings1.bin"/><Relationship Id="rId2" Type="http://schemas.openxmlformats.org/officeDocument/2006/relationships/hyperlink" Target="https://kurser.dtu.dk/course/10060" TargetMode="External"/><Relationship Id="rId1" Type="http://schemas.openxmlformats.org/officeDocument/2006/relationships/hyperlink" Target="http://kurser.dtu.dk/course/01002" TargetMode="External"/><Relationship Id="rId6" Type="http://schemas.openxmlformats.org/officeDocument/2006/relationships/hyperlink" Target="https://kurser.dtu.dk/course/02402" TargetMode="External"/><Relationship Id="rId5" Type="http://schemas.openxmlformats.org/officeDocument/2006/relationships/hyperlink" Target="https://kurser.dtu.dk/course/02002" TargetMode="External"/><Relationship Id="rId4" Type="http://schemas.openxmlformats.org/officeDocument/2006/relationships/hyperlink" Target="https://kurser.dtu.dk/course/KU00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dtu.dk/english/education/graduate/msc-programmes/biomedical-engineering/focus-areas" TargetMode="External"/><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B987-509B-4A81-905A-22F11738FCFE}">
  <sheetPr>
    <tabColor rgb="FF00B050"/>
    <pageSetUpPr fitToPage="1"/>
  </sheetPr>
  <dimension ref="A3:AA270"/>
  <sheetViews>
    <sheetView showGridLines="0" tabSelected="1" zoomScaleNormal="100" workbookViewId="0">
      <selection activeCell="A2" sqref="A2"/>
    </sheetView>
  </sheetViews>
  <sheetFormatPr defaultColWidth="9.140625" defaultRowHeight="14.25"/>
  <cols>
    <col min="1" max="1" width="61.85546875" style="49" customWidth="1"/>
    <col min="2" max="2" width="11" style="49" customWidth="1"/>
    <col min="3" max="3" width="10.85546875" style="49" customWidth="1"/>
    <col min="4" max="6" width="10.7109375" style="49" customWidth="1"/>
    <col min="7" max="7" width="18" style="49" customWidth="1"/>
    <col min="8" max="8" width="13.42578125" style="49" customWidth="1"/>
    <col min="9" max="9" width="12.140625" style="49" customWidth="1"/>
    <col min="10" max="10" width="9.140625" style="49"/>
    <col min="11" max="11" width="11.42578125" style="49" customWidth="1"/>
    <col min="12" max="12" width="53.42578125" style="49" customWidth="1"/>
    <col min="13" max="13" width="42.85546875" style="49" customWidth="1"/>
    <col min="14" max="14" width="9.140625" style="49"/>
    <col min="15" max="15" width="49.42578125" style="49" customWidth="1"/>
    <col min="16" max="16" width="50.7109375" style="49" bestFit="1" customWidth="1"/>
    <col min="17" max="25" width="9.140625" style="49"/>
    <col min="26" max="26" width="9.140625" style="50"/>
    <col min="27" max="16384" width="9.140625" style="49"/>
  </cols>
  <sheetData>
    <row r="3" spans="1:26" ht="25.5">
      <c r="A3" s="116" t="s">
        <v>599</v>
      </c>
      <c r="B3" s="116"/>
      <c r="C3" s="116"/>
      <c r="D3" s="116"/>
      <c r="E3" s="116"/>
      <c r="F3" s="116"/>
      <c r="G3" s="116"/>
      <c r="H3" s="116"/>
      <c r="I3" s="116"/>
      <c r="M3" s="51"/>
      <c r="N3" s="51"/>
    </row>
    <row r="4" spans="1:26" ht="15" customHeight="1">
      <c r="A4" s="117"/>
      <c r="B4" s="117"/>
      <c r="C4" s="117"/>
      <c r="D4" s="117"/>
      <c r="E4" s="117"/>
      <c r="F4" s="117"/>
      <c r="G4" s="117"/>
      <c r="H4" s="117"/>
      <c r="I4" s="117"/>
      <c r="J4" s="117"/>
      <c r="K4" s="52"/>
      <c r="L4" s="52"/>
      <c r="M4" s="51"/>
      <c r="N4" s="51"/>
    </row>
    <row r="5" spans="1:26" ht="15" customHeight="1">
      <c r="A5" s="117"/>
      <c r="B5" s="117"/>
      <c r="C5" s="117"/>
      <c r="D5" s="117"/>
      <c r="E5" s="117"/>
      <c r="F5" s="117"/>
      <c r="G5" s="117"/>
      <c r="H5" s="117"/>
      <c r="I5" s="117"/>
      <c r="J5" s="117"/>
      <c r="K5" s="52"/>
      <c r="L5" s="52"/>
      <c r="M5" s="51"/>
      <c r="N5" s="51"/>
    </row>
    <row r="6" spans="1:26" ht="15" customHeight="1">
      <c r="A6" s="117"/>
      <c r="B6" s="117"/>
      <c r="C6" s="117"/>
      <c r="D6" s="117"/>
      <c r="E6" s="117"/>
      <c r="F6" s="117"/>
      <c r="G6" s="117"/>
      <c r="H6" s="117"/>
      <c r="I6" s="117"/>
      <c r="J6" s="117"/>
      <c r="K6" s="52"/>
      <c r="L6" s="52"/>
      <c r="M6" s="51"/>
      <c r="N6" s="51"/>
    </row>
    <row r="7" spans="1:26" ht="101.25" customHeight="1">
      <c r="A7" s="118" t="s">
        <v>394</v>
      </c>
      <c r="B7" s="118"/>
      <c r="C7" s="118"/>
      <c r="D7" s="118"/>
      <c r="E7" s="118"/>
      <c r="F7" s="118"/>
      <c r="G7" s="118"/>
      <c r="H7" s="118"/>
      <c r="I7" s="118"/>
      <c r="J7" s="118"/>
      <c r="K7" s="118"/>
      <c r="L7" s="118"/>
      <c r="M7" s="51"/>
      <c r="N7" s="51"/>
    </row>
    <row r="8" spans="1:26" customFormat="1" ht="53.25" customHeight="1">
      <c r="Z8" s="53"/>
    </row>
    <row r="9" spans="1:26" ht="15.75" customHeight="1">
      <c r="A9" s="54" t="s">
        <v>395</v>
      </c>
      <c r="B9" s="55"/>
      <c r="C9" s="55"/>
      <c r="D9" s="55"/>
      <c r="E9" s="55"/>
      <c r="F9" s="55"/>
      <c r="G9" s="55"/>
      <c r="H9" s="55"/>
      <c r="I9" s="55"/>
      <c r="J9" s="55"/>
      <c r="K9" s="55"/>
      <c r="L9" s="50" t="s">
        <v>392</v>
      </c>
      <c r="M9" s="50"/>
      <c r="Z9" s="48" t="s">
        <v>389</v>
      </c>
    </row>
    <row r="10" spans="1:26" ht="15">
      <c r="A10" s="49" t="s">
        <v>263</v>
      </c>
      <c r="B10" s="119"/>
      <c r="C10" s="119"/>
      <c r="D10" s="119"/>
      <c r="E10" s="119"/>
      <c r="F10" s="119"/>
      <c r="G10" s="119"/>
      <c r="H10" s="119"/>
      <c r="I10" s="119"/>
      <c r="J10" s="119"/>
      <c r="K10" s="56"/>
      <c r="L10" s="50" t="s">
        <v>309</v>
      </c>
      <c r="M10" s="50"/>
      <c r="N10" s="51"/>
      <c r="O10" s="51"/>
      <c r="P10" s="51"/>
      <c r="Q10" s="51"/>
      <c r="R10" s="51"/>
      <c r="S10" s="51"/>
      <c r="Z10" s="48" t="s">
        <v>390</v>
      </c>
    </row>
    <row r="11" spans="1:26" ht="15">
      <c r="A11" s="49" t="s">
        <v>261</v>
      </c>
      <c r="B11" s="119"/>
      <c r="C11" s="119"/>
      <c r="D11" s="119"/>
      <c r="E11" s="119"/>
      <c r="F11" s="119"/>
      <c r="G11" s="119"/>
      <c r="H11" s="119"/>
      <c r="I11" s="119"/>
      <c r="J11" s="119"/>
      <c r="K11" s="56"/>
      <c r="L11" s="50" t="s">
        <v>310</v>
      </c>
      <c r="M11" s="50"/>
      <c r="N11" s="51"/>
      <c r="O11" s="51"/>
      <c r="P11" s="51"/>
      <c r="Q11" s="51"/>
      <c r="R11" s="51"/>
      <c r="S11" s="51"/>
      <c r="Z11" s="48" t="s">
        <v>391</v>
      </c>
    </row>
    <row r="12" spans="1:26" ht="15">
      <c r="A12" s="49" t="s">
        <v>262</v>
      </c>
      <c r="B12" s="119"/>
      <c r="C12" s="119"/>
      <c r="D12" s="119"/>
      <c r="E12" s="119"/>
      <c r="F12" s="119"/>
      <c r="G12" s="119"/>
      <c r="H12" s="119"/>
      <c r="I12" s="119"/>
      <c r="J12" s="119"/>
      <c r="K12" s="56"/>
      <c r="L12" s="50" t="s">
        <v>396</v>
      </c>
      <c r="M12" s="50"/>
      <c r="N12" s="51"/>
      <c r="O12" s="51"/>
      <c r="P12" s="51"/>
      <c r="Q12" s="51"/>
      <c r="R12" s="51"/>
      <c r="S12" s="51"/>
      <c r="Z12" s="48" t="s">
        <v>392</v>
      </c>
    </row>
    <row r="13" spans="1:26" ht="15">
      <c r="L13" s="50" t="s">
        <v>397</v>
      </c>
      <c r="N13" s="51"/>
      <c r="O13" s="51"/>
      <c r="P13" s="51"/>
      <c r="Q13" s="51"/>
      <c r="R13" s="51"/>
      <c r="S13" s="51"/>
      <c r="Z13" s="48" t="s">
        <v>352</v>
      </c>
    </row>
    <row r="14" spans="1:26">
      <c r="A14" s="57" t="s">
        <v>398</v>
      </c>
      <c r="L14" s="50" t="s">
        <v>399</v>
      </c>
      <c r="N14" s="51"/>
      <c r="O14" s="51"/>
      <c r="P14" s="51"/>
      <c r="Q14" s="51"/>
      <c r="R14" s="51"/>
      <c r="S14" s="51"/>
    </row>
    <row r="15" spans="1:26" ht="15">
      <c r="A15" s="49" t="s">
        <v>259</v>
      </c>
      <c r="B15" s="119"/>
      <c r="C15" s="119"/>
      <c r="D15" s="119"/>
      <c r="E15" s="119"/>
      <c r="F15" s="119"/>
      <c r="G15" s="119"/>
      <c r="H15" s="119"/>
      <c r="I15" s="119"/>
      <c r="J15" s="119"/>
      <c r="K15" s="56"/>
      <c r="L15" s="50"/>
      <c r="N15" s="51"/>
      <c r="O15" s="51"/>
      <c r="P15" s="51"/>
      <c r="Q15" s="51"/>
      <c r="R15" s="51"/>
      <c r="S15" s="51"/>
    </row>
    <row r="16" spans="1:26" ht="15">
      <c r="A16" s="49" t="s">
        <v>353</v>
      </c>
      <c r="B16" s="119"/>
      <c r="C16" s="119"/>
      <c r="D16" s="119"/>
      <c r="E16" s="119"/>
      <c r="F16" s="119"/>
      <c r="G16" s="119"/>
      <c r="H16" s="119"/>
      <c r="I16" s="119"/>
      <c r="J16" s="119"/>
      <c r="K16" s="56"/>
      <c r="L16" s="50"/>
      <c r="N16" s="51"/>
      <c r="O16" s="51"/>
      <c r="P16" s="51"/>
      <c r="Q16" s="51"/>
      <c r="R16" s="51"/>
      <c r="S16" s="51"/>
    </row>
    <row r="17" spans="1:26" ht="15.75" customHeight="1">
      <c r="A17" s="49" t="s">
        <v>264</v>
      </c>
      <c r="B17" s="109"/>
      <c r="C17" s="56"/>
      <c r="I17" s="51"/>
      <c r="J17" s="51"/>
      <c r="K17" s="51"/>
      <c r="L17" s="58"/>
      <c r="M17" s="51"/>
      <c r="N17" s="51"/>
    </row>
    <row r="18" spans="1:26" ht="15" customHeight="1">
      <c r="A18" s="49" t="s">
        <v>260</v>
      </c>
      <c r="B18" s="109"/>
      <c r="C18" s="56"/>
      <c r="G18" s="123" t="s">
        <v>400</v>
      </c>
      <c r="H18" s="123"/>
      <c r="I18" s="51"/>
      <c r="L18" s="65"/>
      <c r="M18" s="51"/>
      <c r="N18" s="51"/>
    </row>
    <row r="19" spans="1:26" ht="28.5" customHeight="1">
      <c r="A19" s="59"/>
      <c r="D19" s="60" t="s">
        <v>401</v>
      </c>
      <c r="F19" s="61"/>
      <c r="G19" s="62"/>
      <c r="H19" s="113"/>
      <c r="I19" s="63" t="s">
        <v>293</v>
      </c>
      <c r="J19" s="64" t="str">
        <f>IFERROR(IF(SUM(ISNUMBER(B40),ISNUMBER(C40),ISNUMBER(B41),ISNUMBER(C41),ISNUMBER(C42),ISNUMBER(B42))=6,SUMPRODUCT(B40:B189,C40:C189)/SUM(B40:B189)," ")," ")</f>
        <v xml:space="preserve"> </v>
      </c>
      <c r="K19" s="120"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20"/>
      <c r="M19" s="120"/>
      <c r="R19" s="66"/>
    </row>
    <row r="20" spans="1:26" ht="14.25" customHeight="1">
      <c r="A20" s="67" t="s">
        <v>402</v>
      </c>
      <c r="D20" s="124" t="str">
        <f>IF(H19="Yes", "Student number:","")</f>
        <v/>
      </c>
      <c r="E20" s="124"/>
      <c r="F20" s="125"/>
      <c r="G20" s="125"/>
    </row>
    <row r="21" spans="1:26" ht="15">
      <c r="A21" s="49" t="s">
        <v>403</v>
      </c>
      <c r="B21" s="109"/>
      <c r="C21" s="68" t="s">
        <v>404</v>
      </c>
      <c r="K21" s="65"/>
    </row>
    <row r="22" spans="1:26" ht="15">
      <c r="A22" s="69" t="str">
        <f>IF(B21="Numbers", "What is the minimum grade in your university?","What is the minimum classification in your university?")</f>
        <v>What is the minimum classification in your university?</v>
      </c>
      <c r="B22" s="70"/>
      <c r="C22" s="51" t="str">
        <f>IF(B21="Letters", "Please convert your grades:", IF(OR(B21="Pass/Fail"), "Leave these cells blank", ""))</f>
        <v/>
      </c>
      <c r="J22" s="51"/>
      <c r="K22" s="71" t="s">
        <v>405</v>
      </c>
      <c r="Z22" s="114" t="s">
        <v>3</v>
      </c>
    </row>
    <row r="23" spans="1:26" ht="15">
      <c r="A23" s="72" t="str">
        <f>IF(B21="Numbers", "How much do you need to pass a course in your university?","How much do you need to pass a course in your university?")</f>
        <v>How much do you need to pass a course in your university?</v>
      </c>
      <c r="B23" s="70"/>
      <c r="C23" s="51" t="str">
        <f>IF(B21="Letters", "Example: If your grades are from A(min) to E(max), you should type 1 to 5", IF(OR(B21="Pass/Fail"), "Leave these cells blank", ""))</f>
        <v/>
      </c>
      <c r="F23" s="73"/>
      <c r="H23" s="73"/>
      <c r="I23" s="74"/>
      <c r="J23" s="51"/>
      <c r="K23" s="71" t="s">
        <v>406</v>
      </c>
      <c r="Z23" s="114" t="s">
        <v>4</v>
      </c>
    </row>
    <row r="24" spans="1:26" s="51" customFormat="1" ht="15">
      <c r="A24" s="75" t="str">
        <f>IF(B21="Numbers", "What is the best possible grade in your university?","What is the best possible classification in your university?")</f>
        <v>What is the best possible classification in your university?</v>
      </c>
      <c r="B24" s="70"/>
      <c r="C24" s="51" t="str">
        <f>IF(B21="Letters", "", IF(OR(B21="Pass/Fail"), "Leave these cells blank", ""))</f>
        <v/>
      </c>
      <c r="Z24" s="114" t="s">
        <v>5</v>
      </c>
    </row>
    <row r="25" spans="1:26" s="51" customFormat="1" ht="15">
      <c r="Z25" s="114" t="s">
        <v>6</v>
      </c>
    </row>
    <row r="26" spans="1:26" s="51" customFormat="1" ht="15">
      <c r="A26" s="49"/>
      <c r="Z26" s="114" t="s">
        <v>7</v>
      </c>
    </row>
    <row r="27" spans="1:26" s="51" customFormat="1" ht="15">
      <c r="A27" s="49"/>
      <c r="Z27" s="114" t="s">
        <v>8</v>
      </c>
    </row>
    <row r="28" spans="1:26" s="51" customFormat="1" ht="15">
      <c r="A28" s="49"/>
      <c r="Z28" s="114" t="s">
        <v>9</v>
      </c>
    </row>
    <row r="29" spans="1:26" s="51" customFormat="1" ht="15">
      <c r="A29" s="49"/>
      <c r="Z29" s="114" t="s">
        <v>10</v>
      </c>
    </row>
    <row r="30" spans="1:26" s="51" customFormat="1" ht="15">
      <c r="A30" s="49"/>
      <c r="Z30" s="114" t="s">
        <v>11</v>
      </c>
    </row>
    <row r="31" spans="1:26" s="51" customFormat="1" ht="15.75">
      <c r="A31" s="76" t="s">
        <v>407</v>
      </c>
      <c r="Z31" s="114" t="s">
        <v>12</v>
      </c>
    </row>
    <row r="32" spans="1:26" s="51" customFormat="1" ht="15">
      <c r="A32" s="49"/>
      <c r="Z32" s="114" t="s">
        <v>13</v>
      </c>
    </row>
    <row r="33" spans="1:27" s="51" customFormat="1" ht="15">
      <c r="A33" s="77"/>
      <c r="Z33" s="114" t="s">
        <v>14</v>
      </c>
    </row>
    <row r="34" spans="1:27" s="51" customFormat="1" ht="15">
      <c r="A34" s="49"/>
      <c r="Z34" s="114" t="s">
        <v>15</v>
      </c>
    </row>
    <row r="35" spans="1:27" s="51" customFormat="1" ht="15">
      <c r="A35" s="49"/>
      <c r="Z35" s="114" t="s">
        <v>16</v>
      </c>
    </row>
    <row r="36" spans="1:27" ht="31.5" customHeight="1">
      <c r="A36" s="78" t="s">
        <v>408</v>
      </c>
      <c r="C36" s="56"/>
      <c r="F36" s="73"/>
      <c r="G36" s="73"/>
      <c r="H36" s="79"/>
      <c r="J36" s="51"/>
      <c r="Z36" s="114" t="s">
        <v>17</v>
      </c>
    </row>
    <row r="37" spans="1:27" ht="239.25" customHeight="1">
      <c r="A37" s="108" t="s">
        <v>409</v>
      </c>
      <c r="B37" s="80" t="s">
        <v>364</v>
      </c>
      <c r="C37" s="80" t="s">
        <v>365</v>
      </c>
      <c r="D37" s="105" t="s">
        <v>593</v>
      </c>
      <c r="E37" s="105" t="s">
        <v>594</v>
      </c>
      <c r="F37" s="105" t="s">
        <v>595</v>
      </c>
      <c r="G37" s="105" t="s">
        <v>596</v>
      </c>
      <c r="H37" s="106" t="s">
        <v>597</v>
      </c>
      <c r="I37" s="106" t="s">
        <v>598</v>
      </c>
      <c r="J37" s="107" t="s">
        <v>393</v>
      </c>
      <c r="K37" s="104" t="s">
        <v>352</v>
      </c>
      <c r="M37" s="81" t="s">
        <v>410</v>
      </c>
      <c r="Z37" s="114" t="s">
        <v>18</v>
      </c>
      <c r="AA37" s="53" t="s">
        <v>18</v>
      </c>
    </row>
    <row r="38" spans="1:27" ht="27.75" customHeight="1">
      <c r="A38" s="79" t="s">
        <v>366</v>
      </c>
      <c r="B38" s="82">
        <f>SUM(B40:B189,B191:B240)</f>
        <v>0</v>
      </c>
      <c r="D38" s="83">
        <f t="shared" ref="D38:J38" si="0">IFERROR(SUMPRODUCT($B$40:$B$240,D$40:D$240)/100,"")</f>
        <v>0</v>
      </c>
      <c r="E38" s="83">
        <f t="shared" si="0"/>
        <v>0</v>
      </c>
      <c r="F38" s="84">
        <f t="shared" si="0"/>
        <v>0</v>
      </c>
      <c r="G38" s="83">
        <f t="shared" si="0"/>
        <v>0</v>
      </c>
      <c r="H38" s="83">
        <f t="shared" si="0"/>
        <v>0</v>
      </c>
      <c r="I38" s="83">
        <f t="shared" si="0"/>
        <v>0</v>
      </c>
      <c r="J38" s="83">
        <f t="shared" si="0"/>
        <v>0</v>
      </c>
      <c r="K38" s="83" t="str">
        <f>IFERROR((B38-SUM(D38:J38))/B38,"")</f>
        <v/>
      </c>
      <c r="L38" s="85" t="s">
        <v>411</v>
      </c>
      <c r="M38" s="113"/>
      <c r="O38" s="51"/>
      <c r="P38" s="51"/>
      <c r="Q38" s="51"/>
      <c r="R38" s="51"/>
      <c r="S38" s="51"/>
      <c r="T38" s="51"/>
      <c r="Z38" s="114" t="s">
        <v>19</v>
      </c>
      <c r="AA38" s="53" t="s">
        <v>19</v>
      </c>
    </row>
    <row r="39" spans="1:27" ht="28.5" customHeight="1">
      <c r="A39" s="86" t="s">
        <v>367</v>
      </c>
      <c r="C39" s="87">
        <f>IFERROR(AVERAGE(C40:C189),)</f>
        <v>0</v>
      </c>
      <c r="D39" s="88">
        <f>IFERROR(SUMPRODUCT($B$40:$B$189,$C$40:$C$189,D40:D189)/SUMPRODUCT($B$40:$B$189,D40:D189),0)</f>
        <v>0</v>
      </c>
      <c r="E39" s="89">
        <f t="shared" ref="E39:J39" si="1">IFERROR(SUMPRODUCT($B$40:$B$189,$C$40:$C$189,E40:E189)/SUMPRODUCT($B$40:$B$189,E40:E189),)</f>
        <v>0</v>
      </c>
      <c r="F39" s="89">
        <f t="shared" si="1"/>
        <v>0</v>
      </c>
      <c r="G39" s="89">
        <f t="shared" si="1"/>
        <v>0</v>
      </c>
      <c r="H39" s="89">
        <f t="shared" si="1"/>
        <v>0</v>
      </c>
      <c r="I39" s="89">
        <f t="shared" si="1"/>
        <v>0</v>
      </c>
      <c r="J39" s="89">
        <f t="shared" si="1"/>
        <v>0</v>
      </c>
      <c r="K39" s="89">
        <f>IFERROR(SUMPRODUCT($B$40:$B$189,$C$40:$C$189,K40:K189)/SUMPRODUCT($B$40:$B$189,K40:K189),0)</f>
        <v>0</v>
      </c>
      <c r="L39" s="90" t="s">
        <v>412</v>
      </c>
      <c r="M39" s="91" t="s">
        <v>362</v>
      </c>
      <c r="N39" s="91"/>
      <c r="O39" s="51"/>
      <c r="P39" s="92" t="s">
        <v>363</v>
      </c>
      <c r="Q39" s="73" t="s">
        <v>340</v>
      </c>
      <c r="R39" s="121" t="s">
        <v>341</v>
      </c>
      <c r="S39" s="121"/>
      <c r="T39" s="121"/>
      <c r="U39" s="51"/>
      <c r="V39" s="51"/>
      <c r="W39" s="51"/>
      <c r="X39" s="51"/>
      <c r="Y39" s="51"/>
      <c r="Z39" s="114" t="s">
        <v>20</v>
      </c>
      <c r="AA39" s="53" t="s">
        <v>20</v>
      </c>
    </row>
    <row r="40" spans="1:27" ht="15">
      <c r="A40" s="109" t="s">
        <v>413</v>
      </c>
      <c r="B40" s="110"/>
      <c r="C40" s="110"/>
      <c r="D40" s="111"/>
      <c r="E40" s="111"/>
      <c r="F40" s="111"/>
      <c r="G40" s="111"/>
      <c r="H40" s="111"/>
      <c r="I40" s="111"/>
      <c r="J40" s="111"/>
      <c r="K40" s="93" t="str">
        <f t="shared" ref="K40:K71" si="2">IF(ISBLANK(B40)," ",100-SUM(D40:J40))</f>
        <v xml:space="preserve"> </v>
      </c>
      <c r="L40" s="94"/>
      <c r="M40" s="94"/>
      <c r="N40" s="95"/>
      <c r="O40" s="51"/>
      <c r="P40" s="109" t="s">
        <v>258</v>
      </c>
      <c r="Q40" s="109"/>
      <c r="R40" s="122"/>
      <c r="S40" s="122"/>
      <c r="T40" s="122"/>
      <c r="U40" s="51"/>
      <c r="V40" s="51"/>
      <c r="W40" s="51"/>
      <c r="X40" s="51"/>
      <c r="Y40" s="51"/>
      <c r="Z40" s="114" t="s">
        <v>21</v>
      </c>
      <c r="AA40" s="53" t="s">
        <v>21</v>
      </c>
    </row>
    <row r="41" spans="1:27" ht="14.45" customHeight="1">
      <c r="A41" s="109" t="s">
        <v>414</v>
      </c>
      <c r="B41" s="110"/>
      <c r="C41" s="110"/>
      <c r="D41" s="111"/>
      <c r="E41" s="111"/>
      <c r="F41" s="111"/>
      <c r="G41" s="111"/>
      <c r="H41" s="111"/>
      <c r="I41" s="111"/>
      <c r="J41" s="111"/>
      <c r="K41" s="93" t="str">
        <f t="shared" si="2"/>
        <v xml:space="preserve"> </v>
      </c>
      <c r="L41" s="103"/>
      <c r="M41" s="94"/>
      <c r="N41" s="95"/>
      <c r="O41" s="51"/>
      <c r="P41" s="109" t="s">
        <v>265</v>
      </c>
      <c r="Q41" s="109"/>
      <c r="R41" s="115"/>
      <c r="S41" s="115"/>
      <c r="T41" s="115"/>
      <c r="U41" s="51"/>
      <c r="V41" s="51"/>
      <c r="W41" s="51"/>
      <c r="X41" s="51"/>
      <c r="Y41" s="51"/>
      <c r="Z41" s="114" t="s">
        <v>22</v>
      </c>
      <c r="AA41" s="53" t="s">
        <v>22</v>
      </c>
    </row>
    <row r="42" spans="1:27" ht="15">
      <c r="A42" s="109" t="s">
        <v>415</v>
      </c>
      <c r="B42" s="110"/>
      <c r="C42" s="110"/>
      <c r="D42" s="111"/>
      <c r="E42" s="111"/>
      <c r="F42" s="111"/>
      <c r="G42" s="111"/>
      <c r="H42" s="111"/>
      <c r="I42" s="111"/>
      <c r="J42" s="111"/>
      <c r="K42" s="93" t="str">
        <f t="shared" si="2"/>
        <v xml:space="preserve"> </v>
      </c>
      <c r="L42" s="94"/>
      <c r="M42" s="94"/>
      <c r="N42" s="95"/>
      <c r="O42" s="51"/>
      <c r="P42" s="109" t="s">
        <v>266</v>
      </c>
      <c r="Q42" s="109"/>
      <c r="R42" s="115"/>
      <c r="S42" s="115"/>
      <c r="T42" s="115"/>
      <c r="U42" s="51"/>
      <c r="V42" s="51"/>
      <c r="W42" s="51"/>
      <c r="X42" s="51"/>
      <c r="Y42" s="51"/>
      <c r="Z42" s="114" t="s">
        <v>23</v>
      </c>
      <c r="AA42" s="53" t="s">
        <v>23</v>
      </c>
    </row>
    <row r="43" spans="1:27" ht="15">
      <c r="A43" s="109" t="s">
        <v>416</v>
      </c>
      <c r="B43" s="110"/>
      <c r="C43" s="110"/>
      <c r="D43" s="111"/>
      <c r="E43" s="111"/>
      <c r="F43" s="111"/>
      <c r="G43" s="111"/>
      <c r="H43" s="111"/>
      <c r="I43" s="111"/>
      <c r="J43" s="111"/>
      <c r="K43" s="93" t="str">
        <f t="shared" si="2"/>
        <v xml:space="preserve"> </v>
      </c>
      <c r="L43" s="94"/>
      <c r="M43" s="94"/>
      <c r="N43" s="95"/>
      <c r="O43" s="51"/>
      <c r="P43" s="109" t="s">
        <v>267</v>
      </c>
      <c r="Q43" s="109"/>
      <c r="R43" s="96"/>
      <c r="S43" s="96"/>
      <c r="T43" s="96"/>
      <c r="U43" s="51"/>
      <c r="V43" s="51"/>
      <c r="W43" s="51"/>
      <c r="X43" s="51"/>
      <c r="Y43" s="51"/>
      <c r="Z43" s="114" t="s">
        <v>24</v>
      </c>
      <c r="AA43" s="53" t="s">
        <v>24</v>
      </c>
    </row>
    <row r="44" spans="1:27" ht="15">
      <c r="A44" s="109" t="s">
        <v>417</v>
      </c>
      <c r="B44" s="110"/>
      <c r="C44" s="110"/>
      <c r="D44" s="111"/>
      <c r="E44" s="111"/>
      <c r="F44" s="111"/>
      <c r="G44" s="111"/>
      <c r="H44" s="111"/>
      <c r="I44" s="111"/>
      <c r="J44" s="111"/>
      <c r="K44" s="93" t="str">
        <f t="shared" si="2"/>
        <v xml:space="preserve"> </v>
      </c>
      <c r="L44" s="94"/>
      <c r="M44" s="94"/>
      <c r="N44" s="95"/>
      <c r="O44" s="51"/>
      <c r="P44" s="109" t="s">
        <v>268</v>
      </c>
      <c r="Q44" s="109"/>
      <c r="R44" s="96"/>
      <c r="S44" s="96"/>
      <c r="T44" s="96"/>
      <c r="U44" s="51"/>
      <c r="V44" s="51"/>
      <c r="W44" s="51"/>
      <c r="X44" s="51"/>
      <c r="Y44" s="51"/>
      <c r="Z44" s="114" t="s">
        <v>25</v>
      </c>
      <c r="AA44" s="53" t="s">
        <v>25</v>
      </c>
    </row>
    <row r="45" spans="1:27" ht="15">
      <c r="A45" s="109" t="s">
        <v>418</v>
      </c>
      <c r="B45" s="110"/>
      <c r="C45" s="110"/>
      <c r="D45" s="111"/>
      <c r="E45" s="111"/>
      <c r="F45" s="111"/>
      <c r="G45" s="111"/>
      <c r="H45" s="111"/>
      <c r="I45" s="111"/>
      <c r="J45" s="111"/>
      <c r="K45" s="93" t="str">
        <f t="shared" si="2"/>
        <v xml:space="preserve"> </v>
      </c>
      <c r="L45" s="94"/>
      <c r="M45" s="94"/>
      <c r="N45" s="95"/>
      <c r="O45" s="51"/>
      <c r="P45" s="109" t="s">
        <v>269</v>
      </c>
      <c r="Q45" s="109"/>
      <c r="R45" s="96"/>
      <c r="S45" s="96"/>
      <c r="T45" s="96"/>
      <c r="U45" s="51"/>
      <c r="V45" s="51"/>
      <c r="W45" s="51"/>
      <c r="X45" s="51"/>
      <c r="Y45" s="51"/>
      <c r="Z45" s="114" t="s">
        <v>26</v>
      </c>
      <c r="AA45" s="53" t="s">
        <v>26</v>
      </c>
    </row>
    <row r="46" spans="1:27" ht="15">
      <c r="A46" s="109" t="s">
        <v>419</v>
      </c>
      <c r="B46" s="110"/>
      <c r="C46" s="110"/>
      <c r="D46" s="111"/>
      <c r="E46" s="111"/>
      <c r="F46" s="111"/>
      <c r="G46" s="111"/>
      <c r="H46" s="111"/>
      <c r="I46" s="111"/>
      <c r="J46" s="111"/>
      <c r="K46" s="93" t="str">
        <f t="shared" si="2"/>
        <v xml:space="preserve"> </v>
      </c>
      <c r="L46" s="94"/>
      <c r="M46" s="94"/>
      <c r="N46" s="95"/>
      <c r="O46" s="51"/>
      <c r="P46" s="109" t="s">
        <v>270</v>
      </c>
      <c r="Q46" s="109"/>
      <c r="R46" s="96"/>
      <c r="S46" s="96"/>
      <c r="T46" s="96"/>
      <c r="U46" s="51"/>
      <c r="V46" s="51"/>
      <c r="W46" s="51"/>
      <c r="X46" s="51"/>
      <c r="Y46" s="51"/>
      <c r="Z46" s="114" t="s">
        <v>27</v>
      </c>
      <c r="AA46" s="53" t="s">
        <v>27</v>
      </c>
    </row>
    <row r="47" spans="1:27" ht="15">
      <c r="A47" s="109" t="s">
        <v>420</v>
      </c>
      <c r="B47" s="110"/>
      <c r="C47" s="110"/>
      <c r="D47" s="111"/>
      <c r="E47" s="111"/>
      <c r="F47" s="111"/>
      <c r="G47" s="111"/>
      <c r="H47" s="111"/>
      <c r="I47" s="111"/>
      <c r="J47" s="111"/>
      <c r="K47" s="93" t="str">
        <f t="shared" si="2"/>
        <v xml:space="preserve"> </v>
      </c>
      <c r="L47" s="94"/>
      <c r="M47" s="94"/>
      <c r="N47" s="95"/>
      <c r="O47" s="51"/>
      <c r="P47" s="109" t="s">
        <v>271</v>
      </c>
      <c r="Q47" s="109"/>
      <c r="R47" s="96"/>
      <c r="S47" s="96"/>
      <c r="T47" s="96"/>
      <c r="U47" s="51"/>
      <c r="V47" s="51"/>
      <c r="W47" s="51"/>
      <c r="X47" s="51"/>
      <c r="Y47" s="51"/>
      <c r="Z47" s="114" t="s">
        <v>28</v>
      </c>
      <c r="AA47" s="53" t="s">
        <v>28</v>
      </c>
    </row>
    <row r="48" spans="1:27" ht="15">
      <c r="A48" s="109" t="s">
        <v>421</v>
      </c>
      <c r="B48" s="110"/>
      <c r="C48" s="110"/>
      <c r="D48" s="111"/>
      <c r="E48" s="111"/>
      <c r="F48" s="111"/>
      <c r="G48" s="111"/>
      <c r="H48" s="111"/>
      <c r="I48" s="111"/>
      <c r="J48" s="111"/>
      <c r="K48" s="93" t="str">
        <f t="shared" si="2"/>
        <v xml:space="preserve"> </v>
      </c>
      <c r="L48" s="94"/>
      <c r="M48" s="94"/>
      <c r="N48" s="95"/>
      <c r="O48" s="51"/>
      <c r="P48" s="109" t="s">
        <v>272</v>
      </c>
      <c r="Q48" s="109"/>
      <c r="R48" s="96"/>
      <c r="S48" s="96"/>
      <c r="T48" s="96"/>
      <c r="U48" s="51"/>
      <c r="V48" s="51"/>
      <c r="W48" s="51"/>
      <c r="X48" s="51"/>
      <c r="Y48" s="51"/>
      <c r="Z48" s="114" t="s">
        <v>29</v>
      </c>
      <c r="AA48" s="53" t="s">
        <v>29</v>
      </c>
    </row>
    <row r="49" spans="1:27" ht="15">
      <c r="A49" s="109" t="s">
        <v>422</v>
      </c>
      <c r="B49" s="110"/>
      <c r="C49" s="110"/>
      <c r="D49" s="111"/>
      <c r="E49" s="111"/>
      <c r="F49" s="111"/>
      <c r="G49" s="111"/>
      <c r="H49" s="111"/>
      <c r="I49" s="111"/>
      <c r="J49" s="111"/>
      <c r="K49" s="93" t="str">
        <f t="shared" si="2"/>
        <v xml:space="preserve"> </v>
      </c>
      <c r="L49" s="94"/>
      <c r="M49" s="94"/>
      <c r="N49" s="95"/>
      <c r="O49" s="51"/>
      <c r="P49" s="109" t="s">
        <v>273</v>
      </c>
      <c r="Q49" s="109"/>
      <c r="R49" s="96"/>
      <c r="S49" s="96"/>
      <c r="T49" s="96"/>
      <c r="U49" s="51"/>
      <c r="V49" s="51"/>
      <c r="W49" s="51"/>
      <c r="X49" s="51"/>
      <c r="Y49" s="51"/>
      <c r="Z49" s="114" t="s">
        <v>30</v>
      </c>
      <c r="AA49" s="53" t="s">
        <v>30</v>
      </c>
    </row>
    <row r="50" spans="1:27" ht="15">
      <c r="A50" s="109" t="s">
        <v>423</v>
      </c>
      <c r="B50" s="110"/>
      <c r="C50" s="110"/>
      <c r="D50" s="111"/>
      <c r="E50" s="111"/>
      <c r="F50" s="111"/>
      <c r="G50" s="111"/>
      <c r="H50" s="111"/>
      <c r="I50" s="111"/>
      <c r="J50" s="111"/>
      <c r="K50" s="93" t="str">
        <f t="shared" si="2"/>
        <v xml:space="preserve"> </v>
      </c>
      <c r="L50" s="94"/>
      <c r="M50" s="94"/>
      <c r="N50" s="95"/>
      <c r="O50" s="51"/>
      <c r="P50" s="109" t="s">
        <v>274</v>
      </c>
      <c r="Q50" s="109"/>
      <c r="R50" s="115"/>
      <c r="S50" s="115"/>
      <c r="T50" s="115"/>
      <c r="U50" s="51"/>
      <c r="V50" s="51"/>
      <c r="W50" s="51"/>
      <c r="X50" s="51"/>
      <c r="Y50" s="51"/>
      <c r="Z50" s="114" t="s">
        <v>31</v>
      </c>
      <c r="AA50" s="53" t="s">
        <v>31</v>
      </c>
    </row>
    <row r="51" spans="1:27" ht="15">
      <c r="A51" s="109" t="s">
        <v>424</v>
      </c>
      <c r="B51" s="109"/>
      <c r="C51" s="109"/>
      <c r="D51" s="111"/>
      <c r="E51" s="111"/>
      <c r="F51" s="111"/>
      <c r="G51" s="111"/>
      <c r="H51" s="111"/>
      <c r="I51" s="111"/>
      <c r="J51" s="111"/>
      <c r="K51" s="93" t="str">
        <f t="shared" si="2"/>
        <v xml:space="preserve"> </v>
      </c>
      <c r="L51" s="94"/>
      <c r="M51" s="94"/>
      <c r="N51" s="95"/>
      <c r="O51" s="51"/>
      <c r="P51" s="109" t="s">
        <v>275</v>
      </c>
      <c r="Q51" s="109"/>
      <c r="R51" s="115"/>
      <c r="S51" s="115"/>
      <c r="T51" s="115"/>
      <c r="U51" s="51"/>
      <c r="V51" s="51"/>
      <c r="W51" s="51"/>
      <c r="X51" s="51"/>
      <c r="Y51" s="51"/>
      <c r="Z51" s="114" t="s">
        <v>32</v>
      </c>
      <c r="AA51" s="53" t="s">
        <v>32</v>
      </c>
    </row>
    <row r="52" spans="1:27" ht="15">
      <c r="A52" s="109" t="s">
        <v>425</v>
      </c>
      <c r="B52" s="109"/>
      <c r="C52" s="109"/>
      <c r="D52" s="111"/>
      <c r="E52" s="111"/>
      <c r="F52" s="111"/>
      <c r="G52" s="111"/>
      <c r="H52" s="111"/>
      <c r="I52" s="111"/>
      <c r="J52" s="111"/>
      <c r="K52" s="93" t="str">
        <f t="shared" si="2"/>
        <v xml:space="preserve"> </v>
      </c>
      <c r="L52" s="94"/>
      <c r="M52" s="94"/>
      <c r="N52" s="95"/>
      <c r="O52" s="51"/>
      <c r="P52" s="109" t="s">
        <v>276</v>
      </c>
      <c r="Q52" s="109"/>
      <c r="R52" s="96"/>
      <c r="S52" s="96"/>
      <c r="T52" s="96"/>
      <c r="U52" s="51"/>
      <c r="V52" s="51"/>
      <c r="W52" s="51"/>
      <c r="X52" s="51"/>
      <c r="Y52" s="51"/>
      <c r="Z52" s="114" t="s">
        <v>33</v>
      </c>
      <c r="AA52" s="53" t="s">
        <v>33</v>
      </c>
    </row>
    <row r="53" spans="1:27" ht="15">
      <c r="A53" s="109" t="s">
        <v>426</v>
      </c>
      <c r="B53" s="109"/>
      <c r="C53" s="109"/>
      <c r="D53" s="111"/>
      <c r="E53" s="111"/>
      <c r="F53" s="111"/>
      <c r="G53" s="111"/>
      <c r="H53" s="111"/>
      <c r="I53" s="111"/>
      <c r="J53" s="111"/>
      <c r="K53" s="93" t="str">
        <f t="shared" si="2"/>
        <v xml:space="preserve"> </v>
      </c>
      <c r="L53" s="94"/>
      <c r="M53" s="94"/>
      <c r="N53" s="95"/>
      <c r="O53" s="51"/>
      <c r="P53" s="109" t="s">
        <v>277</v>
      </c>
      <c r="Q53" s="109"/>
      <c r="R53" s="96"/>
      <c r="S53" s="96"/>
      <c r="T53" s="96"/>
      <c r="U53" s="51"/>
      <c r="V53" s="51"/>
      <c r="W53" s="51"/>
      <c r="X53" s="51"/>
      <c r="Y53" s="51"/>
      <c r="Z53" s="114" t="s">
        <v>34</v>
      </c>
      <c r="AA53" s="53" t="s">
        <v>34</v>
      </c>
    </row>
    <row r="54" spans="1:27" ht="15">
      <c r="A54" s="109" t="s">
        <v>427</v>
      </c>
      <c r="B54" s="109"/>
      <c r="C54" s="109"/>
      <c r="D54" s="111"/>
      <c r="E54" s="111"/>
      <c r="F54" s="111"/>
      <c r="G54" s="111"/>
      <c r="H54" s="111"/>
      <c r="I54" s="111"/>
      <c r="J54" s="111"/>
      <c r="K54" s="93" t="str">
        <f t="shared" si="2"/>
        <v xml:space="preserve"> </v>
      </c>
      <c r="L54" s="94"/>
      <c r="M54" s="94"/>
      <c r="N54" s="95"/>
      <c r="O54" s="51"/>
      <c r="P54" s="109" t="s">
        <v>278</v>
      </c>
      <c r="Q54" s="109"/>
      <c r="R54" s="96"/>
      <c r="S54" s="96"/>
      <c r="T54" s="96"/>
      <c r="U54" s="51"/>
      <c r="V54" s="51"/>
      <c r="W54" s="51"/>
      <c r="X54" s="51"/>
      <c r="Y54" s="51"/>
      <c r="Z54" s="114" t="s">
        <v>35</v>
      </c>
      <c r="AA54" s="53" t="s">
        <v>35</v>
      </c>
    </row>
    <row r="55" spans="1:27" ht="15">
      <c r="A55" s="109" t="s">
        <v>428</v>
      </c>
      <c r="B55" s="109"/>
      <c r="C55" s="109"/>
      <c r="D55" s="111"/>
      <c r="E55" s="111"/>
      <c r="F55" s="111"/>
      <c r="G55" s="111"/>
      <c r="H55" s="111"/>
      <c r="I55" s="111"/>
      <c r="J55" s="111"/>
      <c r="K55" s="93" t="str">
        <f t="shared" si="2"/>
        <v xml:space="preserve"> </v>
      </c>
      <c r="L55" s="94"/>
      <c r="M55" s="94"/>
      <c r="N55" s="95"/>
      <c r="O55" s="51"/>
      <c r="P55" s="109" t="s">
        <v>279</v>
      </c>
      <c r="Q55" s="109"/>
      <c r="R55" s="96"/>
      <c r="S55" s="96"/>
      <c r="T55" s="96"/>
      <c r="U55" s="51"/>
      <c r="V55" s="51"/>
      <c r="W55" s="51"/>
      <c r="X55" s="51"/>
      <c r="Y55" s="51"/>
      <c r="Z55" s="114" t="s">
        <v>36</v>
      </c>
      <c r="AA55" s="53" t="s">
        <v>36</v>
      </c>
    </row>
    <row r="56" spans="1:27" ht="15">
      <c r="A56" s="109" t="s">
        <v>429</v>
      </c>
      <c r="B56" s="109"/>
      <c r="C56" s="109"/>
      <c r="D56" s="111"/>
      <c r="E56" s="111"/>
      <c r="F56" s="111"/>
      <c r="G56" s="111"/>
      <c r="H56" s="111"/>
      <c r="I56" s="111"/>
      <c r="J56" s="111"/>
      <c r="K56" s="93" t="str">
        <f t="shared" si="2"/>
        <v xml:space="preserve"> </v>
      </c>
      <c r="L56" s="94"/>
      <c r="M56" s="94"/>
      <c r="N56" s="95"/>
      <c r="O56" s="51"/>
      <c r="P56" s="109" t="s">
        <v>280</v>
      </c>
      <c r="Q56" s="109"/>
      <c r="R56" s="96"/>
      <c r="S56" s="96"/>
      <c r="T56" s="96"/>
      <c r="U56" s="51"/>
      <c r="V56" s="51"/>
      <c r="W56" s="51"/>
      <c r="X56" s="51"/>
      <c r="Y56" s="51"/>
      <c r="Z56" s="114" t="s">
        <v>37</v>
      </c>
      <c r="AA56" s="53" t="s">
        <v>37</v>
      </c>
    </row>
    <row r="57" spans="1:27" ht="15">
      <c r="A57" s="109" t="s">
        <v>430</v>
      </c>
      <c r="B57" s="109"/>
      <c r="C57" s="109"/>
      <c r="D57" s="111"/>
      <c r="E57" s="111"/>
      <c r="F57" s="111"/>
      <c r="G57" s="111"/>
      <c r="H57" s="111"/>
      <c r="I57" s="111"/>
      <c r="J57" s="111"/>
      <c r="K57" s="93" t="str">
        <f t="shared" si="2"/>
        <v xml:space="preserve"> </v>
      </c>
      <c r="L57" s="94"/>
      <c r="M57" s="94"/>
      <c r="N57" s="95"/>
      <c r="O57" s="51"/>
      <c r="P57" s="109" t="s">
        <v>281</v>
      </c>
      <c r="Q57" s="109"/>
      <c r="R57" s="96"/>
      <c r="S57" s="96"/>
      <c r="T57" s="96"/>
      <c r="U57" s="51"/>
      <c r="V57" s="51"/>
      <c r="W57" s="51"/>
      <c r="X57" s="51"/>
      <c r="Y57" s="51"/>
      <c r="Z57" s="114" t="s">
        <v>38</v>
      </c>
      <c r="AA57" s="53" t="s">
        <v>38</v>
      </c>
    </row>
    <row r="58" spans="1:27" ht="15">
      <c r="A58" s="109" t="s">
        <v>431</v>
      </c>
      <c r="B58" s="109"/>
      <c r="C58" s="109"/>
      <c r="D58" s="111"/>
      <c r="E58" s="111"/>
      <c r="F58" s="111"/>
      <c r="G58" s="111"/>
      <c r="H58" s="111"/>
      <c r="I58" s="111"/>
      <c r="J58" s="111"/>
      <c r="K58" s="93" t="str">
        <f t="shared" si="2"/>
        <v xml:space="preserve"> </v>
      </c>
      <c r="L58" s="94"/>
      <c r="M58" s="94"/>
      <c r="N58" s="95"/>
      <c r="O58" s="51"/>
      <c r="P58" s="109" t="s">
        <v>282</v>
      </c>
      <c r="Q58" s="109"/>
      <c r="R58" s="96"/>
      <c r="S58" s="96"/>
      <c r="T58" s="96"/>
      <c r="U58" s="51"/>
      <c r="V58" s="51"/>
      <c r="W58" s="51"/>
      <c r="X58" s="51"/>
      <c r="Y58" s="51"/>
      <c r="Z58" s="114" t="s">
        <v>39</v>
      </c>
      <c r="AA58" s="53" t="s">
        <v>39</v>
      </c>
    </row>
    <row r="59" spans="1:27" ht="15">
      <c r="A59" s="109" t="s">
        <v>432</v>
      </c>
      <c r="B59" s="109"/>
      <c r="C59" s="109"/>
      <c r="D59" s="111"/>
      <c r="E59" s="111"/>
      <c r="F59" s="111"/>
      <c r="G59" s="111"/>
      <c r="H59" s="111"/>
      <c r="I59" s="111"/>
      <c r="J59" s="111"/>
      <c r="K59" s="93" t="str">
        <f t="shared" si="2"/>
        <v xml:space="preserve"> </v>
      </c>
      <c r="L59" s="94"/>
      <c r="M59" s="94"/>
      <c r="N59" s="95"/>
      <c r="O59" s="51"/>
      <c r="P59" s="109" t="s">
        <v>283</v>
      </c>
      <c r="Q59" s="109"/>
      <c r="R59" s="115"/>
      <c r="S59" s="115"/>
      <c r="T59" s="115"/>
      <c r="U59" s="51"/>
      <c r="V59" s="51"/>
      <c r="W59" s="51"/>
      <c r="X59" s="51"/>
      <c r="Y59" s="51"/>
      <c r="Z59" s="114" t="s">
        <v>40</v>
      </c>
      <c r="AA59" s="53" t="s">
        <v>40</v>
      </c>
    </row>
    <row r="60" spans="1:27" ht="15">
      <c r="A60" s="109" t="s">
        <v>433</v>
      </c>
      <c r="B60" s="109"/>
      <c r="C60" s="109"/>
      <c r="D60" s="111"/>
      <c r="E60" s="111"/>
      <c r="F60" s="111"/>
      <c r="G60" s="111"/>
      <c r="H60" s="111"/>
      <c r="I60" s="111"/>
      <c r="J60" s="111"/>
      <c r="K60" s="93" t="str">
        <f t="shared" si="2"/>
        <v xml:space="preserve"> </v>
      </c>
      <c r="L60" s="94"/>
      <c r="M60" s="94"/>
      <c r="N60" s="95"/>
      <c r="O60" s="51"/>
      <c r="P60" s="109" t="s">
        <v>284</v>
      </c>
      <c r="Q60" s="109"/>
      <c r="R60" s="115"/>
      <c r="S60" s="115"/>
      <c r="T60" s="115"/>
      <c r="U60" s="51"/>
      <c r="V60" s="51"/>
      <c r="W60" s="51"/>
      <c r="X60" s="51"/>
      <c r="Y60" s="51"/>
      <c r="Z60" s="114" t="s">
        <v>41</v>
      </c>
      <c r="AA60" s="53" t="s">
        <v>41</v>
      </c>
    </row>
    <row r="61" spans="1:27" ht="15">
      <c r="A61" s="109" t="s">
        <v>434</v>
      </c>
      <c r="B61" s="109"/>
      <c r="C61" s="109"/>
      <c r="D61" s="111"/>
      <c r="E61" s="111"/>
      <c r="F61" s="111"/>
      <c r="G61" s="111"/>
      <c r="H61" s="111"/>
      <c r="I61" s="111"/>
      <c r="J61" s="111"/>
      <c r="K61" s="93" t="str">
        <f t="shared" si="2"/>
        <v xml:space="preserve"> </v>
      </c>
      <c r="L61" s="94"/>
      <c r="M61" s="94"/>
      <c r="N61" s="95"/>
      <c r="O61" s="51"/>
      <c r="P61" s="109" t="s">
        <v>285</v>
      </c>
      <c r="Q61" s="109"/>
      <c r="R61" s="115"/>
      <c r="S61" s="115"/>
      <c r="T61" s="115"/>
      <c r="U61" s="51"/>
      <c r="V61" s="51"/>
      <c r="W61" s="51"/>
      <c r="X61" s="51"/>
      <c r="Y61" s="51"/>
      <c r="Z61" s="114" t="s">
        <v>42</v>
      </c>
      <c r="AA61" s="53" t="s">
        <v>42</v>
      </c>
    </row>
    <row r="62" spans="1:27" ht="15">
      <c r="A62" s="109" t="s">
        <v>435</v>
      </c>
      <c r="B62" s="109"/>
      <c r="C62" s="109"/>
      <c r="D62" s="111"/>
      <c r="E62" s="111"/>
      <c r="F62" s="111"/>
      <c r="G62" s="111"/>
      <c r="H62" s="111"/>
      <c r="I62" s="111"/>
      <c r="J62" s="111"/>
      <c r="K62" s="93" t="str">
        <f t="shared" si="2"/>
        <v xml:space="preserve"> </v>
      </c>
      <c r="L62" s="94"/>
      <c r="M62" s="94"/>
      <c r="N62" s="95"/>
      <c r="O62" s="51"/>
      <c r="P62" s="109" t="s">
        <v>286</v>
      </c>
      <c r="Q62" s="109"/>
      <c r="R62" s="115"/>
      <c r="S62" s="115"/>
      <c r="T62" s="115"/>
      <c r="Z62" s="114" t="s">
        <v>43</v>
      </c>
      <c r="AA62" s="53" t="s">
        <v>43</v>
      </c>
    </row>
    <row r="63" spans="1:27" ht="15">
      <c r="A63" s="109" t="s">
        <v>436</v>
      </c>
      <c r="B63" s="109"/>
      <c r="C63" s="109"/>
      <c r="D63" s="111"/>
      <c r="E63" s="111"/>
      <c r="F63" s="111"/>
      <c r="G63" s="111"/>
      <c r="H63" s="111"/>
      <c r="I63" s="111"/>
      <c r="J63" s="111"/>
      <c r="K63" s="93" t="str">
        <f t="shared" si="2"/>
        <v xml:space="preserve"> </v>
      </c>
      <c r="L63" s="94"/>
      <c r="M63" s="94"/>
      <c r="N63" s="95"/>
      <c r="O63" s="51"/>
      <c r="P63" s="109" t="s">
        <v>287</v>
      </c>
      <c r="Q63" s="109"/>
      <c r="R63" s="115"/>
      <c r="S63" s="115"/>
      <c r="T63" s="115"/>
      <c r="Z63" s="114" t="s">
        <v>44</v>
      </c>
      <c r="AA63" s="53" t="s">
        <v>44</v>
      </c>
    </row>
    <row r="64" spans="1:27" ht="15">
      <c r="A64" s="109" t="s">
        <v>437</v>
      </c>
      <c r="B64" s="109"/>
      <c r="C64" s="109"/>
      <c r="D64" s="111"/>
      <c r="E64" s="111"/>
      <c r="F64" s="111"/>
      <c r="G64" s="111"/>
      <c r="H64" s="111"/>
      <c r="I64" s="111"/>
      <c r="J64" s="111"/>
      <c r="K64" s="93" t="str">
        <f t="shared" si="2"/>
        <v xml:space="preserve"> </v>
      </c>
      <c r="L64" s="94"/>
      <c r="M64" s="94"/>
      <c r="N64" s="95"/>
      <c r="O64" s="51"/>
      <c r="P64" s="109" t="s">
        <v>288</v>
      </c>
      <c r="Q64" s="109"/>
      <c r="R64" s="115"/>
      <c r="S64" s="115"/>
      <c r="T64" s="115"/>
      <c r="Z64" s="114" t="s">
        <v>45</v>
      </c>
      <c r="AA64" s="53" t="s">
        <v>45</v>
      </c>
    </row>
    <row r="65" spans="1:27" ht="15">
      <c r="A65" s="109" t="s">
        <v>438</v>
      </c>
      <c r="B65" s="109"/>
      <c r="C65" s="109"/>
      <c r="D65" s="111"/>
      <c r="E65" s="111"/>
      <c r="F65" s="111"/>
      <c r="G65" s="111"/>
      <c r="H65" s="111"/>
      <c r="I65" s="111"/>
      <c r="J65" s="111"/>
      <c r="K65" s="93" t="str">
        <f t="shared" si="2"/>
        <v xml:space="preserve"> </v>
      </c>
      <c r="L65" s="94"/>
      <c r="M65" s="94"/>
      <c r="N65" s="95"/>
      <c r="O65" s="51"/>
      <c r="P65" s="109" t="s">
        <v>289</v>
      </c>
      <c r="Q65" s="109"/>
      <c r="R65" s="115"/>
      <c r="S65" s="115"/>
      <c r="T65" s="115"/>
      <c r="Z65" s="114" t="s">
        <v>46</v>
      </c>
      <c r="AA65" s="53" t="s">
        <v>46</v>
      </c>
    </row>
    <row r="66" spans="1:27" ht="15">
      <c r="A66" s="109" t="s">
        <v>439</v>
      </c>
      <c r="B66" s="109"/>
      <c r="C66" s="109"/>
      <c r="D66" s="111"/>
      <c r="E66" s="111"/>
      <c r="F66" s="111"/>
      <c r="G66" s="111"/>
      <c r="H66" s="111"/>
      <c r="I66" s="111"/>
      <c r="J66" s="111"/>
      <c r="K66" s="93" t="str">
        <f t="shared" si="2"/>
        <v xml:space="preserve"> </v>
      </c>
      <c r="L66" s="94"/>
      <c r="M66" s="94"/>
      <c r="N66" s="95"/>
      <c r="P66" s="109" t="s">
        <v>290</v>
      </c>
      <c r="Q66" s="109"/>
      <c r="R66" s="115"/>
      <c r="S66" s="115"/>
      <c r="T66" s="115"/>
      <c r="Z66" s="114" t="s">
        <v>47</v>
      </c>
      <c r="AA66" s="53" t="s">
        <v>47</v>
      </c>
    </row>
    <row r="67" spans="1:27" ht="15">
      <c r="A67" s="109" t="s">
        <v>440</v>
      </c>
      <c r="B67" s="109"/>
      <c r="C67" s="109"/>
      <c r="D67" s="111"/>
      <c r="E67" s="111"/>
      <c r="F67" s="111"/>
      <c r="G67" s="111"/>
      <c r="H67" s="111"/>
      <c r="I67" s="111"/>
      <c r="J67" s="111"/>
      <c r="K67" s="93" t="str">
        <f t="shared" si="2"/>
        <v xml:space="preserve"> </v>
      </c>
      <c r="L67" s="94"/>
      <c r="M67" s="94"/>
      <c r="N67" s="95"/>
      <c r="P67" s="109" t="s">
        <v>291</v>
      </c>
      <c r="Q67" s="109"/>
      <c r="R67" s="115"/>
      <c r="S67" s="115"/>
      <c r="T67" s="115"/>
      <c r="Z67" s="114" t="s">
        <v>48</v>
      </c>
      <c r="AA67" s="53" t="s">
        <v>48</v>
      </c>
    </row>
    <row r="68" spans="1:27" ht="15">
      <c r="A68" s="109" t="s">
        <v>441</v>
      </c>
      <c r="B68" s="109"/>
      <c r="C68" s="109"/>
      <c r="D68" s="111"/>
      <c r="E68" s="111"/>
      <c r="F68" s="111"/>
      <c r="G68" s="111"/>
      <c r="H68" s="111"/>
      <c r="I68" s="111"/>
      <c r="J68" s="111"/>
      <c r="K68" s="93" t="str">
        <f t="shared" si="2"/>
        <v xml:space="preserve"> </v>
      </c>
      <c r="L68" s="94"/>
      <c r="M68" s="94"/>
      <c r="N68" s="95"/>
      <c r="P68" s="109" t="s">
        <v>292</v>
      </c>
      <c r="Q68" s="109"/>
      <c r="R68" s="115"/>
      <c r="S68" s="115"/>
      <c r="T68" s="115"/>
      <c r="Z68" s="114" t="s">
        <v>49</v>
      </c>
      <c r="AA68" s="53" t="s">
        <v>49</v>
      </c>
    </row>
    <row r="69" spans="1:27" ht="15">
      <c r="A69" s="109" t="s">
        <v>442</v>
      </c>
      <c r="B69" s="109"/>
      <c r="C69" s="109"/>
      <c r="D69" s="111"/>
      <c r="E69" s="111"/>
      <c r="F69" s="111"/>
      <c r="G69" s="111"/>
      <c r="H69" s="111"/>
      <c r="I69" s="111"/>
      <c r="J69" s="111"/>
      <c r="K69" s="93" t="str">
        <f t="shared" si="2"/>
        <v xml:space="preserve"> </v>
      </c>
      <c r="L69" s="94"/>
      <c r="M69" s="94"/>
      <c r="N69" s="95"/>
      <c r="P69" s="97" t="s">
        <v>343</v>
      </c>
      <c r="Q69" s="49">
        <f>SUM(Q40:Q68)</f>
        <v>0</v>
      </c>
      <c r="R69" s="51"/>
      <c r="S69" s="51"/>
      <c r="T69" s="51"/>
      <c r="Z69" s="114" t="s">
        <v>50</v>
      </c>
      <c r="AA69" s="53" t="s">
        <v>50</v>
      </c>
    </row>
    <row r="70" spans="1:27" ht="15">
      <c r="A70" s="109" t="s">
        <v>443</v>
      </c>
      <c r="B70" s="109"/>
      <c r="C70" s="109"/>
      <c r="D70" s="111"/>
      <c r="E70" s="111"/>
      <c r="F70" s="111"/>
      <c r="G70" s="111"/>
      <c r="H70" s="111"/>
      <c r="I70" s="111"/>
      <c r="J70" s="111"/>
      <c r="K70" s="93" t="str">
        <f t="shared" si="2"/>
        <v xml:space="preserve"> </v>
      </c>
      <c r="L70" s="94"/>
      <c r="M70" s="94"/>
      <c r="N70" s="95"/>
      <c r="Z70" s="114" t="s">
        <v>51</v>
      </c>
      <c r="AA70" s="53" t="s">
        <v>51</v>
      </c>
    </row>
    <row r="71" spans="1:27" ht="15">
      <c r="A71" s="109" t="s">
        <v>444</v>
      </c>
      <c r="B71" s="109"/>
      <c r="C71" s="109"/>
      <c r="D71" s="111"/>
      <c r="E71" s="111"/>
      <c r="F71" s="111"/>
      <c r="G71" s="111"/>
      <c r="H71" s="111"/>
      <c r="I71" s="111"/>
      <c r="J71" s="111"/>
      <c r="K71" s="93" t="str">
        <f t="shared" si="2"/>
        <v xml:space="preserve"> </v>
      </c>
      <c r="L71" s="94"/>
      <c r="M71" s="94"/>
      <c r="N71" s="95"/>
      <c r="Z71" s="114" t="s">
        <v>52</v>
      </c>
      <c r="AA71" s="53" t="s">
        <v>52</v>
      </c>
    </row>
    <row r="72" spans="1:27" ht="15">
      <c r="A72" s="109" t="s">
        <v>445</v>
      </c>
      <c r="B72" s="109"/>
      <c r="C72" s="109"/>
      <c r="D72" s="111"/>
      <c r="E72" s="111"/>
      <c r="F72" s="111"/>
      <c r="G72" s="111"/>
      <c r="H72" s="111"/>
      <c r="I72" s="111"/>
      <c r="J72" s="111"/>
      <c r="K72" s="93" t="str">
        <f t="shared" ref="K72:K103" si="3">IF(ISBLANK(B72)," ",100-SUM(D72:J72))</f>
        <v xml:space="preserve"> </v>
      </c>
      <c r="L72" s="94"/>
      <c r="M72" s="94"/>
      <c r="N72" s="95"/>
      <c r="Z72" s="114" t="s">
        <v>53</v>
      </c>
      <c r="AA72" s="53" t="s">
        <v>53</v>
      </c>
    </row>
    <row r="73" spans="1:27" ht="15">
      <c r="A73" s="109" t="s">
        <v>446</v>
      </c>
      <c r="B73" s="109"/>
      <c r="C73" s="109"/>
      <c r="D73" s="111"/>
      <c r="E73" s="111"/>
      <c r="F73" s="111"/>
      <c r="G73" s="111"/>
      <c r="H73" s="111"/>
      <c r="I73" s="111"/>
      <c r="J73" s="111"/>
      <c r="K73" s="93" t="str">
        <f t="shared" si="3"/>
        <v xml:space="preserve"> </v>
      </c>
      <c r="L73" s="94"/>
      <c r="M73" s="94"/>
      <c r="N73" s="95"/>
      <c r="Z73" s="114" t="s">
        <v>54</v>
      </c>
      <c r="AA73" s="53" t="s">
        <v>54</v>
      </c>
    </row>
    <row r="74" spans="1:27" ht="15">
      <c r="A74" s="109" t="s">
        <v>447</v>
      </c>
      <c r="B74" s="109"/>
      <c r="C74" s="109"/>
      <c r="D74" s="111"/>
      <c r="E74" s="111"/>
      <c r="F74" s="111"/>
      <c r="G74" s="111"/>
      <c r="H74" s="111"/>
      <c r="I74" s="111"/>
      <c r="J74" s="111"/>
      <c r="K74" s="93" t="str">
        <f t="shared" si="3"/>
        <v xml:space="preserve"> </v>
      </c>
      <c r="L74" s="94"/>
      <c r="M74" s="94"/>
      <c r="N74" s="95"/>
      <c r="Z74" s="114" t="s">
        <v>55</v>
      </c>
      <c r="AA74" s="53" t="s">
        <v>55</v>
      </c>
    </row>
    <row r="75" spans="1:27" ht="15">
      <c r="A75" s="109" t="s">
        <v>448</v>
      </c>
      <c r="B75" s="109"/>
      <c r="C75" s="109"/>
      <c r="D75" s="111"/>
      <c r="E75" s="111"/>
      <c r="F75" s="111"/>
      <c r="G75" s="111"/>
      <c r="H75" s="111"/>
      <c r="I75" s="111"/>
      <c r="J75" s="111"/>
      <c r="K75" s="93" t="str">
        <f t="shared" si="3"/>
        <v xml:space="preserve"> </v>
      </c>
      <c r="L75" s="94"/>
      <c r="M75" s="94"/>
      <c r="N75" s="95"/>
      <c r="Z75" s="114" t="s">
        <v>56</v>
      </c>
      <c r="AA75" s="53" t="s">
        <v>56</v>
      </c>
    </row>
    <row r="76" spans="1:27" ht="15">
      <c r="A76" s="109" t="s">
        <v>449</v>
      </c>
      <c r="B76" s="109"/>
      <c r="C76" s="109"/>
      <c r="D76" s="111"/>
      <c r="E76" s="111"/>
      <c r="F76" s="111"/>
      <c r="G76" s="111"/>
      <c r="H76" s="111"/>
      <c r="I76" s="111"/>
      <c r="J76" s="111"/>
      <c r="K76" s="93" t="str">
        <f t="shared" si="3"/>
        <v xml:space="preserve"> </v>
      </c>
      <c r="L76" s="94"/>
      <c r="M76" s="94"/>
      <c r="N76" s="95"/>
      <c r="Z76" s="114" t="s">
        <v>57</v>
      </c>
      <c r="AA76" s="53" t="s">
        <v>57</v>
      </c>
    </row>
    <row r="77" spans="1:27" ht="15">
      <c r="A77" s="109" t="s">
        <v>450</v>
      </c>
      <c r="B77" s="109"/>
      <c r="C77" s="109"/>
      <c r="D77" s="111"/>
      <c r="E77" s="111"/>
      <c r="F77" s="111"/>
      <c r="G77" s="111"/>
      <c r="H77" s="111"/>
      <c r="I77" s="111"/>
      <c r="J77" s="111"/>
      <c r="K77" s="93" t="str">
        <f t="shared" si="3"/>
        <v xml:space="preserve"> </v>
      </c>
      <c r="L77" s="94"/>
      <c r="M77" s="94"/>
      <c r="N77" s="95"/>
      <c r="Z77" s="114" t="s">
        <v>58</v>
      </c>
      <c r="AA77" s="53" t="s">
        <v>58</v>
      </c>
    </row>
    <row r="78" spans="1:27" ht="15">
      <c r="A78" s="109" t="s">
        <v>451</v>
      </c>
      <c r="B78" s="109"/>
      <c r="C78" s="109"/>
      <c r="D78" s="111"/>
      <c r="E78" s="111"/>
      <c r="F78" s="111"/>
      <c r="G78" s="111"/>
      <c r="H78" s="111"/>
      <c r="I78" s="111"/>
      <c r="J78" s="111"/>
      <c r="K78" s="93" t="str">
        <f t="shared" si="3"/>
        <v xml:space="preserve"> </v>
      </c>
      <c r="L78" s="94"/>
      <c r="M78" s="94"/>
      <c r="N78" s="95"/>
      <c r="Z78" s="114" t="s">
        <v>59</v>
      </c>
      <c r="AA78" s="53" t="s">
        <v>59</v>
      </c>
    </row>
    <row r="79" spans="1:27" ht="15">
      <c r="A79" s="109" t="s">
        <v>452</v>
      </c>
      <c r="B79" s="109"/>
      <c r="C79" s="109"/>
      <c r="D79" s="111"/>
      <c r="E79" s="111"/>
      <c r="F79" s="111"/>
      <c r="G79" s="111"/>
      <c r="H79" s="111"/>
      <c r="I79" s="111"/>
      <c r="J79" s="111"/>
      <c r="K79" s="93" t="str">
        <f t="shared" si="3"/>
        <v xml:space="preserve"> </v>
      </c>
      <c r="L79" s="94"/>
      <c r="M79" s="94"/>
      <c r="N79" s="95"/>
      <c r="Z79" s="114" t="s">
        <v>60</v>
      </c>
      <c r="AA79" s="53" t="s">
        <v>60</v>
      </c>
    </row>
    <row r="80" spans="1:27" ht="15">
      <c r="A80" s="109" t="s">
        <v>453</v>
      </c>
      <c r="B80" s="109"/>
      <c r="C80" s="109"/>
      <c r="D80" s="111"/>
      <c r="E80" s="111"/>
      <c r="F80" s="111"/>
      <c r="G80" s="111"/>
      <c r="H80" s="111"/>
      <c r="I80" s="111"/>
      <c r="J80" s="111"/>
      <c r="K80" s="93" t="str">
        <f t="shared" si="3"/>
        <v xml:space="preserve"> </v>
      </c>
      <c r="L80" s="94"/>
      <c r="M80" s="94"/>
      <c r="N80" s="95"/>
      <c r="Z80" s="114" t="s">
        <v>61</v>
      </c>
      <c r="AA80" s="53" t="s">
        <v>61</v>
      </c>
    </row>
    <row r="81" spans="1:27" ht="15">
      <c r="A81" s="109" t="s">
        <v>454</v>
      </c>
      <c r="B81" s="109"/>
      <c r="C81" s="109"/>
      <c r="D81" s="111"/>
      <c r="E81" s="111"/>
      <c r="F81" s="111"/>
      <c r="G81" s="111"/>
      <c r="H81" s="111"/>
      <c r="I81" s="111"/>
      <c r="J81" s="111"/>
      <c r="K81" s="93" t="str">
        <f t="shared" si="3"/>
        <v xml:space="preserve"> </v>
      </c>
      <c r="L81" s="94"/>
      <c r="M81" s="94"/>
      <c r="N81" s="95"/>
      <c r="Z81" s="114" t="s">
        <v>62</v>
      </c>
      <c r="AA81" s="53" t="s">
        <v>62</v>
      </c>
    </row>
    <row r="82" spans="1:27" ht="15">
      <c r="A82" s="109" t="s">
        <v>455</v>
      </c>
      <c r="B82" s="109"/>
      <c r="C82" s="109"/>
      <c r="D82" s="111"/>
      <c r="E82" s="111"/>
      <c r="F82" s="111"/>
      <c r="G82" s="111"/>
      <c r="H82" s="111"/>
      <c r="I82" s="111"/>
      <c r="J82" s="111"/>
      <c r="K82" s="93" t="str">
        <f t="shared" si="3"/>
        <v xml:space="preserve"> </v>
      </c>
      <c r="L82" s="94"/>
      <c r="M82" s="94"/>
      <c r="N82" s="95"/>
      <c r="Z82" s="114" t="s">
        <v>63</v>
      </c>
      <c r="AA82" s="53" t="s">
        <v>63</v>
      </c>
    </row>
    <row r="83" spans="1:27" ht="15">
      <c r="A83" s="109" t="s">
        <v>456</v>
      </c>
      <c r="B83" s="109"/>
      <c r="C83" s="109"/>
      <c r="D83" s="111"/>
      <c r="E83" s="111"/>
      <c r="F83" s="111"/>
      <c r="G83" s="111"/>
      <c r="H83" s="111"/>
      <c r="I83" s="111"/>
      <c r="J83" s="111"/>
      <c r="K83" s="93" t="str">
        <f t="shared" si="3"/>
        <v xml:space="preserve"> </v>
      </c>
      <c r="L83" s="94"/>
      <c r="M83" s="94"/>
      <c r="N83" s="95"/>
      <c r="Z83" s="114" t="s">
        <v>64</v>
      </c>
      <c r="AA83" s="53" t="s">
        <v>64</v>
      </c>
    </row>
    <row r="84" spans="1:27" ht="15">
      <c r="A84" s="109" t="s">
        <v>457</v>
      </c>
      <c r="B84" s="109"/>
      <c r="C84" s="109"/>
      <c r="D84" s="111"/>
      <c r="E84" s="111"/>
      <c r="F84" s="111"/>
      <c r="G84" s="111"/>
      <c r="H84" s="111"/>
      <c r="I84" s="111"/>
      <c r="J84" s="111"/>
      <c r="K84" s="93" t="str">
        <f t="shared" si="3"/>
        <v xml:space="preserve"> </v>
      </c>
      <c r="L84" s="94"/>
      <c r="M84" s="94"/>
      <c r="N84" s="95"/>
      <c r="Z84" s="114" t="s">
        <v>65</v>
      </c>
      <c r="AA84" s="53" t="s">
        <v>65</v>
      </c>
    </row>
    <row r="85" spans="1:27" ht="15">
      <c r="A85" s="109" t="s">
        <v>458</v>
      </c>
      <c r="B85" s="109"/>
      <c r="C85" s="109"/>
      <c r="D85" s="111"/>
      <c r="E85" s="111"/>
      <c r="F85" s="111"/>
      <c r="G85" s="111"/>
      <c r="H85" s="111"/>
      <c r="I85" s="111"/>
      <c r="J85" s="111"/>
      <c r="K85" s="93" t="str">
        <f t="shared" si="3"/>
        <v xml:space="preserve"> </v>
      </c>
      <c r="L85" s="94"/>
      <c r="M85" s="94"/>
      <c r="N85" s="95"/>
      <c r="Z85" s="114" t="s">
        <v>66</v>
      </c>
      <c r="AA85" s="53" t="s">
        <v>66</v>
      </c>
    </row>
    <row r="86" spans="1:27" ht="15">
      <c r="A86" s="109" t="s">
        <v>459</v>
      </c>
      <c r="B86" s="109"/>
      <c r="C86" s="109"/>
      <c r="D86" s="111"/>
      <c r="E86" s="111"/>
      <c r="F86" s="111"/>
      <c r="G86" s="111"/>
      <c r="H86" s="111"/>
      <c r="I86" s="111"/>
      <c r="J86" s="111"/>
      <c r="K86" s="93" t="str">
        <f t="shared" si="3"/>
        <v xml:space="preserve"> </v>
      </c>
      <c r="L86" s="94"/>
      <c r="M86" s="94"/>
      <c r="N86" s="95"/>
      <c r="Z86" s="114" t="s">
        <v>67</v>
      </c>
      <c r="AA86" s="53" t="s">
        <v>67</v>
      </c>
    </row>
    <row r="87" spans="1:27" ht="15">
      <c r="A87" s="109" t="s">
        <v>460</v>
      </c>
      <c r="B87" s="109"/>
      <c r="C87" s="109"/>
      <c r="D87" s="111"/>
      <c r="E87" s="111"/>
      <c r="F87" s="111"/>
      <c r="G87" s="111"/>
      <c r="H87" s="111"/>
      <c r="I87" s="111"/>
      <c r="J87" s="111"/>
      <c r="K87" s="93" t="str">
        <f t="shared" si="3"/>
        <v xml:space="preserve"> </v>
      </c>
      <c r="L87" s="94"/>
      <c r="M87" s="94"/>
      <c r="N87" s="95"/>
      <c r="Z87" s="114" t="s">
        <v>68</v>
      </c>
      <c r="AA87" s="53" t="s">
        <v>68</v>
      </c>
    </row>
    <row r="88" spans="1:27" ht="15">
      <c r="A88" s="109" t="s">
        <v>461</v>
      </c>
      <c r="B88" s="109"/>
      <c r="C88" s="109"/>
      <c r="D88" s="111"/>
      <c r="E88" s="111"/>
      <c r="F88" s="111"/>
      <c r="G88" s="111"/>
      <c r="H88" s="111"/>
      <c r="I88" s="111"/>
      <c r="J88" s="111"/>
      <c r="K88" s="93" t="str">
        <f t="shared" si="3"/>
        <v xml:space="preserve"> </v>
      </c>
      <c r="L88" s="94"/>
      <c r="M88" s="94"/>
      <c r="N88" s="95"/>
      <c r="Z88" s="114" t="s">
        <v>69</v>
      </c>
      <c r="AA88" s="53" t="s">
        <v>69</v>
      </c>
    </row>
    <row r="89" spans="1:27" ht="15">
      <c r="A89" s="109" t="s">
        <v>462</v>
      </c>
      <c r="B89" s="109"/>
      <c r="C89" s="109"/>
      <c r="D89" s="111"/>
      <c r="E89" s="111"/>
      <c r="F89" s="111"/>
      <c r="G89" s="111"/>
      <c r="H89" s="111"/>
      <c r="I89" s="111"/>
      <c r="J89" s="111"/>
      <c r="K89" s="93" t="str">
        <f t="shared" si="3"/>
        <v xml:space="preserve"> </v>
      </c>
      <c r="L89" s="94"/>
      <c r="M89" s="94"/>
      <c r="N89" s="95"/>
      <c r="Z89" s="114" t="s">
        <v>70</v>
      </c>
      <c r="AA89" s="53" t="s">
        <v>70</v>
      </c>
    </row>
    <row r="90" spans="1:27" ht="15">
      <c r="A90" s="109" t="s">
        <v>463</v>
      </c>
      <c r="B90" s="109"/>
      <c r="C90" s="109"/>
      <c r="D90" s="111"/>
      <c r="E90" s="111"/>
      <c r="F90" s="111"/>
      <c r="G90" s="111"/>
      <c r="H90" s="111"/>
      <c r="I90" s="111"/>
      <c r="J90" s="111"/>
      <c r="K90" s="93" t="str">
        <f t="shared" si="3"/>
        <v xml:space="preserve"> </v>
      </c>
      <c r="L90" s="94"/>
      <c r="M90" s="94"/>
      <c r="N90" s="95"/>
      <c r="Z90" s="114" t="s">
        <v>71</v>
      </c>
      <c r="AA90" s="53" t="s">
        <v>71</v>
      </c>
    </row>
    <row r="91" spans="1:27" ht="15">
      <c r="A91" s="109" t="s">
        <v>464</v>
      </c>
      <c r="B91" s="109"/>
      <c r="C91" s="109"/>
      <c r="D91" s="111"/>
      <c r="E91" s="111"/>
      <c r="F91" s="111"/>
      <c r="G91" s="111"/>
      <c r="H91" s="111"/>
      <c r="I91" s="111"/>
      <c r="J91" s="111"/>
      <c r="K91" s="93" t="str">
        <f t="shared" si="3"/>
        <v xml:space="preserve"> </v>
      </c>
      <c r="L91" s="94"/>
      <c r="M91" s="94"/>
      <c r="N91" s="95"/>
      <c r="Z91" s="114" t="s">
        <v>72</v>
      </c>
      <c r="AA91" s="53" t="s">
        <v>72</v>
      </c>
    </row>
    <row r="92" spans="1:27" ht="15">
      <c r="A92" s="109" t="s">
        <v>465</v>
      </c>
      <c r="B92" s="109"/>
      <c r="C92" s="109"/>
      <c r="D92" s="111"/>
      <c r="E92" s="111"/>
      <c r="F92" s="111"/>
      <c r="G92" s="111"/>
      <c r="H92" s="111"/>
      <c r="I92" s="111"/>
      <c r="J92" s="111"/>
      <c r="K92" s="93" t="str">
        <f t="shared" si="3"/>
        <v xml:space="preserve"> </v>
      </c>
      <c r="L92" s="94"/>
      <c r="M92" s="94"/>
      <c r="N92" s="95"/>
      <c r="Z92" s="114" t="s">
        <v>73</v>
      </c>
      <c r="AA92" s="53" t="s">
        <v>73</v>
      </c>
    </row>
    <row r="93" spans="1:27" ht="15">
      <c r="A93" s="109" t="s">
        <v>466</v>
      </c>
      <c r="B93" s="109"/>
      <c r="C93" s="109"/>
      <c r="D93" s="111"/>
      <c r="E93" s="111"/>
      <c r="F93" s="111"/>
      <c r="G93" s="111"/>
      <c r="H93" s="111"/>
      <c r="I93" s="111"/>
      <c r="J93" s="111"/>
      <c r="K93" s="93" t="str">
        <f t="shared" si="3"/>
        <v xml:space="preserve"> </v>
      </c>
      <c r="L93" s="94"/>
      <c r="M93" s="94"/>
      <c r="N93" s="95"/>
      <c r="Z93" s="114" t="s">
        <v>74</v>
      </c>
      <c r="AA93" s="53" t="s">
        <v>74</v>
      </c>
    </row>
    <row r="94" spans="1:27" ht="15">
      <c r="A94" s="109" t="s">
        <v>467</v>
      </c>
      <c r="B94" s="109"/>
      <c r="C94" s="109"/>
      <c r="D94" s="111"/>
      <c r="E94" s="111"/>
      <c r="F94" s="111"/>
      <c r="G94" s="111"/>
      <c r="H94" s="111"/>
      <c r="I94" s="111"/>
      <c r="J94" s="111"/>
      <c r="K94" s="93" t="str">
        <f t="shared" si="3"/>
        <v xml:space="preserve"> </v>
      </c>
      <c r="L94" s="94"/>
      <c r="M94" s="94"/>
      <c r="N94" s="95"/>
      <c r="Z94" s="114" t="s">
        <v>75</v>
      </c>
      <c r="AA94" s="53" t="s">
        <v>75</v>
      </c>
    </row>
    <row r="95" spans="1:27" ht="15">
      <c r="A95" s="109" t="s">
        <v>468</v>
      </c>
      <c r="B95" s="109"/>
      <c r="C95" s="109"/>
      <c r="D95" s="111"/>
      <c r="E95" s="111"/>
      <c r="F95" s="111"/>
      <c r="G95" s="111"/>
      <c r="H95" s="111"/>
      <c r="I95" s="111"/>
      <c r="J95" s="111"/>
      <c r="K95" s="93" t="str">
        <f t="shared" si="3"/>
        <v xml:space="preserve"> </v>
      </c>
      <c r="L95" s="94"/>
      <c r="M95" s="94"/>
      <c r="N95" s="95"/>
      <c r="Z95" s="114" t="s">
        <v>76</v>
      </c>
      <c r="AA95" s="53" t="s">
        <v>76</v>
      </c>
    </row>
    <row r="96" spans="1:27" ht="15">
      <c r="A96" s="109" t="s">
        <v>469</v>
      </c>
      <c r="B96" s="109"/>
      <c r="C96" s="109"/>
      <c r="D96" s="111"/>
      <c r="E96" s="111"/>
      <c r="F96" s="111"/>
      <c r="G96" s="111"/>
      <c r="H96" s="111"/>
      <c r="I96" s="111"/>
      <c r="J96" s="111"/>
      <c r="K96" s="93" t="str">
        <f t="shared" si="3"/>
        <v xml:space="preserve"> </v>
      </c>
      <c r="L96" s="94"/>
      <c r="M96" s="94"/>
      <c r="N96" s="95"/>
      <c r="Z96" s="114" t="s">
        <v>77</v>
      </c>
      <c r="AA96" s="53" t="s">
        <v>77</v>
      </c>
    </row>
    <row r="97" spans="1:27" ht="15">
      <c r="A97" s="109" t="s">
        <v>470</v>
      </c>
      <c r="B97" s="109"/>
      <c r="C97" s="109"/>
      <c r="D97" s="111"/>
      <c r="E97" s="111"/>
      <c r="F97" s="111"/>
      <c r="G97" s="111"/>
      <c r="H97" s="111"/>
      <c r="I97" s="111"/>
      <c r="J97" s="111"/>
      <c r="K97" s="93" t="str">
        <f t="shared" si="3"/>
        <v xml:space="preserve"> </v>
      </c>
      <c r="L97" s="94"/>
      <c r="M97" s="94"/>
      <c r="N97" s="95"/>
      <c r="Z97" s="114" t="s">
        <v>78</v>
      </c>
      <c r="AA97" s="53" t="s">
        <v>78</v>
      </c>
    </row>
    <row r="98" spans="1:27" ht="15">
      <c r="A98" s="109" t="s">
        <v>471</v>
      </c>
      <c r="B98" s="109"/>
      <c r="C98" s="109"/>
      <c r="D98" s="111"/>
      <c r="E98" s="111"/>
      <c r="F98" s="111"/>
      <c r="G98" s="111"/>
      <c r="H98" s="111"/>
      <c r="I98" s="111"/>
      <c r="J98" s="111"/>
      <c r="K98" s="93" t="str">
        <f t="shared" si="3"/>
        <v xml:space="preserve"> </v>
      </c>
      <c r="L98" s="94"/>
      <c r="M98" s="94"/>
      <c r="N98" s="95"/>
      <c r="Z98" s="114" t="s">
        <v>79</v>
      </c>
      <c r="AA98" s="53" t="s">
        <v>79</v>
      </c>
    </row>
    <row r="99" spans="1:27" ht="15">
      <c r="A99" s="109" t="s">
        <v>472</v>
      </c>
      <c r="B99" s="109"/>
      <c r="C99" s="109"/>
      <c r="D99" s="111"/>
      <c r="E99" s="111"/>
      <c r="F99" s="111"/>
      <c r="G99" s="111"/>
      <c r="H99" s="111"/>
      <c r="I99" s="111"/>
      <c r="J99" s="111"/>
      <c r="K99" s="93" t="str">
        <f t="shared" si="3"/>
        <v xml:space="preserve"> </v>
      </c>
      <c r="L99" s="94"/>
      <c r="M99" s="94"/>
      <c r="N99" s="95"/>
      <c r="Z99" s="114" t="s">
        <v>80</v>
      </c>
      <c r="AA99" s="53" t="s">
        <v>80</v>
      </c>
    </row>
    <row r="100" spans="1:27" ht="15">
      <c r="A100" s="109" t="s">
        <v>473</v>
      </c>
      <c r="B100" s="109"/>
      <c r="C100" s="109"/>
      <c r="D100" s="111"/>
      <c r="E100" s="111"/>
      <c r="F100" s="111"/>
      <c r="G100" s="111"/>
      <c r="H100" s="111"/>
      <c r="I100" s="111"/>
      <c r="J100" s="111"/>
      <c r="K100" s="93" t="str">
        <f t="shared" si="3"/>
        <v xml:space="preserve"> </v>
      </c>
      <c r="L100" s="94"/>
      <c r="M100" s="94"/>
      <c r="N100" s="95"/>
      <c r="Z100" s="114" t="s">
        <v>81</v>
      </c>
      <c r="AA100" s="53" t="s">
        <v>81</v>
      </c>
    </row>
    <row r="101" spans="1:27" ht="15">
      <c r="A101" s="109" t="s">
        <v>474</v>
      </c>
      <c r="B101" s="109"/>
      <c r="C101" s="109"/>
      <c r="D101" s="111"/>
      <c r="E101" s="111"/>
      <c r="F101" s="111"/>
      <c r="G101" s="111"/>
      <c r="H101" s="111"/>
      <c r="I101" s="111"/>
      <c r="J101" s="111"/>
      <c r="K101" s="93" t="str">
        <f t="shared" si="3"/>
        <v xml:space="preserve"> </v>
      </c>
      <c r="L101" s="94"/>
      <c r="M101" s="94"/>
      <c r="N101" s="95"/>
      <c r="Z101" s="114" t="s">
        <v>82</v>
      </c>
      <c r="AA101" s="53" t="s">
        <v>82</v>
      </c>
    </row>
    <row r="102" spans="1:27" ht="15">
      <c r="A102" s="109" t="s">
        <v>475</v>
      </c>
      <c r="B102" s="109"/>
      <c r="C102" s="109"/>
      <c r="D102" s="111"/>
      <c r="E102" s="111"/>
      <c r="F102" s="111"/>
      <c r="G102" s="111"/>
      <c r="H102" s="111"/>
      <c r="I102" s="111"/>
      <c r="J102" s="111"/>
      <c r="K102" s="93" t="str">
        <f t="shared" si="3"/>
        <v xml:space="preserve"> </v>
      </c>
      <c r="L102" s="94"/>
      <c r="M102" s="94"/>
      <c r="N102" s="95"/>
      <c r="Z102" s="114" t="s">
        <v>83</v>
      </c>
      <c r="AA102" s="53" t="s">
        <v>83</v>
      </c>
    </row>
    <row r="103" spans="1:27" ht="15">
      <c r="A103" s="109" t="s">
        <v>476</v>
      </c>
      <c r="B103" s="109"/>
      <c r="C103" s="109"/>
      <c r="D103" s="111"/>
      <c r="E103" s="111"/>
      <c r="F103" s="111"/>
      <c r="G103" s="111"/>
      <c r="H103" s="111"/>
      <c r="I103" s="111"/>
      <c r="J103" s="111"/>
      <c r="K103" s="93" t="str">
        <f t="shared" si="3"/>
        <v xml:space="preserve"> </v>
      </c>
      <c r="L103" s="94"/>
      <c r="M103" s="94"/>
      <c r="N103" s="95"/>
      <c r="Z103" s="114" t="s">
        <v>84</v>
      </c>
      <c r="AA103" s="53" t="s">
        <v>84</v>
      </c>
    </row>
    <row r="104" spans="1:27" ht="15">
      <c r="A104" s="109" t="s">
        <v>477</v>
      </c>
      <c r="B104" s="109"/>
      <c r="C104" s="109"/>
      <c r="D104" s="111"/>
      <c r="E104" s="111"/>
      <c r="F104" s="111"/>
      <c r="G104" s="111"/>
      <c r="H104" s="111"/>
      <c r="I104" s="111"/>
      <c r="J104" s="111"/>
      <c r="K104" s="93" t="str">
        <f t="shared" ref="K104:K135" si="4">IF(ISBLANK(B104)," ",100-SUM(D104:J104))</f>
        <v xml:space="preserve"> </v>
      </c>
      <c r="L104" s="94"/>
      <c r="M104" s="94"/>
      <c r="N104" s="95"/>
      <c r="Z104" s="114" t="s">
        <v>85</v>
      </c>
      <c r="AA104" s="53" t="s">
        <v>85</v>
      </c>
    </row>
    <row r="105" spans="1:27" ht="15">
      <c r="A105" s="109" t="s">
        <v>478</v>
      </c>
      <c r="B105" s="109"/>
      <c r="C105" s="109"/>
      <c r="D105" s="111"/>
      <c r="E105" s="111"/>
      <c r="F105" s="111"/>
      <c r="G105" s="111"/>
      <c r="H105" s="111"/>
      <c r="I105" s="111"/>
      <c r="J105" s="111"/>
      <c r="K105" s="93" t="str">
        <f t="shared" si="4"/>
        <v xml:space="preserve"> </v>
      </c>
      <c r="L105" s="94"/>
      <c r="M105" s="94"/>
      <c r="N105" s="95"/>
      <c r="Z105" s="114" t="s">
        <v>86</v>
      </c>
      <c r="AA105" s="53" t="s">
        <v>86</v>
      </c>
    </row>
    <row r="106" spans="1:27" ht="15">
      <c r="A106" s="109" t="s">
        <v>479</v>
      </c>
      <c r="B106" s="109"/>
      <c r="C106" s="109"/>
      <c r="D106" s="111"/>
      <c r="E106" s="111"/>
      <c r="F106" s="111"/>
      <c r="G106" s="111"/>
      <c r="H106" s="111"/>
      <c r="I106" s="111"/>
      <c r="J106" s="111"/>
      <c r="K106" s="93" t="str">
        <f t="shared" si="4"/>
        <v xml:space="preserve"> </v>
      </c>
      <c r="L106" s="94"/>
      <c r="M106" s="94"/>
      <c r="N106" s="95"/>
      <c r="Z106" s="114" t="s">
        <v>87</v>
      </c>
      <c r="AA106" s="53" t="s">
        <v>87</v>
      </c>
    </row>
    <row r="107" spans="1:27" ht="15">
      <c r="A107" s="109" t="s">
        <v>480</v>
      </c>
      <c r="B107" s="109"/>
      <c r="C107" s="109"/>
      <c r="D107" s="111"/>
      <c r="E107" s="111"/>
      <c r="F107" s="111"/>
      <c r="G107" s="111"/>
      <c r="H107" s="111"/>
      <c r="I107" s="111"/>
      <c r="J107" s="111"/>
      <c r="K107" s="93" t="str">
        <f t="shared" si="4"/>
        <v xml:space="preserve"> </v>
      </c>
      <c r="L107" s="94"/>
      <c r="M107" s="94"/>
      <c r="N107" s="95"/>
      <c r="Z107" s="114" t="s">
        <v>88</v>
      </c>
      <c r="AA107" s="53" t="s">
        <v>88</v>
      </c>
    </row>
    <row r="108" spans="1:27" ht="15">
      <c r="A108" s="109" t="s">
        <v>481</v>
      </c>
      <c r="B108" s="109"/>
      <c r="C108" s="109"/>
      <c r="D108" s="111"/>
      <c r="E108" s="111"/>
      <c r="F108" s="111"/>
      <c r="G108" s="111"/>
      <c r="H108" s="111"/>
      <c r="I108" s="111"/>
      <c r="J108" s="111"/>
      <c r="K108" s="93" t="str">
        <f t="shared" si="4"/>
        <v xml:space="preserve"> </v>
      </c>
      <c r="L108" s="94"/>
      <c r="M108" s="94"/>
      <c r="N108" s="95"/>
      <c r="Z108" s="114" t="s">
        <v>89</v>
      </c>
      <c r="AA108" s="53" t="s">
        <v>89</v>
      </c>
    </row>
    <row r="109" spans="1:27" ht="15">
      <c r="A109" s="109" t="s">
        <v>482</v>
      </c>
      <c r="B109" s="109"/>
      <c r="C109" s="109"/>
      <c r="D109" s="111"/>
      <c r="E109" s="111"/>
      <c r="F109" s="111"/>
      <c r="G109" s="111"/>
      <c r="H109" s="111"/>
      <c r="I109" s="111"/>
      <c r="J109" s="111"/>
      <c r="K109" s="93" t="str">
        <f t="shared" si="4"/>
        <v xml:space="preserve"> </v>
      </c>
      <c r="L109" s="94"/>
      <c r="M109" s="94"/>
      <c r="N109" s="95"/>
      <c r="Z109" s="114" t="s">
        <v>90</v>
      </c>
      <c r="AA109" s="53" t="s">
        <v>90</v>
      </c>
    </row>
    <row r="110" spans="1:27" ht="15">
      <c r="A110" s="109" t="s">
        <v>483</v>
      </c>
      <c r="B110" s="109"/>
      <c r="C110" s="109"/>
      <c r="D110" s="111"/>
      <c r="E110" s="111"/>
      <c r="F110" s="111"/>
      <c r="G110" s="111"/>
      <c r="H110" s="111"/>
      <c r="I110" s="111"/>
      <c r="J110" s="111"/>
      <c r="K110" s="93" t="str">
        <f t="shared" si="4"/>
        <v xml:space="preserve"> </v>
      </c>
      <c r="L110" s="94"/>
      <c r="M110" s="94"/>
      <c r="N110" s="95"/>
      <c r="Z110" s="114" t="s">
        <v>91</v>
      </c>
      <c r="AA110" s="53" t="s">
        <v>91</v>
      </c>
    </row>
    <row r="111" spans="1:27" ht="15">
      <c r="A111" s="109" t="s">
        <v>484</v>
      </c>
      <c r="B111" s="109"/>
      <c r="C111" s="109"/>
      <c r="D111" s="111"/>
      <c r="E111" s="111"/>
      <c r="F111" s="111"/>
      <c r="G111" s="111"/>
      <c r="H111" s="111"/>
      <c r="I111" s="111"/>
      <c r="J111" s="111"/>
      <c r="K111" s="93" t="str">
        <f t="shared" si="4"/>
        <v xml:space="preserve"> </v>
      </c>
      <c r="L111" s="94"/>
      <c r="M111" s="94"/>
      <c r="N111" s="95"/>
      <c r="Z111" s="114" t="s">
        <v>92</v>
      </c>
      <c r="AA111" s="53" t="s">
        <v>92</v>
      </c>
    </row>
    <row r="112" spans="1:27" ht="15">
      <c r="A112" s="109" t="s">
        <v>485</v>
      </c>
      <c r="B112" s="109"/>
      <c r="C112" s="109"/>
      <c r="D112" s="111"/>
      <c r="E112" s="111"/>
      <c r="F112" s="111"/>
      <c r="G112" s="111"/>
      <c r="H112" s="111"/>
      <c r="I112" s="111"/>
      <c r="J112" s="111"/>
      <c r="K112" s="93" t="str">
        <f t="shared" si="4"/>
        <v xml:space="preserve"> </v>
      </c>
      <c r="L112" s="94"/>
      <c r="M112" s="94"/>
      <c r="N112" s="95"/>
      <c r="Z112" s="114" t="s">
        <v>93</v>
      </c>
      <c r="AA112" s="53" t="s">
        <v>93</v>
      </c>
    </row>
    <row r="113" spans="1:27" ht="15">
      <c r="A113" s="109" t="s">
        <v>486</v>
      </c>
      <c r="B113" s="109"/>
      <c r="C113" s="109"/>
      <c r="D113" s="111"/>
      <c r="E113" s="111"/>
      <c r="F113" s="111"/>
      <c r="G113" s="111"/>
      <c r="H113" s="111"/>
      <c r="I113" s="111"/>
      <c r="J113" s="111"/>
      <c r="K113" s="93" t="str">
        <f t="shared" si="4"/>
        <v xml:space="preserve"> </v>
      </c>
      <c r="L113" s="94"/>
      <c r="M113" s="94"/>
      <c r="N113" s="95"/>
      <c r="Z113" s="114" t="s">
        <v>94</v>
      </c>
      <c r="AA113" s="53" t="s">
        <v>94</v>
      </c>
    </row>
    <row r="114" spans="1:27" ht="15">
      <c r="A114" s="109" t="s">
        <v>487</v>
      </c>
      <c r="B114" s="109"/>
      <c r="C114" s="109"/>
      <c r="D114" s="111"/>
      <c r="E114" s="111"/>
      <c r="F114" s="111"/>
      <c r="G114" s="111"/>
      <c r="H114" s="111"/>
      <c r="I114" s="111"/>
      <c r="J114" s="111"/>
      <c r="K114" s="93" t="str">
        <f t="shared" si="4"/>
        <v xml:space="preserve"> </v>
      </c>
      <c r="L114" s="94"/>
      <c r="M114" s="94"/>
      <c r="N114" s="95"/>
      <c r="Z114" s="114" t="s">
        <v>95</v>
      </c>
      <c r="AA114" s="53" t="s">
        <v>95</v>
      </c>
    </row>
    <row r="115" spans="1:27" ht="15">
      <c r="A115" s="109" t="s">
        <v>488</v>
      </c>
      <c r="B115" s="109"/>
      <c r="C115" s="109"/>
      <c r="D115" s="111"/>
      <c r="E115" s="111"/>
      <c r="F115" s="111"/>
      <c r="G115" s="111"/>
      <c r="H115" s="111"/>
      <c r="I115" s="111"/>
      <c r="J115" s="111"/>
      <c r="K115" s="93" t="str">
        <f t="shared" si="4"/>
        <v xml:space="preserve"> </v>
      </c>
      <c r="L115" s="94"/>
      <c r="M115" s="94"/>
      <c r="N115" s="95"/>
      <c r="Z115" s="114" t="s">
        <v>96</v>
      </c>
      <c r="AA115" s="53" t="s">
        <v>96</v>
      </c>
    </row>
    <row r="116" spans="1:27" ht="15">
      <c r="A116" s="109" t="s">
        <v>489</v>
      </c>
      <c r="B116" s="109"/>
      <c r="C116" s="109"/>
      <c r="D116" s="111"/>
      <c r="E116" s="111"/>
      <c r="F116" s="111"/>
      <c r="G116" s="111"/>
      <c r="H116" s="111"/>
      <c r="I116" s="111"/>
      <c r="J116" s="111"/>
      <c r="K116" s="93" t="str">
        <f t="shared" si="4"/>
        <v xml:space="preserve"> </v>
      </c>
      <c r="L116" s="94"/>
      <c r="M116" s="94"/>
      <c r="N116" s="95"/>
      <c r="Z116" s="114" t="s">
        <v>97</v>
      </c>
      <c r="AA116" s="53" t="s">
        <v>97</v>
      </c>
    </row>
    <row r="117" spans="1:27" ht="15">
      <c r="A117" s="109" t="s">
        <v>490</v>
      </c>
      <c r="B117" s="109"/>
      <c r="C117" s="109"/>
      <c r="D117" s="111"/>
      <c r="E117" s="111"/>
      <c r="F117" s="111"/>
      <c r="G117" s="111"/>
      <c r="H117" s="111"/>
      <c r="I117" s="111"/>
      <c r="J117" s="111"/>
      <c r="K117" s="93" t="str">
        <f t="shared" si="4"/>
        <v xml:space="preserve"> </v>
      </c>
      <c r="L117" s="94"/>
      <c r="M117" s="94"/>
      <c r="N117" s="95"/>
      <c r="Z117" s="114" t="s">
        <v>98</v>
      </c>
      <c r="AA117" s="53" t="s">
        <v>98</v>
      </c>
    </row>
    <row r="118" spans="1:27" ht="15">
      <c r="A118" s="109" t="s">
        <v>491</v>
      </c>
      <c r="B118" s="109"/>
      <c r="C118" s="109"/>
      <c r="D118" s="111"/>
      <c r="E118" s="111"/>
      <c r="F118" s="111"/>
      <c r="G118" s="111"/>
      <c r="H118" s="111"/>
      <c r="I118" s="111"/>
      <c r="J118" s="111"/>
      <c r="K118" s="93" t="str">
        <f t="shared" si="4"/>
        <v xml:space="preserve"> </v>
      </c>
      <c r="L118" s="94"/>
      <c r="M118" s="94"/>
      <c r="N118" s="95"/>
      <c r="Z118" s="114" t="s">
        <v>99</v>
      </c>
      <c r="AA118" s="53" t="s">
        <v>99</v>
      </c>
    </row>
    <row r="119" spans="1:27" ht="15">
      <c r="A119" s="109" t="s">
        <v>492</v>
      </c>
      <c r="B119" s="109"/>
      <c r="C119" s="109"/>
      <c r="D119" s="111"/>
      <c r="E119" s="111"/>
      <c r="F119" s="111"/>
      <c r="G119" s="111"/>
      <c r="H119" s="111"/>
      <c r="I119" s="111"/>
      <c r="J119" s="111"/>
      <c r="K119" s="93" t="str">
        <f t="shared" si="4"/>
        <v xml:space="preserve"> </v>
      </c>
      <c r="L119" s="94"/>
      <c r="M119" s="94"/>
      <c r="N119" s="95"/>
      <c r="Z119" s="114" t="s">
        <v>100</v>
      </c>
      <c r="AA119" s="53" t="s">
        <v>100</v>
      </c>
    </row>
    <row r="120" spans="1:27" ht="15">
      <c r="A120" s="109" t="s">
        <v>493</v>
      </c>
      <c r="B120" s="109"/>
      <c r="C120" s="109"/>
      <c r="D120" s="111"/>
      <c r="E120" s="111"/>
      <c r="F120" s="111"/>
      <c r="G120" s="111"/>
      <c r="H120" s="111"/>
      <c r="I120" s="111"/>
      <c r="J120" s="111"/>
      <c r="K120" s="93" t="str">
        <f t="shared" si="4"/>
        <v xml:space="preserve"> </v>
      </c>
      <c r="L120" s="94"/>
      <c r="M120" s="94"/>
      <c r="N120" s="95"/>
      <c r="Z120" s="114" t="s">
        <v>101</v>
      </c>
      <c r="AA120" s="53" t="s">
        <v>101</v>
      </c>
    </row>
    <row r="121" spans="1:27" ht="15">
      <c r="A121" s="109" t="s">
        <v>494</v>
      </c>
      <c r="B121" s="109"/>
      <c r="C121" s="109"/>
      <c r="D121" s="111"/>
      <c r="E121" s="111"/>
      <c r="F121" s="111"/>
      <c r="G121" s="111"/>
      <c r="H121" s="111"/>
      <c r="I121" s="111"/>
      <c r="J121" s="111"/>
      <c r="K121" s="93" t="str">
        <f t="shared" si="4"/>
        <v xml:space="preserve"> </v>
      </c>
      <c r="L121" s="94"/>
      <c r="M121" s="94"/>
      <c r="N121" s="95"/>
      <c r="Z121" s="114" t="s">
        <v>102</v>
      </c>
      <c r="AA121" s="53" t="s">
        <v>102</v>
      </c>
    </row>
    <row r="122" spans="1:27" ht="15">
      <c r="A122" s="109" t="s">
        <v>495</v>
      </c>
      <c r="B122" s="109"/>
      <c r="C122" s="109"/>
      <c r="D122" s="111"/>
      <c r="E122" s="111"/>
      <c r="F122" s="111"/>
      <c r="G122" s="111"/>
      <c r="H122" s="111"/>
      <c r="I122" s="111"/>
      <c r="J122" s="111"/>
      <c r="K122" s="93" t="str">
        <f t="shared" si="4"/>
        <v xml:space="preserve"> </v>
      </c>
      <c r="L122" s="94"/>
      <c r="M122" s="94"/>
      <c r="N122" s="95"/>
      <c r="Z122" s="114" t="s">
        <v>103</v>
      </c>
      <c r="AA122" s="53" t="s">
        <v>103</v>
      </c>
    </row>
    <row r="123" spans="1:27" ht="15">
      <c r="A123" s="109" t="s">
        <v>496</v>
      </c>
      <c r="B123" s="109"/>
      <c r="C123" s="109"/>
      <c r="D123" s="111"/>
      <c r="E123" s="111"/>
      <c r="F123" s="111"/>
      <c r="G123" s="111"/>
      <c r="H123" s="111"/>
      <c r="I123" s="111"/>
      <c r="J123" s="111"/>
      <c r="K123" s="93" t="str">
        <f t="shared" si="4"/>
        <v xml:space="preserve"> </v>
      </c>
      <c r="L123" s="94"/>
      <c r="M123" s="94"/>
      <c r="N123" s="95"/>
      <c r="Z123" s="114" t="s">
        <v>104</v>
      </c>
      <c r="AA123" s="53" t="s">
        <v>104</v>
      </c>
    </row>
    <row r="124" spans="1:27" ht="15">
      <c r="A124" s="109" t="s">
        <v>497</v>
      </c>
      <c r="B124" s="109"/>
      <c r="C124" s="109"/>
      <c r="D124" s="111"/>
      <c r="E124" s="111"/>
      <c r="F124" s="111"/>
      <c r="G124" s="111"/>
      <c r="H124" s="111"/>
      <c r="I124" s="111"/>
      <c r="J124" s="111"/>
      <c r="K124" s="93" t="str">
        <f t="shared" si="4"/>
        <v xml:space="preserve"> </v>
      </c>
      <c r="L124" s="94"/>
      <c r="M124" s="94"/>
      <c r="N124" s="95"/>
      <c r="Z124" s="114" t="s">
        <v>105</v>
      </c>
      <c r="AA124" s="53" t="s">
        <v>105</v>
      </c>
    </row>
    <row r="125" spans="1:27" ht="15">
      <c r="A125" s="109" t="s">
        <v>498</v>
      </c>
      <c r="B125" s="109"/>
      <c r="C125" s="109"/>
      <c r="D125" s="111"/>
      <c r="E125" s="111"/>
      <c r="F125" s="111"/>
      <c r="G125" s="111"/>
      <c r="H125" s="111"/>
      <c r="I125" s="111"/>
      <c r="J125" s="111"/>
      <c r="K125" s="93" t="str">
        <f t="shared" si="4"/>
        <v xml:space="preserve"> </v>
      </c>
      <c r="L125" s="94"/>
      <c r="M125" s="94"/>
      <c r="N125" s="95"/>
      <c r="Z125" s="114" t="s">
        <v>106</v>
      </c>
      <c r="AA125" s="53" t="s">
        <v>106</v>
      </c>
    </row>
    <row r="126" spans="1:27" ht="15">
      <c r="A126" s="109" t="s">
        <v>499</v>
      </c>
      <c r="B126" s="109"/>
      <c r="C126" s="109"/>
      <c r="D126" s="111"/>
      <c r="E126" s="111"/>
      <c r="F126" s="111"/>
      <c r="G126" s="111"/>
      <c r="H126" s="111"/>
      <c r="I126" s="111"/>
      <c r="J126" s="111"/>
      <c r="K126" s="93" t="str">
        <f t="shared" si="4"/>
        <v xml:space="preserve"> </v>
      </c>
      <c r="L126" s="94"/>
      <c r="M126" s="94"/>
      <c r="N126" s="95"/>
      <c r="Z126" s="114" t="s">
        <v>107</v>
      </c>
      <c r="AA126" s="53" t="s">
        <v>107</v>
      </c>
    </row>
    <row r="127" spans="1:27" ht="15">
      <c r="A127" s="109" t="s">
        <v>500</v>
      </c>
      <c r="B127" s="109"/>
      <c r="C127" s="109"/>
      <c r="D127" s="111"/>
      <c r="E127" s="111"/>
      <c r="F127" s="111"/>
      <c r="G127" s="111"/>
      <c r="H127" s="111"/>
      <c r="I127" s="111"/>
      <c r="J127" s="111"/>
      <c r="K127" s="93" t="str">
        <f t="shared" si="4"/>
        <v xml:space="preserve"> </v>
      </c>
      <c r="L127" s="94"/>
      <c r="M127" s="94"/>
      <c r="N127" s="95"/>
      <c r="Z127" s="114" t="s">
        <v>108</v>
      </c>
      <c r="AA127" s="53" t="s">
        <v>108</v>
      </c>
    </row>
    <row r="128" spans="1:27" ht="15">
      <c r="A128" s="109" t="s">
        <v>501</v>
      </c>
      <c r="B128" s="109"/>
      <c r="C128" s="109"/>
      <c r="D128" s="111"/>
      <c r="E128" s="111"/>
      <c r="F128" s="111"/>
      <c r="G128" s="111"/>
      <c r="H128" s="111"/>
      <c r="I128" s="111"/>
      <c r="J128" s="111"/>
      <c r="K128" s="93" t="str">
        <f t="shared" si="4"/>
        <v xml:space="preserve"> </v>
      </c>
      <c r="L128" s="94"/>
      <c r="M128" s="94"/>
      <c r="N128" s="95"/>
      <c r="Z128" s="114" t="s">
        <v>109</v>
      </c>
      <c r="AA128" s="53" t="s">
        <v>109</v>
      </c>
    </row>
    <row r="129" spans="1:27" ht="15">
      <c r="A129" s="109" t="s">
        <v>502</v>
      </c>
      <c r="B129" s="109"/>
      <c r="C129" s="109"/>
      <c r="D129" s="111"/>
      <c r="E129" s="111"/>
      <c r="F129" s="111"/>
      <c r="G129" s="111"/>
      <c r="H129" s="111"/>
      <c r="I129" s="111"/>
      <c r="J129" s="111"/>
      <c r="K129" s="93" t="str">
        <f t="shared" si="4"/>
        <v xml:space="preserve"> </v>
      </c>
      <c r="L129" s="94"/>
      <c r="M129" s="94"/>
      <c r="N129" s="95"/>
      <c r="Z129" s="114" t="s">
        <v>110</v>
      </c>
      <c r="AA129" s="53" t="s">
        <v>110</v>
      </c>
    </row>
    <row r="130" spans="1:27" ht="15">
      <c r="A130" s="109" t="s">
        <v>503</v>
      </c>
      <c r="B130" s="109"/>
      <c r="C130" s="109"/>
      <c r="D130" s="111"/>
      <c r="E130" s="111"/>
      <c r="F130" s="111"/>
      <c r="G130" s="111"/>
      <c r="H130" s="111"/>
      <c r="I130" s="111"/>
      <c r="J130" s="111"/>
      <c r="K130" s="93" t="str">
        <f t="shared" si="4"/>
        <v xml:space="preserve"> </v>
      </c>
      <c r="L130" s="94"/>
      <c r="M130" s="94"/>
      <c r="N130" s="95"/>
      <c r="Z130" s="114" t="s">
        <v>111</v>
      </c>
      <c r="AA130" s="53" t="s">
        <v>111</v>
      </c>
    </row>
    <row r="131" spans="1:27" ht="15">
      <c r="A131" s="109" t="s">
        <v>504</v>
      </c>
      <c r="B131" s="109"/>
      <c r="C131" s="109"/>
      <c r="D131" s="111"/>
      <c r="E131" s="111"/>
      <c r="F131" s="111"/>
      <c r="G131" s="111"/>
      <c r="H131" s="111"/>
      <c r="I131" s="111"/>
      <c r="J131" s="111"/>
      <c r="K131" s="93" t="str">
        <f t="shared" si="4"/>
        <v xml:space="preserve"> </v>
      </c>
      <c r="L131" s="94"/>
      <c r="M131" s="94"/>
      <c r="N131" s="95"/>
      <c r="Z131" s="114" t="s">
        <v>112</v>
      </c>
      <c r="AA131" s="53" t="s">
        <v>112</v>
      </c>
    </row>
    <row r="132" spans="1:27" ht="15">
      <c r="A132" s="109" t="s">
        <v>505</v>
      </c>
      <c r="B132" s="109"/>
      <c r="C132" s="109"/>
      <c r="D132" s="111"/>
      <c r="E132" s="111"/>
      <c r="F132" s="111"/>
      <c r="G132" s="111"/>
      <c r="H132" s="111"/>
      <c r="I132" s="111"/>
      <c r="J132" s="111"/>
      <c r="K132" s="93" t="str">
        <f t="shared" si="4"/>
        <v xml:space="preserve"> </v>
      </c>
      <c r="L132" s="94"/>
      <c r="M132" s="94"/>
      <c r="N132" s="95"/>
      <c r="Z132" s="114" t="s">
        <v>113</v>
      </c>
      <c r="AA132" s="53" t="s">
        <v>113</v>
      </c>
    </row>
    <row r="133" spans="1:27" ht="15">
      <c r="A133" s="109" t="s">
        <v>506</v>
      </c>
      <c r="B133" s="109"/>
      <c r="C133" s="109"/>
      <c r="D133" s="111"/>
      <c r="E133" s="111"/>
      <c r="F133" s="111"/>
      <c r="G133" s="111"/>
      <c r="H133" s="111"/>
      <c r="I133" s="111"/>
      <c r="J133" s="111"/>
      <c r="K133" s="93" t="str">
        <f t="shared" si="4"/>
        <v xml:space="preserve"> </v>
      </c>
      <c r="L133" s="94"/>
      <c r="M133" s="94"/>
      <c r="N133" s="95"/>
      <c r="Z133" s="114" t="s">
        <v>114</v>
      </c>
      <c r="AA133" s="53" t="s">
        <v>114</v>
      </c>
    </row>
    <row r="134" spans="1:27" ht="15">
      <c r="A134" s="109" t="s">
        <v>507</v>
      </c>
      <c r="B134" s="109"/>
      <c r="C134" s="109"/>
      <c r="D134" s="111"/>
      <c r="E134" s="111"/>
      <c r="F134" s="111"/>
      <c r="G134" s="111"/>
      <c r="H134" s="111"/>
      <c r="I134" s="111"/>
      <c r="J134" s="111"/>
      <c r="K134" s="93" t="str">
        <f t="shared" si="4"/>
        <v xml:space="preserve"> </v>
      </c>
      <c r="L134" s="94"/>
      <c r="M134" s="94"/>
      <c r="N134" s="95"/>
      <c r="Z134" s="114" t="s">
        <v>115</v>
      </c>
      <c r="AA134" s="53" t="s">
        <v>115</v>
      </c>
    </row>
    <row r="135" spans="1:27" ht="15">
      <c r="A135" s="109" t="s">
        <v>508</v>
      </c>
      <c r="B135" s="109"/>
      <c r="C135" s="109"/>
      <c r="D135" s="111"/>
      <c r="E135" s="111"/>
      <c r="F135" s="111"/>
      <c r="G135" s="111"/>
      <c r="H135" s="111"/>
      <c r="I135" s="111"/>
      <c r="J135" s="111"/>
      <c r="K135" s="93" t="str">
        <f t="shared" si="4"/>
        <v xml:space="preserve"> </v>
      </c>
      <c r="L135" s="94"/>
      <c r="M135" s="94"/>
      <c r="N135" s="95"/>
      <c r="Z135" s="114" t="s">
        <v>116</v>
      </c>
      <c r="AA135" s="53" t="s">
        <v>116</v>
      </c>
    </row>
    <row r="136" spans="1:27" ht="15">
      <c r="A136" s="109" t="s">
        <v>509</v>
      </c>
      <c r="B136" s="109"/>
      <c r="C136" s="109"/>
      <c r="D136" s="111"/>
      <c r="E136" s="111"/>
      <c r="F136" s="111"/>
      <c r="G136" s="111"/>
      <c r="H136" s="111"/>
      <c r="I136" s="111"/>
      <c r="J136" s="111"/>
      <c r="K136" s="93" t="str">
        <f t="shared" ref="K136:K167" si="5">IF(ISBLANK(B136)," ",100-SUM(D136:J136))</f>
        <v xml:space="preserve"> </v>
      </c>
      <c r="L136" s="94"/>
      <c r="M136" s="94"/>
      <c r="N136" s="95"/>
      <c r="Z136" s="114" t="s">
        <v>117</v>
      </c>
      <c r="AA136" s="53" t="s">
        <v>117</v>
      </c>
    </row>
    <row r="137" spans="1:27" ht="15">
      <c r="A137" s="109" t="s">
        <v>510</v>
      </c>
      <c r="B137" s="109"/>
      <c r="C137" s="109"/>
      <c r="D137" s="111"/>
      <c r="E137" s="111"/>
      <c r="F137" s="111"/>
      <c r="G137" s="111"/>
      <c r="H137" s="111"/>
      <c r="I137" s="111"/>
      <c r="J137" s="111"/>
      <c r="K137" s="93" t="str">
        <f t="shared" si="5"/>
        <v xml:space="preserve"> </v>
      </c>
      <c r="L137" s="94"/>
      <c r="M137" s="94"/>
      <c r="N137" s="95"/>
      <c r="Z137" s="114" t="s">
        <v>118</v>
      </c>
      <c r="AA137" s="53" t="s">
        <v>118</v>
      </c>
    </row>
    <row r="138" spans="1:27" ht="15">
      <c r="A138" s="109" t="s">
        <v>511</v>
      </c>
      <c r="B138" s="109"/>
      <c r="C138" s="109"/>
      <c r="D138" s="111"/>
      <c r="E138" s="111"/>
      <c r="F138" s="111"/>
      <c r="G138" s="111"/>
      <c r="H138" s="111"/>
      <c r="I138" s="111"/>
      <c r="J138" s="111"/>
      <c r="K138" s="93" t="str">
        <f t="shared" si="5"/>
        <v xml:space="preserve"> </v>
      </c>
      <c r="L138" s="94"/>
      <c r="M138" s="94"/>
      <c r="N138" s="95"/>
      <c r="Z138" s="114" t="s">
        <v>119</v>
      </c>
      <c r="AA138" s="53" t="s">
        <v>119</v>
      </c>
    </row>
    <row r="139" spans="1:27" ht="15">
      <c r="A139" s="109" t="s">
        <v>512</v>
      </c>
      <c r="B139" s="109"/>
      <c r="C139" s="109"/>
      <c r="D139" s="111"/>
      <c r="E139" s="111"/>
      <c r="F139" s="111"/>
      <c r="G139" s="111"/>
      <c r="H139" s="111"/>
      <c r="I139" s="111"/>
      <c r="J139" s="111"/>
      <c r="K139" s="93" t="str">
        <f t="shared" si="5"/>
        <v xml:space="preserve"> </v>
      </c>
      <c r="L139" s="94"/>
      <c r="M139" s="94"/>
      <c r="N139" s="95"/>
      <c r="Z139" s="114" t="s">
        <v>120</v>
      </c>
      <c r="AA139" s="53" t="s">
        <v>120</v>
      </c>
    </row>
    <row r="140" spans="1:27" ht="15">
      <c r="A140" s="109" t="s">
        <v>513</v>
      </c>
      <c r="B140" s="109"/>
      <c r="C140" s="109"/>
      <c r="D140" s="111"/>
      <c r="E140" s="111"/>
      <c r="F140" s="111"/>
      <c r="G140" s="111"/>
      <c r="H140" s="111"/>
      <c r="I140" s="111"/>
      <c r="J140" s="111"/>
      <c r="K140" s="93" t="str">
        <f t="shared" si="5"/>
        <v xml:space="preserve"> </v>
      </c>
      <c r="L140" s="94"/>
      <c r="M140" s="94"/>
      <c r="N140" s="95"/>
      <c r="Z140" s="114" t="s">
        <v>121</v>
      </c>
      <c r="AA140" s="53" t="s">
        <v>121</v>
      </c>
    </row>
    <row r="141" spans="1:27" ht="15">
      <c r="A141" s="109" t="s">
        <v>514</v>
      </c>
      <c r="B141" s="109"/>
      <c r="C141" s="109"/>
      <c r="D141" s="111"/>
      <c r="E141" s="111"/>
      <c r="F141" s="111"/>
      <c r="G141" s="111"/>
      <c r="H141" s="111"/>
      <c r="I141" s="111"/>
      <c r="J141" s="111"/>
      <c r="K141" s="93" t="str">
        <f t="shared" si="5"/>
        <v xml:space="preserve"> </v>
      </c>
      <c r="L141" s="94"/>
      <c r="M141" s="94"/>
      <c r="N141" s="95"/>
      <c r="Z141" s="114" t="s">
        <v>122</v>
      </c>
      <c r="AA141" s="53" t="s">
        <v>122</v>
      </c>
    </row>
    <row r="142" spans="1:27" ht="15">
      <c r="A142" s="109" t="s">
        <v>515</v>
      </c>
      <c r="B142" s="109"/>
      <c r="C142" s="109"/>
      <c r="D142" s="111"/>
      <c r="E142" s="111"/>
      <c r="F142" s="111"/>
      <c r="G142" s="111"/>
      <c r="H142" s="111"/>
      <c r="I142" s="111"/>
      <c r="J142" s="111"/>
      <c r="K142" s="93" t="str">
        <f t="shared" si="5"/>
        <v xml:space="preserve"> </v>
      </c>
      <c r="L142" s="94"/>
      <c r="M142" s="94"/>
      <c r="N142" s="95"/>
      <c r="Z142" s="114" t="s">
        <v>123</v>
      </c>
      <c r="AA142" s="53" t="s">
        <v>123</v>
      </c>
    </row>
    <row r="143" spans="1:27" ht="15">
      <c r="A143" s="109" t="s">
        <v>516</v>
      </c>
      <c r="B143" s="109"/>
      <c r="C143" s="109"/>
      <c r="D143" s="111"/>
      <c r="E143" s="111"/>
      <c r="F143" s="111"/>
      <c r="G143" s="111"/>
      <c r="H143" s="111"/>
      <c r="I143" s="111"/>
      <c r="J143" s="111"/>
      <c r="K143" s="93" t="str">
        <f t="shared" si="5"/>
        <v xml:space="preserve"> </v>
      </c>
      <c r="L143" s="94"/>
      <c r="M143" s="94"/>
      <c r="N143" s="95"/>
      <c r="Z143" s="114" t="s">
        <v>124</v>
      </c>
      <c r="AA143" s="53" t="s">
        <v>124</v>
      </c>
    </row>
    <row r="144" spans="1:27" ht="15">
      <c r="A144" s="109" t="s">
        <v>517</v>
      </c>
      <c r="B144" s="109"/>
      <c r="C144" s="109"/>
      <c r="D144" s="111"/>
      <c r="E144" s="111"/>
      <c r="F144" s="111"/>
      <c r="G144" s="111"/>
      <c r="H144" s="111"/>
      <c r="I144" s="111"/>
      <c r="J144" s="111"/>
      <c r="K144" s="93" t="str">
        <f t="shared" si="5"/>
        <v xml:space="preserve"> </v>
      </c>
      <c r="L144" s="94"/>
      <c r="M144" s="94"/>
      <c r="N144" s="95"/>
      <c r="Z144" s="114" t="s">
        <v>125</v>
      </c>
      <c r="AA144" s="53" t="s">
        <v>125</v>
      </c>
    </row>
    <row r="145" spans="1:27" ht="15">
      <c r="A145" s="109" t="s">
        <v>518</v>
      </c>
      <c r="B145" s="109"/>
      <c r="C145" s="109"/>
      <c r="D145" s="111"/>
      <c r="E145" s="111"/>
      <c r="F145" s="111"/>
      <c r="G145" s="111"/>
      <c r="H145" s="111"/>
      <c r="I145" s="111"/>
      <c r="J145" s="111"/>
      <c r="K145" s="93" t="str">
        <f t="shared" si="5"/>
        <v xml:space="preserve"> </v>
      </c>
      <c r="L145" s="94"/>
      <c r="M145" s="94"/>
      <c r="N145" s="95"/>
      <c r="Z145" s="114" t="s">
        <v>126</v>
      </c>
      <c r="AA145" s="53" t="s">
        <v>126</v>
      </c>
    </row>
    <row r="146" spans="1:27" ht="15">
      <c r="A146" s="109" t="s">
        <v>519</v>
      </c>
      <c r="B146" s="109"/>
      <c r="C146" s="109"/>
      <c r="D146" s="111"/>
      <c r="E146" s="111"/>
      <c r="F146" s="111"/>
      <c r="G146" s="111"/>
      <c r="H146" s="111"/>
      <c r="I146" s="111"/>
      <c r="J146" s="111"/>
      <c r="K146" s="93" t="str">
        <f t="shared" si="5"/>
        <v xml:space="preserve"> </v>
      </c>
      <c r="L146" s="94"/>
      <c r="M146" s="94"/>
      <c r="N146" s="95"/>
      <c r="Z146" s="114" t="s">
        <v>127</v>
      </c>
      <c r="AA146" s="53" t="s">
        <v>127</v>
      </c>
    </row>
    <row r="147" spans="1:27" ht="15">
      <c r="A147" s="109" t="s">
        <v>520</v>
      </c>
      <c r="B147" s="109"/>
      <c r="C147" s="109"/>
      <c r="D147" s="111"/>
      <c r="E147" s="111"/>
      <c r="F147" s="111"/>
      <c r="G147" s="111"/>
      <c r="H147" s="111"/>
      <c r="I147" s="111"/>
      <c r="J147" s="111"/>
      <c r="K147" s="93" t="str">
        <f t="shared" si="5"/>
        <v xml:space="preserve"> </v>
      </c>
      <c r="L147" s="94"/>
      <c r="M147" s="94"/>
      <c r="N147" s="95"/>
      <c r="Z147" s="114" t="s">
        <v>128</v>
      </c>
      <c r="AA147" s="53" t="s">
        <v>128</v>
      </c>
    </row>
    <row r="148" spans="1:27" ht="15">
      <c r="A148" s="109" t="s">
        <v>521</v>
      </c>
      <c r="B148" s="109"/>
      <c r="C148" s="109"/>
      <c r="D148" s="111"/>
      <c r="E148" s="111"/>
      <c r="F148" s="111"/>
      <c r="G148" s="111"/>
      <c r="H148" s="111"/>
      <c r="I148" s="111"/>
      <c r="J148" s="111"/>
      <c r="K148" s="93" t="str">
        <f t="shared" si="5"/>
        <v xml:space="preserve"> </v>
      </c>
      <c r="L148" s="94"/>
      <c r="M148" s="94"/>
      <c r="N148" s="95"/>
      <c r="Z148" s="114" t="s">
        <v>129</v>
      </c>
      <c r="AA148" s="53" t="s">
        <v>129</v>
      </c>
    </row>
    <row r="149" spans="1:27" ht="15">
      <c r="A149" s="109" t="s">
        <v>522</v>
      </c>
      <c r="B149" s="109"/>
      <c r="C149" s="109"/>
      <c r="D149" s="111"/>
      <c r="E149" s="111"/>
      <c r="F149" s="111"/>
      <c r="G149" s="111"/>
      <c r="H149" s="111"/>
      <c r="I149" s="111"/>
      <c r="J149" s="111"/>
      <c r="K149" s="93" t="str">
        <f t="shared" si="5"/>
        <v xml:space="preserve"> </v>
      </c>
      <c r="L149" s="94"/>
      <c r="M149" s="94"/>
      <c r="N149" s="95"/>
      <c r="Z149" s="114" t="s">
        <v>130</v>
      </c>
      <c r="AA149" s="53" t="s">
        <v>130</v>
      </c>
    </row>
    <row r="150" spans="1:27" ht="15">
      <c r="A150" s="109" t="s">
        <v>523</v>
      </c>
      <c r="B150" s="109"/>
      <c r="C150" s="109"/>
      <c r="D150" s="111"/>
      <c r="E150" s="111"/>
      <c r="F150" s="111"/>
      <c r="G150" s="111"/>
      <c r="H150" s="111"/>
      <c r="I150" s="111"/>
      <c r="J150" s="111"/>
      <c r="K150" s="93" t="str">
        <f t="shared" si="5"/>
        <v xml:space="preserve"> </v>
      </c>
      <c r="L150" s="94"/>
      <c r="M150" s="94"/>
      <c r="N150" s="95"/>
      <c r="Z150" s="114" t="s">
        <v>131</v>
      </c>
      <c r="AA150" s="53" t="s">
        <v>131</v>
      </c>
    </row>
    <row r="151" spans="1:27" ht="15">
      <c r="A151" s="109" t="s">
        <v>524</v>
      </c>
      <c r="B151" s="109"/>
      <c r="C151" s="109"/>
      <c r="D151" s="111"/>
      <c r="E151" s="111"/>
      <c r="F151" s="111"/>
      <c r="G151" s="111"/>
      <c r="H151" s="111"/>
      <c r="I151" s="111"/>
      <c r="J151" s="111"/>
      <c r="K151" s="93" t="str">
        <f t="shared" si="5"/>
        <v xml:space="preserve"> </v>
      </c>
      <c r="L151" s="94"/>
      <c r="M151" s="94"/>
      <c r="N151" s="95"/>
      <c r="Z151" s="114" t="s">
        <v>132</v>
      </c>
      <c r="AA151" s="53" t="s">
        <v>132</v>
      </c>
    </row>
    <row r="152" spans="1:27" ht="15">
      <c r="A152" s="109" t="s">
        <v>525</v>
      </c>
      <c r="B152" s="109"/>
      <c r="C152" s="109"/>
      <c r="D152" s="111"/>
      <c r="E152" s="111"/>
      <c r="F152" s="111"/>
      <c r="G152" s="111"/>
      <c r="H152" s="111"/>
      <c r="I152" s="111"/>
      <c r="J152" s="111"/>
      <c r="K152" s="93" t="str">
        <f t="shared" si="5"/>
        <v xml:space="preserve"> </v>
      </c>
      <c r="L152" s="94"/>
      <c r="M152" s="94"/>
      <c r="N152" s="95"/>
      <c r="Z152" s="114" t="s">
        <v>133</v>
      </c>
      <c r="AA152" s="53" t="s">
        <v>133</v>
      </c>
    </row>
    <row r="153" spans="1:27" ht="15">
      <c r="A153" s="109" t="s">
        <v>526</v>
      </c>
      <c r="B153" s="109"/>
      <c r="C153" s="109"/>
      <c r="D153" s="111"/>
      <c r="E153" s="111"/>
      <c r="F153" s="111"/>
      <c r="G153" s="111"/>
      <c r="H153" s="111"/>
      <c r="I153" s="111"/>
      <c r="J153" s="111"/>
      <c r="K153" s="93" t="str">
        <f t="shared" si="5"/>
        <v xml:space="preserve"> </v>
      </c>
      <c r="L153" s="94"/>
      <c r="M153" s="94"/>
      <c r="N153" s="95"/>
      <c r="Z153" s="114" t="s">
        <v>134</v>
      </c>
      <c r="AA153" s="53" t="s">
        <v>134</v>
      </c>
    </row>
    <row r="154" spans="1:27" ht="15">
      <c r="A154" s="109" t="s">
        <v>527</v>
      </c>
      <c r="B154" s="109"/>
      <c r="C154" s="109"/>
      <c r="D154" s="111"/>
      <c r="E154" s="111"/>
      <c r="F154" s="111"/>
      <c r="G154" s="111"/>
      <c r="H154" s="111"/>
      <c r="I154" s="111"/>
      <c r="J154" s="111"/>
      <c r="K154" s="93" t="str">
        <f t="shared" si="5"/>
        <v xml:space="preserve"> </v>
      </c>
      <c r="L154" s="94"/>
      <c r="M154" s="94"/>
      <c r="N154" s="95"/>
      <c r="Z154" s="114" t="s">
        <v>135</v>
      </c>
      <c r="AA154" s="53" t="s">
        <v>135</v>
      </c>
    </row>
    <row r="155" spans="1:27" ht="15">
      <c r="A155" s="109" t="s">
        <v>528</v>
      </c>
      <c r="B155" s="109"/>
      <c r="C155" s="109"/>
      <c r="D155" s="111"/>
      <c r="E155" s="111"/>
      <c r="F155" s="111"/>
      <c r="G155" s="111"/>
      <c r="H155" s="111"/>
      <c r="I155" s="111"/>
      <c r="J155" s="111"/>
      <c r="K155" s="93" t="str">
        <f t="shared" si="5"/>
        <v xml:space="preserve"> </v>
      </c>
      <c r="L155" s="94"/>
      <c r="M155" s="94"/>
      <c r="N155" s="95"/>
      <c r="Z155" s="114" t="s">
        <v>136</v>
      </c>
      <c r="AA155" s="53" t="s">
        <v>136</v>
      </c>
    </row>
    <row r="156" spans="1:27" ht="15">
      <c r="A156" s="109" t="s">
        <v>529</v>
      </c>
      <c r="B156" s="109"/>
      <c r="C156" s="109"/>
      <c r="D156" s="111"/>
      <c r="E156" s="111"/>
      <c r="F156" s="111"/>
      <c r="G156" s="111"/>
      <c r="H156" s="111"/>
      <c r="I156" s="111"/>
      <c r="J156" s="111"/>
      <c r="K156" s="93" t="str">
        <f t="shared" si="5"/>
        <v xml:space="preserve"> </v>
      </c>
      <c r="L156" s="94"/>
      <c r="M156" s="94"/>
      <c r="N156" s="95"/>
      <c r="Z156" s="114" t="s">
        <v>137</v>
      </c>
      <c r="AA156" s="53" t="s">
        <v>137</v>
      </c>
    </row>
    <row r="157" spans="1:27" ht="15">
      <c r="A157" s="109" t="s">
        <v>530</v>
      </c>
      <c r="B157" s="109"/>
      <c r="C157" s="109"/>
      <c r="D157" s="111"/>
      <c r="E157" s="111"/>
      <c r="F157" s="111"/>
      <c r="G157" s="111"/>
      <c r="H157" s="111"/>
      <c r="I157" s="111"/>
      <c r="J157" s="111"/>
      <c r="K157" s="93" t="str">
        <f t="shared" si="5"/>
        <v xml:space="preserve"> </v>
      </c>
      <c r="L157" s="94"/>
      <c r="M157" s="94"/>
      <c r="N157" s="95"/>
      <c r="Z157" s="114" t="s">
        <v>138</v>
      </c>
      <c r="AA157" s="53" t="s">
        <v>138</v>
      </c>
    </row>
    <row r="158" spans="1:27" ht="15">
      <c r="A158" s="109" t="s">
        <v>531</v>
      </c>
      <c r="B158" s="109"/>
      <c r="C158" s="109"/>
      <c r="D158" s="111"/>
      <c r="E158" s="111"/>
      <c r="F158" s="111"/>
      <c r="G158" s="111"/>
      <c r="H158" s="111"/>
      <c r="I158" s="111"/>
      <c r="J158" s="111"/>
      <c r="K158" s="93" t="str">
        <f t="shared" si="5"/>
        <v xml:space="preserve"> </v>
      </c>
      <c r="L158" s="94"/>
      <c r="M158" s="94"/>
      <c r="N158" s="95"/>
      <c r="Z158" s="114" t="s">
        <v>139</v>
      </c>
      <c r="AA158" s="53" t="s">
        <v>139</v>
      </c>
    </row>
    <row r="159" spans="1:27" ht="15">
      <c r="A159" s="109" t="s">
        <v>532</v>
      </c>
      <c r="B159" s="109"/>
      <c r="C159" s="109"/>
      <c r="D159" s="111"/>
      <c r="E159" s="111"/>
      <c r="F159" s="111"/>
      <c r="G159" s="111"/>
      <c r="H159" s="111"/>
      <c r="I159" s="111"/>
      <c r="J159" s="111"/>
      <c r="K159" s="93" t="str">
        <f t="shared" si="5"/>
        <v xml:space="preserve"> </v>
      </c>
      <c r="L159" s="94"/>
      <c r="M159" s="94"/>
      <c r="N159" s="95"/>
      <c r="Z159" s="114" t="s">
        <v>140</v>
      </c>
      <c r="AA159" s="53" t="s">
        <v>140</v>
      </c>
    </row>
    <row r="160" spans="1:27" ht="15">
      <c r="A160" s="109" t="s">
        <v>533</v>
      </c>
      <c r="B160" s="109"/>
      <c r="C160" s="109"/>
      <c r="D160" s="111"/>
      <c r="E160" s="111"/>
      <c r="F160" s="111"/>
      <c r="G160" s="111"/>
      <c r="H160" s="111"/>
      <c r="I160" s="111"/>
      <c r="J160" s="111"/>
      <c r="K160" s="93" t="str">
        <f t="shared" si="5"/>
        <v xml:space="preserve"> </v>
      </c>
      <c r="L160" s="94"/>
      <c r="M160" s="94"/>
      <c r="N160" s="95"/>
      <c r="Z160" s="114" t="s">
        <v>141</v>
      </c>
      <c r="AA160" s="53" t="s">
        <v>141</v>
      </c>
    </row>
    <row r="161" spans="1:27" ht="15">
      <c r="A161" s="109" t="s">
        <v>534</v>
      </c>
      <c r="B161" s="109"/>
      <c r="C161" s="109"/>
      <c r="D161" s="111"/>
      <c r="E161" s="111"/>
      <c r="F161" s="111"/>
      <c r="G161" s="111"/>
      <c r="H161" s="111"/>
      <c r="I161" s="111"/>
      <c r="J161" s="111"/>
      <c r="K161" s="93" t="str">
        <f t="shared" si="5"/>
        <v xml:space="preserve"> </v>
      </c>
      <c r="L161" s="94"/>
      <c r="M161" s="94"/>
      <c r="N161" s="95"/>
      <c r="Z161" s="114" t="s">
        <v>142</v>
      </c>
      <c r="AA161" s="53" t="s">
        <v>142</v>
      </c>
    </row>
    <row r="162" spans="1:27" ht="15">
      <c r="A162" s="109" t="s">
        <v>535</v>
      </c>
      <c r="B162" s="109"/>
      <c r="C162" s="109"/>
      <c r="D162" s="111"/>
      <c r="E162" s="111"/>
      <c r="F162" s="111"/>
      <c r="G162" s="111"/>
      <c r="H162" s="111"/>
      <c r="I162" s="111"/>
      <c r="J162" s="111"/>
      <c r="K162" s="93" t="str">
        <f t="shared" si="5"/>
        <v xml:space="preserve"> </v>
      </c>
      <c r="L162" s="94"/>
      <c r="M162" s="94"/>
      <c r="N162" s="95"/>
      <c r="Z162" s="114" t="s">
        <v>143</v>
      </c>
      <c r="AA162" s="53" t="s">
        <v>143</v>
      </c>
    </row>
    <row r="163" spans="1:27" ht="15">
      <c r="A163" s="109" t="s">
        <v>536</v>
      </c>
      <c r="B163" s="109"/>
      <c r="C163" s="109"/>
      <c r="D163" s="111"/>
      <c r="E163" s="111"/>
      <c r="F163" s="111"/>
      <c r="G163" s="111"/>
      <c r="H163" s="111"/>
      <c r="I163" s="111"/>
      <c r="J163" s="111"/>
      <c r="K163" s="93" t="str">
        <f t="shared" si="5"/>
        <v xml:space="preserve"> </v>
      </c>
      <c r="L163" s="94"/>
      <c r="M163" s="94"/>
      <c r="N163" s="95"/>
      <c r="Z163" s="114" t="s">
        <v>144</v>
      </c>
      <c r="AA163" s="53" t="s">
        <v>144</v>
      </c>
    </row>
    <row r="164" spans="1:27" ht="15">
      <c r="A164" s="109" t="s">
        <v>537</v>
      </c>
      <c r="B164" s="109"/>
      <c r="C164" s="109"/>
      <c r="D164" s="111"/>
      <c r="E164" s="111"/>
      <c r="F164" s="111"/>
      <c r="G164" s="111"/>
      <c r="H164" s="111"/>
      <c r="I164" s="111"/>
      <c r="J164" s="111"/>
      <c r="K164" s="93" t="str">
        <f t="shared" si="5"/>
        <v xml:space="preserve"> </v>
      </c>
      <c r="L164" s="94"/>
      <c r="M164" s="94"/>
      <c r="N164" s="95"/>
      <c r="Z164" s="114" t="s">
        <v>145</v>
      </c>
      <c r="AA164" s="53" t="s">
        <v>145</v>
      </c>
    </row>
    <row r="165" spans="1:27" ht="15">
      <c r="A165" s="109" t="s">
        <v>538</v>
      </c>
      <c r="B165" s="109"/>
      <c r="C165" s="109"/>
      <c r="D165" s="111"/>
      <c r="E165" s="111"/>
      <c r="F165" s="111"/>
      <c r="G165" s="111"/>
      <c r="H165" s="111"/>
      <c r="I165" s="111"/>
      <c r="J165" s="111"/>
      <c r="K165" s="93" t="str">
        <f t="shared" si="5"/>
        <v xml:space="preserve"> </v>
      </c>
      <c r="L165" s="94"/>
      <c r="M165" s="94"/>
      <c r="N165" s="95"/>
      <c r="Z165" s="114" t="s">
        <v>146</v>
      </c>
      <c r="AA165" s="53" t="s">
        <v>146</v>
      </c>
    </row>
    <row r="166" spans="1:27" ht="15">
      <c r="A166" s="109" t="s">
        <v>539</v>
      </c>
      <c r="B166" s="109"/>
      <c r="C166" s="109"/>
      <c r="D166" s="111"/>
      <c r="E166" s="111"/>
      <c r="F166" s="111"/>
      <c r="G166" s="111"/>
      <c r="H166" s="111"/>
      <c r="I166" s="111"/>
      <c r="J166" s="111"/>
      <c r="K166" s="93" t="str">
        <f t="shared" si="5"/>
        <v xml:space="preserve"> </v>
      </c>
      <c r="L166" s="94"/>
      <c r="M166" s="94"/>
      <c r="N166" s="95"/>
      <c r="Z166" s="114" t="s">
        <v>147</v>
      </c>
      <c r="AA166" s="53" t="s">
        <v>147</v>
      </c>
    </row>
    <row r="167" spans="1:27" ht="15">
      <c r="A167" s="109" t="s">
        <v>540</v>
      </c>
      <c r="B167" s="109"/>
      <c r="C167" s="109"/>
      <c r="D167" s="111"/>
      <c r="E167" s="111"/>
      <c r="F167" s="111"/>
      <c r="G167" s="111"/>
      <c r="H167" s="111"/>
      <c r="I167" s="111"/>
      <c r="J167" s="111"/>
      <c r="K167" s="93" t="str">
        <f t="shared" si="5"/>
        <v xml:space="preserve"> </v>
      </c>
      <c r="L167" s="94"/>
      <c r="M167" s="94"/>
      <c r="N167" s="95"/>
      <c r="Z167" s="114" t="s">
        <v>148</v>
      </c>
      <c r="AA167" s="53" t="s">
        <v>148</v>
      </c>
    </row>
    <row r="168" spans="1:27" ht="15">
      <c r="A168" s="109" t="s">
        <v>541</v>
      </c>
      <c r="B168" s="109"/>
      <c r="C168" s="109"/>
      <c r="D168" s="111"/>
      <c r="E168" s="111"/>
      <c r="F168" s="111"/>
      <c r="G168" s="111"/>
      <c r="H168" s="111"/>
      <c r="I168" s="111"/>
      <c r="J168" s="111"/>
      <c r="K168" s="93" t="str">
        <f t="shared" ref="K168:K189" si="6">IF(ISBLANK(B168)," ",100-SUM(D168:J168))</f>
        <v xml:space="preserve"> </v>
      </c>
      <c r="L168" s="94"/>
      <c r="M168" s="94"/>
      <c r="N168" s="95"/>
      <c r="Z168" s="114" t="s">
        <v>149</v>
      </c>
      <c r="AA168" s="53" t="s">
        <v>149</v>
      </c>
    </row>
    <row r="169" spans="1:27" ht="15">
      <c r="A169" s="109" t="s">
        <v>542</v>
      </c>
      <c r="B169" s="109"/>
      <c r="C169" s="109"/>
      <c r="D169" s="111"/>
      <c r="E169" s="111"/>
      <c r="F169" s="111"/>
      <c r="G169" s="111"/>
      <c r="H169" s="111"/>
      <c r="I169" s="111"/>
      <c r="J169" s="111"/>
      <c r="K169" s="93" t="str">
        <f t="shared" si="6"/>
        <v xml:space="preserve"> </v>
      </c>
      <c r="L169" s="94"/>
      <c r="M169" s="94"/>
      <c r="N169" s="95"/>
      <c r="Z169" s="114" t="s">
        <v>150</v>
      </c>
      <c r="AA169" s="53" t="s">
        <v>150</v>
      </c>
    </row>
    <row r="170" spans="1:27" ht="15">
      <c r="A170" s="109" t="s">
        <v>543</v>
      </c>
      <c r="B170" s="109"/>
      <c r="C170" s="109"/>
      <c r="D170" s="111"/>
      <c r="E170" s="111"/>
      <c r="F170" s="111"/>
      <c r="G170" s="111"/>
      <c r="H170" s="111"/>
      <c r="I170" s="111"/>
      <c r="J170" s="111"/>
      <c r="K170" s="93" t="str">
        <f t="shared" si="6"/>
        <v xml:space="preserve"> </v>
      </c>
      <c r="L170" s="94"/>
      <c r="M170" s="94"/>
      <c r="N170" s="95"/>
      <c r="Z170" s="114" t="s">
        <v>151</v>
      </c>
      <c r="AA170" s="53" t="s">
        <v>151</v>
      </c>
    </row>
    <row r="171" spans="1:27" ht="15">
      <c r="A171" s="109" t="s">
        <v>544</v>
      </c>
      <c r="B171" s="109"/>
      <c r="C171" s="109"/>
      <c r="D171" s="111"/>
      <c r="E171" s="111"/>
      <c r="F171" s="111"/>
      <c r="G171" s="111"/>
      <c r="H171" s="111"/>
      <c r="I171" s="111"/>
      <c r="J171" s="111"/>
      <c r="K171" s="93" t="str">
        <f t="shared" si="6"/>
        <v xml:space="preserve"> </v>
      </c>
      <c r="L171" s="94"/>
      <c r="M171" s="94"/>
      <c r="N171" s="95"/>
      <c r="Z171" s="114" t="s">
        <v>152</v>
      </c>
      <c r="AA171" s="53" t="s">
        <v>152</v>
      </c>
    </row>
    <row r="172" spans="1:27" ht="15">
      <c r="A172" s="109" t="s">
        <v>545</v>
      </c>
      <c r="B172" s="109"/>
      <c r="C172" s="109"/>
      <c r="D172" s="111"/>
      <c r="E172" s="111"/>
      <c r="F172" s="111"/>
      <c r="G172" s="111"/>
      <c r="H172" s="111"/>
      <c r="I172" s="111"/>
      <c r="J172" s="111"/>
      <c r="K172" s="93" t="str">
        <f t="shared" si="6"/>
        <v xml:space="preserve"> </v>
      </c>
      <c r="L172" s="94"/>
      <c r="M172" s="94"/>
      <c r="N172" s="95"/>
      <c r="Z172" s="114" t="s">
        <v>153</v>
      </c>
      <c r="AA172" s="53" t="s">
        <v>153</v>
      </c>
    </row>
    <row r="173" spans="1:27" ht="15">
      <c r="A173" s="109" t="s">
        <v>546</v>
      </c>
      <c r="B173" s="109"/>
      <c r="C173" s="109"/>
      <c r="D173" s="111"/>
      <c r="E173" s="111"/>
      <c r="F173" s="111"/>
      <c r="G173" s="111"/>
      <c r="H173" s="111"/>
      <c r="I173" s="111"/>
      <c r="J173" s="111"/>
      <c r="K173" s="93" t="str">
        <f t="shared" si="6"/>
        <v xml:space="preserve"> </v>
      </c>
      <c r="L173" s="94"/>
      <c r="M173" s="94"/>
      <c r="N173" s="95"/>
      <c r="Z173" s="114" t="s">
        <v>154</v>
      </c>
      <c r="AA173" s="53" t="s">
        <v>154</v>
      </c>
    </row>
    <row r="174" spans="1:27" ht="15">
      <c r="A174" s="109" t="s">
        <v>547</v>
      </c>
      <c r="B174" s="109"/>
      <c r="C174" s="109"/>
      <c r="D174" s="111"/>
      <c r="E174" s="111"/>
      <c r="F174" s="111"/>
      <c r="G174" s="111"/>
      <c r="H174" s="111"/>
      <c r="I174" s="111"/>
      <c r="J174" s="111"/>
      <c r="K174" s="93" t="str">
        <f t="shared" si="6"/>
        <v xml:space="preserve"> </v>
      </c>
      <c r="L174" s="94"/>
      <c r="M174" s="94"/>
      <c r="N174" s="95"/>
      <c r="Z174" s="114" t="s">
        <v>155</v>
      </c>
      <c r="AA174" s="53" t="s">
        <v>155</v>
      </c>
    </row>
    <row r="175" spans="1:27" ht="15">
      <c r="A175" s="109" t="s">
        <v>548</v>
      </c>
      <c r="B175" s="109"/>
      <c r="C175" s="109"/>
      <c r="D175" s="111"/>
      <c r="E175" s="111"/>
      <c r="F175" s="111"/>
      <c r="G175" s="111"/>
      <c r="H175" s="111"/>
      <c r="I175" s="111"/>
      <c r="J175" s="111"/>
      <c r="K175" s="93" t="str">
        <f t="shared" si="6"/>
        <v xml:space="preserve"> </v>
      </c>
      <c r="L175" s="94"/>
      <c r="M175" s="94"/>
      <c r="N175" s="95"/>
      <c r="Z175" s="114" t="s">
        <v>156</v>
      </c>
      <c r="AA175" s="53" t="s">
        <v>156</v>
      </c>
    </row>
    <row r="176" spans="1:27" ht="15">
      <c r="A176" s="109" t="s">
        <v>549</v>
      </c>
      <c r="B176" s="109"/>
      <c r="C176" s="109"/>
      <c r="D176" s="111"/>
      <c r="E176" s="111"/>
      <c r="F176" s="111"/>
      <c r="G176" s="111"/>
      <c r="H176" s="111"/>
      <c r="I176" s="111"/>
      <c r="J176" s="111"/>
      <c r="K176" s="93" t="str">
        <f t="shared" si="6"/>
        <v xml:space="preserve"> </v>
      </c>
      <c r="L176" s="94"/>
      <c r="M176" s="94"/>
      <c r="N176" s="95"/>
      <c r="Z176" s="114" t="s">
        <v>157</v>
      </c>
      <c r="AA176" s="53" t="s">
        <v>157</v>
      </c>
    </row>
    <row r="177" spans="1:27" ht="15">
      <c r="A177" s="109" t="s">
        <v>550</v>
      </c>
      <c r="B177" s="109"/>
      <c r="C177" s="109"/>
      <c r="D177" s="111"/>
      <c r="E177" s="111"/>
      <c r="F177" s="111"/>
      <c r="G177" s="111"/>
      <c r="H177" s="111"/>
      <c r="I177" s="111"/>
      <c r="J177" s="111"/>
      <c r="K177" s="93" t="str">
        <f t="shared" si="6"/>
        <v xml:space="preserve"> </v>
      </c>
      <c r="L177" s="94"/>
      <c r="M177" s="94"/>
      <c r="N177" s="95"/>
      <c r="Z177" s="114" t="s">
        <v>158</v>
      </c>
      <c r="AA177" s="53" t="s">
        <v>158</v>
      </c>
    </row>
    <row r="178" spans="1:27" ht="15">
      <c r="A178" s="109" t="s">
        <v>551</v>
      </c>
      <c r="B178" s="109"/>
      <c r="C178" s="109"/>
      <c r="D178" s="111"/>
      <c r="E178" s="111"/>
      <c r="F178" s="111"/>
      <c r="G178" s="111"/>
      <c r="H178" s="111"/>
      <c r="I178" s="111"/>
      <c r="J178" s="111"/>
      <c r="K178" s="93" t="str">
        <f t="shared" si="6"/>
        <v xml:space="preserve"> </v>
      </c>
      <c r="L178" s="94"/>
      <c r="M178" s="94"/>
      <c r="N178" s="95"/>
      <c r="Z178" s="114" t="s">
        <v>159</v>
      </c>
      <c r="AA178" s="53" t="s">
        <v>159</v>
      </c>
    </row>
    <row r="179" spans="1:27" ht="15">
      <c r="A179" s="109" t="s">
        <v>552</v>
      </c>
      <c r="B179" s="109"/>
      <c r="C179" s="109"/>
      <c r="D179" s="111"/>
      <c r="E179" s="111"/>
      <c r="F179" s="111"/>
      <c r="G179" s="111"/>
      <c r="H179" s="111"/>
      <c r="I179" s="111"/>
      <c r="J179" s="111"/>
      <c r="K179" s="93" t="str">
        <f t="shared" si="6"/>
        <v xml:space="preserve"> </v>
      </c>
      <c r="L179" s="94"/>
      <c r="M179" s="94"/>
      <c r="N179" s="95"/>
      <c r="Z179" s="114" t="s">
        <v>160</v>
      </c>
      <c r="AA179" s="53" t="s">
        <v>160</v>
      </c>
    </row>
    <row r="180" spans="1:27" ht="15">
      <c r="A180" s="109" t="s">
        <v>553</v>
      </c>
      <c r="B180" s="109"/>
      <c r="C180" s="109"/>
      <c r="D180" s="111"/>
      <c r="E180" s="111"/>
      <c r="F180" s="111"/>
      <c r="G180" s="111"/>
      <c r="H180" s="111"/>
      <c r="I180" s="111"/>
      <c r="J180" s="111"/>
      <c r="K180" s="93" t="str">
        <f t="shared" si="6"/>
        <v xml:space="preserve"> </v>
      </c>
      <c r="L180" s="94"/>
      <c r="M180" s="94"/>
      <c r="N180" s="95"/>
      <c r="Z180" s="114" t="s">
        <v>161</v>
      </c>
      <c r="AA180" s="53" t="s">
        <v>161</v>
      </c>
    </row>
    <row r="181" spans="1:27" ht="15">
      <c r="A181" s="109" t="s">
        <v>554</v>
      </c>
      <c r="B181" s="109"/>
      <c r="C181" s="109"/>
      <c r="D181" s="111"/>
      <c r="E181" s="111"/>
      <c r="F181" s="111"/>
      <c r="G181" s="111"/>
      <c r="H181" s="111"/>
      <c r="I181" s="111"/>
      <c r="J181" s="111"/>
      <c r="K181" s="93" t="str">
        <f t="shared" si="6"/>
        <v xml:space="preserve"> </v>
      </c>
      <c r="L181" s="94"/>
      <c r="M181" s="94"/>
      <c r="N181" s="95"/>
      <c r="Z181" s="114" t="s">
        <v>162</v>
      </c>
      <c r="AA181" s="53" t="s">
        <v>162</v>
      </c>
    </row>
    <row r="182" spans="1:27" ht="15">
      <c r="A182" s="109" t="s">
        <v>555</v>
      </c>
      <c r="B182" s="109"/>
      <c r="C182" s="109"/>
      <c r="D182" s="111"/>
      <c r="E182" s="111"/>
      <c r="F182" s="111"/>
      <c r="G182" s="111"/>
      <c r="H182" s="111"/>
      <c r="I182" s="111"/>
      <c r="J182" s="111"/>
      <c r="K182" s="93" t="str">
        <f t="shared" si="6"/>
        <v xml:space="preserve"> </v>
      </c>
      <c r="L182" s="94"/>
      <c r="M182" s="94"/>
      <c r="N182" s="95"/>
      <c r="Z182" s="114" t="s">
        <v>163</v>
      </c>
      <c r="AA182" s="53" t="s">
        <v>163</v>
      </c>
    </row>
    <row r="183" spans="1:27" ht="15">
      <c r="A183" s="109" t="s">
        <v>556</v>
      </c>
      <c r="B183" s="109"/>
      <c r="C183" s="109"/>
      <c r="D183" s="111"/>
      <c r="E183" s="111"/>
      <c r="F183" s="111"/>
      <c r="G183" s="111"/>
      <c r="H183" s="111"/>
      <c r="I183" s="111"/>
      <c r="J183" s="111"/>
      <c r="K183" s="93" t="str">
        <f t="shared" si="6"/>
        <v xml:space="preserve"> </v>
      </c>
      <c r="L183" s="94"/>
      <c r="M183" s="94"/>
      <c r="N183" s="95"/>
      <c r="Z183" s="114" t="s">
        <v>164</v>
      </c>
      <c r="AA183" s="53" t="s">
        <v>164</v>
      </c>
    </row>
    <row r="184" spans="1:27" ht="15">
      <c r="A184" s="109" t="s">
        <v>557</v>
      </c>
      <c r="B184" s="109"/>
      <c r="C184" s="109"/>
      <c r="D184" s="111"/>
      <c r="E184" s="111"/>
      <c r="F184" s="111"/>
      <c r="G184" s="111"/>
      <c r="H184" s="111"/>
      <c r="I184" s="111"/>
      <c r="J184" s="111"/>
      <c r="K184" s="93" t="str">
        <f t="shared" si="6"/>
        <v xml:space="preserve"> </v>
      </c>
      <c r="L184" s="94"/>
      <c r="M184" s="94"/>
      <c r="N184" s="95"/>
      <c r="Z184" s="114" t="s">
        <v>165</v>
      </c>
      <c r="AA184" s="53" t="s">
        <v>165</v>
      </c>
    </row>
    <row r="185" spans="1:27" ht="15">
      <c r="A185" s="109" t="s">
        <v>558</v>
      </c>
      <c r="B185" s="109"/>
      <c r="C185" s="109"/>
      <c r="D185" s="111"/>
      <c r="E185" s="111"/>
      <c r="F185" s="111"/>
      <c r="G185" s="111"/>
      <c r="H185" s="111"/>
      <c r="I185" s="111"/>
      <c r="J185" s="111"/>
      <c r="K185" s="93" t="str">
        <f t="shared" si="6"/>
        <v xml:space="preserve"> </v>
      </c>
      <c r="L185" s="94"/>
      <c r="M185" s="94"/>
      <c r="N185" s="95"/>
      <c r="Z185" s="114" t="s">
        <v>166</v>
      </c>
      <c r="AA185" s="53" t="s">
        <v>166</v>
      </c>
    </row>
    <row r="186" spans="1:27" ht="15">
      <c r="A186" s="109" t="s">
        <v>559</v>
      </c>
      <c r="B186" s="109"/>
      <c r="C186" s="109"/>
      <c r="D186" s="111"/>
      <c r="E186" s="111"/>
      <c r="F186" s="111"/>
      <c r="G186" s="111"/>
      <c r="H186" s="111"/>
      <c r="I186" s="111"/>
      <c r="J186" s="111"/>
      <c r="K186" s="93" t="str">
        <f t="shared" si="6"/>
        <v xml:space="preserve"> </v>
      </c>
      <c r="L186" s="94"/>
      <c r="M186" s="94"/>
      <c r="N186" s="95"/>
      <c r="Z186" s="114" t="s">
        <v>167</v>
      </c>
      <c r="AA186" s="53" t="s">
        <v>167</v>
      </c>
    </row>
    <row r="187" spans="1:27" ht="15">
      <c r="A187" s="109" t="s">
        <v>560</v>
      </c>
      <c r="B187" s="109"/>
      <c r="C187" s="109"/>
      <c r="D187" s="111"/>
      <c r="E187" s="111"/>
      <c r="F187" s="111"/>
      <c r="G187" s="111"/>
      <c r="H187" s="111"/>
      <c r="I187" s="111"/>
      <c r="J187" s="111"/>
      <c r="K187" s="93" t="str">
        <f t="shared" si="6"/>
        <v xml:space="preserve"> </v>
      </c>
      <c r="L187" s="94"/>
      <c r="M187" s="94"/>
      <c r="N187" s="95"/>
      <c r="Z187" s="114" t="s">
        <v>168</v>
      </c>
      <c r="AA187" s="53" t="s">
        <v>168</v>
      </c>
    </row>
    <row r="188" spans="1:27" ht="15">
      <c r="A188" s="109" t="s">
        <v>561</v>
      </c>
      <c r="B188" s="109"/>
      <c r="C188" s="109"/>
      <c r="D188" s="111"/>
      <c r="E188" s="111"/>
      <c r="F188" s="111"/>
      <c r="G188" s="111"/>
      <c r="H188" s="111"/>
      <c r="I188" s="111"/>
      <c r="J188" s="111"/>
      <c r="K188" s="93" t="str">
        <f t="shared" si="6"/>
        <v xml:space="preserve"> </v>
      </c>
      <c r="L188" s="94"/>
      <c r="M188" s="94"/>
      <c r="N188" s="95"/>
      <c r="Z188" s="114" t="s">
        <v>169</v>
      </c>
      <c r="AA188" s="53" t="s">
        <v>169</v>
      </c>
    </row>
    <row r="189" spans="1:27" ht="15">
      <c r="A189" s="109" t="s">
        <v>562</v>
      </c>
      <c r="B189" s="109"/>
      <c r="C189" s="109"/>
      <c r="D189" s="111"/>
      <c r="E189" s="111"/>
      <c r="F189" s="111"/>
      <c r="G189" s="111"/>
      <c r="H189" s="111"/>
      <c r="I189" s="111"/>
      <c r="J189" s="111"/>
      <c r="K189" s="93" t="str">
        <f t="shared" si="6"/>
        <v xml:space="preserve"> </v>
      </c>
      <c r="L189" s="94"/>
      <c r="M189" s="94"/>
      <c r="N189" s="95"/>
      <c r="Z189" s="114" t="s">
        <v>170</v>
      </c>
      <c r="AA189" s="53" t="s">
        <v>170</v>
      </c>
    </row>
    <row r="190" spans="1:27" ht="45" customHeight="1">
      <c r="A190" s="98" t="s">
        <v>368</v>
      </c>
      <c r="B190" s="73"/>
      <c r="C190" s="73"/>
      <c r="D190" s="99"/>
      <c r="E190" s="99"/>
      <c r="F190" s="99"/>
      <c r="G190" s="99"/>
      <c r="H190" s="99"/>
      <c r="I190" s="99"/>
      <c r="J190" s="99"/>
      <c r="K190" s="99"/>
      <c r="L190" s="100"/>
      <c r="M190" s="100"/>
      <c r="N190" s="100"/>
      <c r="Z190" s="114" t="s">
        <v>171</v>
      </c>
      <c r="AA190" s="53" t="s">
        <v>171</v>
      </c>
    </row>
    <row r="191" spans="1:27" ht="15">
      <c r="A191" s="109" t="s">
        <v>387</v>
      </c>
      <c r="B191" s="109"/>
      <c r="C191" s="109"/>
      <c r="D191" s="112"/>
      <c r="E191" s="112"/>
      <c r="F191" s="112"/>
      <c r="G191" s="112"/>
      <c r="H191" s="112"/>
      <c r="I191" s="112"/>
      <c r="J191" s="112"/>
      <c r="K191" s="101" t="str">
        <f>IF(ISBLANK(B191)," ",100-SUM(D191:J191))</f>
        <v xml:space="preserve"> </v>
      </c>
      <c r="L191" s="94"/>
      <c r="M191" s="94"/>
      <c r="N191" s="95"/>
      <c r="Z191" s="114" t="s">
        <v>172</v>
      </c>
      <c r="AA191" s="53" t="s">
        <v>172</v>
      </c>
    </row>
    <row r="192" spans="1:27" ht="15">
      <c r="A192" s="109" t="s">
        <v>388</v>
      </c>
      <c r="B192" s="109"/>
      <c r="C192" s="109"/>
      <c r="D192" s="112"/>
      <c r="E192" s="112"/>
      <c r="F192" s="112"/>
      <c r="G192" s="112"/>
      <c r="H192" s="112"/>
      <c r="I192" s="112"/>
      <c r="J192" s="112"/>
      <c r="K192" s="101" t="str">
        <f>IF(ISBLANK(B192)," ",100-SUM(D192:J192))</f>
        <v xml:space="preserve"> </v>
      </c>
      <c r="L192" s="94"/>
      <c r="M192" s="94"/>
      <c r="N192" s="95"/>
      <c r="Z192" s="114" t="s">
        <v>173</v>
      </c>
      <c r="AA192" s="53" t="s">
        <v>173</v>
      </c>
    </row>
    <row r="193" spans="1:27" ht="15">
      <c r="A193" s="109" t="s">
        <v>369</v>
      </c>
      <c r="B193" s="109"/>
      <c r="C193" s="109"/>
      <c r="D193" s="112"/>
      <c r="E193" s="112"/>
      <c r="F193" s="112"/>
      <c r="G193" s="112"/>
      <c r="H193" s="112"/>
      <c r="I193" s="112"/>
      <c r="J193" s="112"/>
      <c r="K193" s="101" t="str">
        <f>IF(ISBLANK(B193)," ",100-SUM(D193:J193))</f>
        <v xml:space="preserve"> </v>
      </c>
      <c r="L193" s="94"/>
      <c r="M193" s="94"/>
      <c r="N193" s="95"/>
      <c r="Z193" s="114" t="s">
        <v>174</v>
      </c>
      <c r="AA193" s="53" t="s">
        <v>174</v>
      </c>
    </row>
    <row r="194" spans="1:27" ht="15">
      <c r="A194" s="109" t="s">
        <v>370</v>
      </c>
      <c r="B194" s="109"/>
      <c r="C194" s="109"/>
      <c r="D194" s="112"/>
      <c r="E194" s="112"/>
      <c r="F194" s="112"/>
      <c r="G194" s="112"/>
      <c r="H194" s="112"/>
      <c r="I194" s="112"/>
      <c r="J194" s="112"/>
      <c r="K194" s="101" t="str">
        <f>IF(ISBLANK(B194)," ",100-SUM(D194:J194))</f>
        <v xml:space="preserve"> </v>
      </c>
      <c r="L194" s="94"/>
      <c r="M194" s="94"/>
      <c r="N194" s="95"/>
      <c r="Z194" s="114" t="s">
        <v>175</v>
      </c>
      <c r="AA194" s="53" t="s">
        <v>175</v>
      </c>
    </row>
    <row r="195" spans="1:27" ht="15">
      <c r="A195" s="109" t="s">
        <v>371</v>
      </c>
      <c r="B195" s="109"/>
      <c r="C195" s="109"/>
      <c r="D195" s="112"/>
      <c r="E195" s="112"/>
      <c r="F195" s="112"/>
      <c r="G195" s="112"/>
      <c r="H195" s="112"/>
      <c r="I195" s="112"/>
      <c r="J195" s="112"/>
      <c r="K195" s="101" t="str">
        <f>IF(ISBLANK(B195)," ",100-SUM(D195:J195))</f>
        <v xml:space="preserve"> </v>
      </c>
      <c r="L195" s="94"/>
      <c r="M195" s="94"/>
      <c r="N195" s="95"/>
      <c r="Z195" s="114" t="s">
        <v>176</v>
      </c>
      <c r="AA195" s="53" t="s">
        <v>176</v>
      </c>
    </row>
    <row r="196" spans="1:27" ht="15">
      <c r="A196" s="109" t="s">
        <v>372</v>
      </c>
      <c r="B196" s="109"/>
      <c r="C196" s="109"/>
      <c r="D196" s="112"/>
      <c r="E196" s="112"/>
      <c r="F196" s="112"/>
      <c r="G196" s="112"/>
      <c r="H196" s="112"/>
      <c r="I196" s="112"/>
      <c r="J196" s="112"/>
      <c r="K196" s="101"/>
      <c r="L196" s="94"/>
      <c r="M196" s="94"/>
      <c r="N196" s="95"/>
      <c r="Z196" s="114" t="s">
        <v>177</v>
      </c>
      <c r="AA196" s="53" t="s">
        <v>177</v>
      </c>
    </row>
    <row r="197" spans="1:27" ht="15">
      <c r="A197" s="109" t="s">
        <v>373</v>
      </c>
      <c r="B197" s="109"/>
      <c r="C197" s="109"/>
      <c r="D197" s="112"/>
      <c r="E197" s="112"/>
      <c r="F197" s="112"/>
      <c r="G197" s="112"/>
      <c r="H197" s="112"/>
      <c r="I197" s="112"/>
      <c r="J197" s="112"/>
      <c r="K197" s="101"/>
      <c r="L197" s="94"/>
      <c r="M197" s="94"/>
      <c r="N197" s="95"/>
      <c r="Z197" s="114" t="s">
        <v>178</v>
      </c>
      <c r="AA197" s="53" t="s">
        <v>178</v>
      </c>
    </row>
    <row r="198" spans="1:27" ht="15">
      <c r="A198" s="109" t="s">
        <v>374</v>
      </c>
      <c r="B198" s="109"/>
      <c r="C198" s="109"/>
      <c r="D198" s="112"/>
      <c r="E198" s="112"/>
      <c r="F198" s="112"/>
      <c r="G198" s="112"/>
      <c r="H198" s="112"/>
      <c r="I198" s="112"/>
      <c r="J198" s="112"/>
      <c r="K198" s="101"/>
      <c r="L198" s="94"/>
      <c r="M198" s="94"/>
      <c r="N198" s="95"/>
      <c r="Z198" s="114" t="s">
        <v>179</v>
      </c>
      <c r="AA198" s="53" t="s">
        <v>179</v>
      </c>
    </row>
    <row r="199" spans="1:27" ht="15">
      <c r="A199" s="109" t="s">
        <v>375</v>
      </c>
      <c r="B199" s="109"/>
      <c r="C199" s="109"/>
      <c r="D199" s="112"/>
      <c r="E199" s="112"/>
      <c r="F199" s="112"/>
      <c r="G199" s="112"/>
      <c r="H199" s="112"/>
      <c r="I199" s="112"/>
      <c r="J199" s="112"/>
      <c r="K199" s="101"/>
      <c r="L199" s="94"/>
      <c r="M199" s="94"/>
      <c r="N199" s="95"/>
      <c r="Z199" s="114" t="s">
        <v>180</v>
      </c>
      <c r="AA199" s="53" t="s">
        <v>180</v>
      </c>
    </row>
    <row r="200" spans="1:27" ht="15">
      <c r="A200" s="109" t="s">
        <v>376</v>
      </c>
      <c r="B200" s="109"/>
      <c r="C200" s="109"/>
      <c r="D200" s="112"/>
      <c r="E200" s="112"/>
      <c r="F200" s="112"/>
      <c r="G200" s="112"/>
      <c r="H200" s="112"/>
      <c r="I200" s="112"/>
      <c r="J200" s="112"/>
      <c r="K200" s="101"/>
      <c r="L200" s="94"/>
      <c r="M200" s="94"/>
      <c r="N200" s="95"/>
      <c r="Z200" s="114" t="s">
        <v>181</v>
      </c>
      <c r="AA200" s="53" t="s">
        <v>181</v>
      </c>
    </row>
    <row r="201" spans="1:27" ht="15">
      <c r="A201" s="109" t="s">
        <v>377</v>
      </c>
      <c r="B201" s="109"/>
      <c r="C201" s="109"/>
      <c r="D201" s="112"/>
      <c r="E201" s="112"/>
      <c r="F201" s="112"/>
      <c r="G201" s="112"/>
      <c r="H201" s="112"/>
      <c r="I201" s="112"/>
      <c r="J201" s="112"/>
      <c r="K201" s="101"/>
      <c r="L201" s="94"/>
      <c r="M201" s="94"/>
      <c r="N201" s="95"/>
      <c r="Z201" s="114" t="s">
        <v>182</v>
      </c>
      <c r="AA201" s="53" t="s">
        <v>182</v>
      </c>
    </row>
    <row r="202" spans="1:27" ht="15">
      <c r="A202" s="109" t="s">
        <v>378</v>
      </c>
      <c r="B202" s="109"/>
      <c r="C202" s="109"/>
      <c r="D202" s="112"/>
      <c r="E202" s="112"/>
      <c r="F202" s="112"/>
      <c r="G202" s="112"/>
      <c r="H202" s="112"/>
      <c r="I202" s="112"/>
      <c r="J202" s="112"/>
      <c r="K202" s="101"/>
      <c r="L202" s="94"/>
      <c r="M202" s="94"/>
      <c r="N202" s="95"/>
      <c r="Z202" s="114" t="s">
        <v>183</v>
      </c>
      <c r="AA202" s="53" t="s">
        <v>183</v>
      </c>
    </row>
    <row r="203" spans="1:27" ht="15">
      <c r="A203" s="109" t="s">
        <v>379</v>
      </c>
      <c r="B203" s="109"/>
      <c r="C203" s="109"/>
      <c r="D203" s="112"/>
      <c r="E203" s="112"/>
      <c r="F203" s="112"/>
      <c r="G203" s="112"/>
      <c r="H203" s="112"/>
      <c r="I203" s="112"/>
      <c r="J203" s="112"/>
      <c r="K203" s="101"/>
      <c r="L203" s="94"/>
      <c r="M203" s="94"/>
      <c r="N203" s="95"/>
      <c r="Z203" s="114" t="s">
        <v>184</v>
      </c>
      <c r="AA203" s="53" t="s">
        <v>184</v>
      </c>
    </row>
    <row r="204" spans="1:27" ht="15">
      <c r="A204" s="109" t="s">
        <v>380</v>
      </c>
      <c r="B204" s="109"/>
      <c r="C204" s="109"/>
      <c r="D204" s="112"/>
      <c r="E204" s="112"/>
      <c r="F204" s="112"/>
      <c r="G204" s="112"/>
      <c r="H204" s="112"/>
      <c r="I204" s="112"/>
      <c r="J204" s="112"/>
      <c r="K204" s="101"/>
      <c r="L204" s="94"/>
      <c r="M204" s="94"/>
      <c r="N204" s="95"/>
      <c r="Z204" s="114" t="s">
        <v>185</v>
      </c>
      <c r="AA204" s="53" t="s">
        <v>185</v>
      </c>
    </row>
    <row r="205" spans="1:27" ht="15">
      <c r="A205" s="109" t="s">
        <v>381</v>
      </c>
      <c r="B205" s="109"/>
      <c r="C205" s="109"/>
      <c r="D205" s="112"/>
      <c r="E205" s="112"/>
      <c r="F205" s="112"/>
      <c r="G205" s="112"/>
      <c r="H205" s="112"/>
      <c r="I205" s="112"/>
      <c r="J205" s="112"/>
      <c r="K205" s="101"/>
      <c r="L205" s="94"/>
      <c r="M205" s="94"/>
      <c r="N205" s="95"/>
      <c r="Z205" s="114" t="s">
        <v>186</v>
      </c>
      <c r="AA205" s="53" t="s">
        <v>186</v>
      </c>
    </row>
    <row r="206" spans="1:27" ht="15">
      <c r="A206" s="109" t="s">
        <v>382</v>
      </c>
      <c r="B206" s="109"/>
      <c r="C206" s="109"/>
      <c r="D206" s="112"/>
      <c r="E206" s="112"/>
      <c r="F206" s="112"/>
      <c r="G206" s="112"/>
      <c r="H206" s="112"/>
      <c r="I206" s="112"/>
      <c r="J206" s="112"/>
      <c r="K206" s="101"/>
      <c r="L206" s="94"/>
      <c r="M206" s="94"/>
      <c r="N206" s="95"/>
      <c r="Z206" s="114" t="s">
        <v>187</v>
      </c>
      <c r="AA206" s="53" t="s">
        <v>187</v>
      </c>
    </row>
    <row r="207" spans="1:27" ht="15">
      <c r="A207" s="109" t="s">
        <v>383</v>
      </c>
      <c r="B207" s="109"/>
      <c r="C207" s="109"/>
      <c r="D207" s="112"/>
      <c r="E207" s="112"/>
      <c r="F207" s="112"/>
      <c r="G207" s="112"/>
      <c r="H207" s="112"/>
      <c r="I207" s="112"/>
      <c r="J207" s="112"/>
      <c r="K207" s="101"/>
      <c r="L207" s="94"/>
      <c r="M207" s="94"/>
      <c r="N207" s="95"/>
      <c r="Z207" s="114" t="s">
        <v>188</v>
      </c>
      <c r="AA207" s="53" t="s">
        <v>188</v>
      </c>
    </row>
    <row r="208" spans="1:27" ht="15">
      <c r="A208" s="109" t="s">
        <v>384</v>
      </c>
      <c r="B208" s="109"/>
      <c r="C208" s="109"/>
      <c r="D208" s="112"/>
      <c r="E208" s="112"/>
      <c r="F208" s="112"/>
      <c r="G208" s="112"/>
      <c r="H208" s="112"/>
      <c r="I208" s="112"/>
      <c r="J208" s="112"/>
      <c r="K208" s="101"/>
      <c r="L208" s="94"/>
      <c r="M208" s="94"/>
      <c r="N208" s="95"/>
      <c r="Z208" s="114" t="s">
        <v>189</v>
      </c>
      <c r="AA208" s="53" t="s">
        <v>189</v>
      </c>
    </row>
    <row r="209" spans="1:27" ht="15">
      <c r="A209" s="109" t="s">
        <v>385</v>
      </c>
      <c r="B209" s="109"/>
      <c r="C209" s="109"/>
      <c r="D209" s="112"/>
      <c r="E209" s="112"/>
      <c r="F209" s="112"/>
      <c r="G209" s="112"/>
      <c r="H209" s="112"/>
      <c r="I209" s="112"/>
      <c r="J209" s="112"/>
      <c r="K209" s="101"/>
      <c r="L209" s="94"/>
      <c r="M209" s="94"/>
      <c r="N209" s="95"/>
      <c r="Z209" s="114" t="s">
        <v>190</v>
      </c>
      <c r="AA209" s="53" t="s">
        <v>190</v>
      </c>
    </row>
    <row r="210" spans="1:27" ht="15">
      <c r="A210" s="109" t="s">
        <v>386</v>
      </c>
      <c r="B210" s="109"/>
      <c r="C210" s="109"/>
      <c r="D210" s="112"/>
      <c r="E210" s="112"/>
      <c r="F210" s="112"/>
      <c r="G210" s="112"/>
      <c r="H210" s="112"/>
      <c r="I210" s="112"/>
      <c r="J210" s="112"/>
      <c r="K210" s="101" t="str">
        <f t="shared" ref="K210:K240" si="7">IF(ISBLANK(B210)," ",100-SUM(D210:J210))</f>
        <v xml:space="preserve"> </v>
      </c>
      <c r="L210" s="94"/>
      <c r="M210" s="94"/>
      <c r="N210" s="95"/>
      <c r="Z210" s="114" t="s">
        <v>191</v>
      </c>
      <c r="AA210" s="53" t="s">
        <v>191</v>
      </c>
    </row>
    <row r="211" spans="1:27" ht="15">
      <c r="A211" s="109" t="s">
        <v>563</v>
      </c>
      <c r="B211" s="109"/>
      <c r="C211" s="109"/>
      <c r="D211" s="112"/>
      <c r="E211" s="112"/>
      <c r="F211" s="112"/>
      <c r="G211" s="112"/>
      <c r="H211" s="112"/>
      <c r="I211" s="112"/>
      <c r="J211" s="112"/>
      <c r="K211" s="101" t="str">
        <f t="shared" si="7"/>
        <v xml:space="preserve"> </v>
      </c>
      <c r="L211" s="94"/>
      <c r="M211" s="94"/>
      <c r="N211" s="95"/>
      <c r="Z211" s="114" t="s">
        <v>192</v>
      </c>
      <c r="AA211" s="53" t="s">
        <v>192</v>
      </c>
    </row>
    <row r="212" spans="1:27" ht="15">
      <c r="A212" s="109" t="s">
        <v>564</v>
      </c>
      <c r="B212" s="109"/>
      <c r="C212" s="109"/>
      <c r="D212" s="112"/>
      <c r="E212" s="112"/>
      <c r="F212" s="112"/>
      <c r="G212" s="112"/>
      <c r="H212" s="112"/>
      <c r="I212" s="112"/>
      <c r="J212" s="112"/>
      <c r="K212" s="101" t="str">
        <f t="shared" si="7"/>
        <v xml:space="preserve"> </v>
      </c>
      <c r="L212" s="94"/>
      <c r="M212" s="94"/>
      <c r="N212" s="95"/>
      <c r="Z212" s="114" t="s">
        <v>193</v>
      </c>
      <c r="AA212" s="53" t="s">
        <v>193</v>
      </c>
    </row>
    <row r="213" spans="1:27" ht="15">
      <c r="A213" s="109" t="s">
        <v>565</v>
      </c>
      <c r="B213" s="109"/>
      <c r="C213" s="109"/>
      <c r="D213" s="112"/>
      <c r="E213" s="112"/>
      <c r="F213" s="112"/>
      <c r="G213" s="112"/>
      <c r="H213" s="112"/>
      <c r="I213" s="112"/>
      <c r="J213" s="112"/>
      <c r="K213" s="101" t="str">
        <f t="shared" si="7"/>
        <v xml:space="preserve"> </v>
      </c>
      <c r="L213" s="94"/>
      <c r="M213" s="94"/>
      <c r="N213" s="95"/>
      <c r="Z213" s="114" t="s">
        <v>194</v>
      </c>
      <c r="AA213" s="53" t="s">
        <v>194</v>
      </c>
    </row>
    <row r="214" spans="1:27" ht="15">
      <c r="A214" s="109" t="s">
        <v>566</v>
      </c>
      <c r="B214" s="109"/>
      <c r="C214" s="109"/>
      <c r="D214" s="112"/>
      <c r="E214" s="112"/>
      <c r="F214" s="112"/>
      <c r="G214" s="112"/>
      <c r="H214" s="112"/>
      <c r="I214" s="112"/>
      <c r="J214" s="112"/>
      <c r="K214" s="101" t="str">
        <f t="shared" si="7"/>
        <v xml:space="preserve"> </v>
      </c>
      <c r="L214" s="94"/>
      <c r="M214" s="94"/>
      <c r="N214" s="95"/>
      <c r="Z214" s="114" t="s">
        <v>195</v>
      </c>
      <c r="AA214" s="53" t="s">
        <v>195</v>
      </c>
    </row>
    <row r="215" spans="1:27" ht="15">
      <c r="A215" s="109" t="s">
        <v>567</v>
      </c>
      <c r="B215" s="109"/>
      <c r="C215" s="109"/>
      <c r="D215" s="112"/>
      <c r="E215" s="112"/>
      <c r="F215" s="112"/>
      <c r="G215" s="112"/>
      <c r="H215" s="112"/>
      <c r="I215" s="112"/>
      <c r="J215" s="112"/>
      <c r="K215" s="101" t="str">
        <f t="shared" si="7"/>
        <v xml:space="preserve"> </v>
      </c>
      <c r="L215" s="94"/>
      <c r="M215" s="94"/>
      <c r="N215" s="95"/>
      <c r="Z215" s="114" t="s">
        <v>196</v>
      </c>
      <c r="AA215" s="53" t="s">
        <v>196</v>
      </c>
    </row>
    <row r="216" spans="1:27" ht="15">
      <c r="A216" s="109" t="s">
        <v>568</v>
      </c>
      <c r="B216" s="109"/>
      <c r="C216" s="109"/>
      <c r="D216" s="112"/>
      <c r="E216" s="112"/>
      <c r="F216" s="112"/>
      <c r="G216" s="112"/>
      <c r="H216" s="112"/>
      <c r="I216" s="112"/>
      <c r="J216" s="112"/>
      <c r="K216" s="101" t="str">
        <f t="shared" si="7"/>
        <v xml:space="preserve"> </v>
      </c>
      <c r="L216" s="94"/>
      <c r="M216" s="94"/>
      <c r="N216" s="95"/>
      <c r="Z216" s="114" t="s">
        <v>197</v>
      </c>
      <c r="AA216" s="53" t="s">
        <v>197</v>
      </c>
    </row>
    <row r="217" spans="1:27" ht="15">
      <c r="A217" s="109" t="s">
        <v>569</v>
      </c>
      <c r="B217" s="109"/>
      <c r="C217" s="109"/>
      <c r="D217" s="112"/>
      <c r="E217" s="112"/>
      <c r="F217" s="112"/>
      <c r="G217" s="112"/>
      <c r="H217" s="112"/>
      <c r="I217" s="112"/>
      <c r="J217" s="112"/>
      <c r="K217" s="101" t="str">
        <f t="shared" si="7"/>
        <v xml:space="preserve"> </v>
      </c>
      <c r="L217" s="94"/>
      <c r="M217" s="94"/>
      <c r="N217" s="95"/>
      <c r="Z217" s="114" t="s">
        <v>198</v>
      </c>
      <c r="AA217" s="53" t="s">
        <v>198</v>
      </c>
    </row>
    <row r="218" spans="1:27" ht="15">
      <c r="A218" s="109" t="s">
        <v>570</v>
      </c>
      <c r="B218" s="109"/>
      <c r="C218" s="109"/>
      <c r="D218" s="112"/>
      <c r="E218" s="112"/>
      <c r="F218" s="112"/>
      <c r="G218" s="112"/>
      <c r="H218" s="112"/>
      <c r="I218" s="112"/>
      <c r="J218" s="112"/>
      <c r="K218" s="101" t="str">
        <f t="shared" si="7"/>
        <v xml:space="preserve"> </v>
      </c>
      <c r="L218" s="94"/>
      <c r="M218" s="94"/>
      <c r="N218" s="95"/>
      <c r="Z218" s="114" t="s">
        <v>199</v>
      </c>
      <c r="AA218" s="53" t="s">
        <v>199</v>
      </c>
    </row>
    <row r="219" spans="1:27" ht="15">
      <c r="A219" s="109" t="s">
        <v>571</v>
      </c>
      <c r="B219" s="109"/>
      <c r="C219" s="109"/>
      <c r="D219" s="112"/>
      <c r="E219" s="112"/>
      <c r="F219" s="112"/>
      <c r="G219" s="112"/>
      <c r="H219" s="112"/>
      <c r="I219" s="112"/>
      <c r="J219" s="112"/>
      <c r="K219" s="101" t="str">
        <f t="shared" si="7"/>
        <v xml:space="preserve"> </v>
      </c>
      <c r="L219" s="94"/>
      <c r="M219" s="94"/>
      <c r="N219" s="95"/>
      <c r="Z219" s="114" t="s">
        <v>200</v>
      </c>
      <c r="AA219" s="53" t="s">
        <v>200</v>
      </c>
    </row>
    <row r="220" spans="1:27" ht="15">
      <c r="A220" s="109" t="s">
        <v>572</v>
      </c>
      <c r="B220" s="109"/>
      <c r="C220" s="109"/>
      <c r="D220" s="112"/>
      <c r="E220" s="112"/>
      <c r="F220" s="112"/>
      <c r="G220" s="112"/>
      <c r="H220" s="112"/>
      <c r="I220" s="112"/>
      <c r="J220" s="112"/>
      <c r="K220" s="101" t="str">
        <f t="shared" si="7"/>
        <v xml:space="preserve"> </v>
      </c>
      <c r="L220" s="94"/>
      <c r="M220" s="94"/>
      <c r="N220" s="95"/>
      <c r="Z220" s="114" t="s">
        <v>201</v>
      </c>
      <c r="AA220" s="53" t="s">
        <v>201</v>
      </c>
    </row>
    <row r="221" spans="1:27" ht="15">
      <c r="A221" s="109" t="s">
        <v>573</v>
      </c>
      <c r="B221" s="109"/>
      <c r="C221" s="109"/>
      <c r="D221" s="112"/>
      <c r="E221" s="112"/>
      <c r="F221" s="112"/>
      <c r="G221" s="112"/>
      <c r="H221" s="112"/>
      <c r="I221" s="112"/>
      <c r="J221" s="112"/>
      <c r="K221" s="101" t="str">
        <f t="shared" si="7"/>
        <v xml:space="preserve"> </v>
      </c>
      <c r="L221" s="94"/>
      <c r="M221" s="94"/>
      <c r="N221" s="95"/>
      <c r="Z221" s="114" t="s">
        <v>202</v>
      </c>
      <c r="AA221" s="53" t="s">
        <v>202</v>
      </c>
    </row>
    <row r="222" spans="1:27" ht="15">
      <c r="A222" s="109" t="s">
        <v>574</v>
      </c>
      <c r="B222" s="109"/>
      <c r="C222" s="109"/>
      <c r="D222" s="112"/>
      <c r="E222" s="112"/>
      <c r="F222" s="112"/>
      <c r="G222" s="112"/>
      <c r="H222" s="112"/>
      <c r="I222" s="112"/>
      <c r="J222" s="112"/>
      <c r="K222" s="101" t="str">
        <f t="shared" si="7"/>
        <v xml:space="preserve"> </v>
      </c>
      <c r="L222" s="94"/>
      <c r="M222" s="94"/>
      <c r="N222" s="95"/>
      <c r="Z222" s="114" t="s">
        <v>203</v>
      </c>
      <c r="AA222" s="53" t="s">
        <v>203</v>
      </c>
    </row>
    <row r="223" spans="1:27" ht="15">
      <c r="A223" s="109" t="s">
        <v>575</v>
      </c>
      <c r="B223" s="109"/>
      <c r="C223" s="109"/>
      <c r="D223" s="112"/>
      <c r="E223" s="112"/>
      <c r="F223" s="112"/>
      <c r="G223" s="112"/>
      <c r="H223" s="112"/>
      <c r="I223" s="112"/>
      <c r="J223" s="112"/>
      <c r="K223" s="101" t="str">
        <f t="shared" si="7"/>
        <v xml:space="preserve"> </v>
      </c>
      <c r="L223" s="94"/>
      <c r="M223" s="94"/>
      <c r="N223" s="95"/>
      <c r="Z223" s="114" t="s">
        <v>204</v>
      </c>
      <c r="AA223" s="53" t="s">
        <v>204</v>
      </c>
    </row>
    <row r="224" spans="1:27" ht="15">
      <c r="A224" s="109" t="s">
        <v>576</v>
      </c>
      <c r="B224" s="109"/>
      <c r="C224" s="109"/>
      <c r="D224" s="112"/>
      <c r="E224" s="112"/>
      <c r="F224" s="112"/>
      <c r="G224" s="112"/>
      <c r="H224" s="112"/>
      <c r="I224" s="112"/>
      <c r="J224" s="112"/>
      <c r="K224" s="101" t="str">
        <f t="shared" si="7"/>
        <v xml:space="preserve"> </v>
      </c>
      <c r="L224" s="94"/>
      <c r="M224" s="94"/>
      <c r="N224" s="95"/>
      <c r="Z224" s="114" t="s">
        <v>205</v>
      </c>
      <c r="AA224" s="53" t="s">
        <v>205</v>
      </c>
    </row>
    <row r="225" spans="1:27" ht="15">
      <c r="A225" s="109" t="s">
        <v>577</v>
      </c>
      <c r="B225" s="109"/>
      <c r="C225" s="109"/>
      <c r="D225" s="112"/>
      <c r="E225" s="112"/>
      <c r="F225" s="112"/>
      <c r="G225" s="112"/>
      <c r="H225" s="112"/>
      <c r="I225" s="112"/>
      <c r="J225" s="112"/>
      <c r="K225" s="101" t="str">
        <f t="shared" si="7"/>
        <v xml:space="preserve"> </v>
      </c>
      <c r="L225" s="94"/>
      <c r="M225" s="94"/>
      <c r="N225" s="95"/>
      <c r="Z225" s="114" t="s">
        <v>206</v>
      </c>
      <c r="AA225" s="53" t="s">
        <v>206</v>
      </c>
    </row>
    <row r="226" spans="1:27" ht="15">
      <c r="A226" s="109" t="s">
        <v>578</v>
      </c>
      <c r="B226" s="109"/>
      <c r="C226" s="109"/>
      <c r="D226" s="112"/>
      <c r="E226" s="112"/>
      <c r="F226" s="112"/>
      <c r="G226" s="112"/>
      <c r="H226" s="112"/>
      <c r="I226" s="112"/>
      <c r="J226" s="112"/>
      <c r="K226" s="101" t="str">
        <f t="shared" si="7"/>
        <v xml:space="preserve"> </v>
      </c>
      <c r="L226" s="94"/>
      <c r="M226" s="94"/>
      <c r="N226" s="95"/>
      <c r="Z226" s="114" t="s">
        <v>207</v>
      </c>
      <c r="AA226" s="53" t="s">
        <v>207</v>
      </c>
    </row>
    <row r="227" spans="1:27" ht="15">
      <c r="A227" s="109" t="s">
        <v>579</v>
      </c>
      <c r="B227" s="109"/>
      <c r="C227" s="109"/>
      <c r="D227" s="112"/>
      <c r="E227" s="112"/>
      <c r="F227" s="112"/>
      <c r="G227" s="112"/>
      <c r="H227" s="112"/>
      <c r="I227" s="112"/>
      <c r="J227" s="112"/>
      <c r="K227" s="101" t="str">
        <f t="shared" si="7"/>
        <v xml:space="preserve"> </v>
      </c>
      <c r="L227" s="94"/>
      <c r="M227" s="94"/>
      <c r="N227" s="95"/>
      <c r="Z227" s="114" t="s">
        <v>208</v>
      </c>
      <c r="AA227" s="53" t="s">
        <v>208</v>
      </c>
    </row>
    <row r="228" spans="1:27" ht="15">
      <c r="A228" s="109" t="s">
        <v>580</v>
      </c>
      <c r="B228" s="109"/>
      <c r="C228" s="109"/>
      <c r="D228" s="112"/>
      <c r="E228" s="112"/>
      <c r="F228" s="112"/>
      <c r="G228" s="112"/>
      <c r="H228" s="112"/>
      <c r="I228" s="112"/>
      <c r="J228" s="112"/>
      <c r="K228" s="101" t="str">
        <f t="shared" si="7"/>
        <v xml:space="preserve"> </v>
      </c>
      <c r="L228" s="94"/>
      <c r="M228" s="94"/>
      <c r="N228" s="95"/>
      <c r="Z228" s="114" t="s">
        <v>209</v>
      </c>
      <c r="AA228" s="53" t="s">
        <v>209</v>
      </c>
    </row>
    <row r="229" spans="1:27" ht="15">
      <c r="A229" s="109" t="s">
        <v>581</v>
      </c>
      <c r="B229" s="109"/>
      <c r="C229" s="109"/>
      <c r="D229" s="112"/>
      <c r="E229" s="112"/>
      <c r="F229" s="112"/>
      <c r="G229" s="112"/>
      <c r="H229" s="112"/>
      <c r="I229" s="112"/>
      <c r="J229" s="112"/>
      <c r="K229" s="101" t="str">
        <f t="shared" si="7"/>
        <v xml:space="preserve"> </v>
      </c>
      <c r="L229" s="94"/>
      <c r="M229" s="94"/>
      <c r="N229" s="95"/>
      <c r="Z229" s="114" t="s">
        <v>210</v>
      </c>
      <c r="AA229" s="53" t="s">
        <v>210</v>
      </c>
    </row>
    <row r="230" spans="1:27" ht="15">
      <c r="A230" s="109" t="s">
        <v>582</v>
      </c>
      <c r="B230" s="109"/>
      <c r="C230" s="109"/>
      <c r="D230" s="112"/>
      <c r="E230" s="112"/>
      <c r="F230" s="112"/>
      <c r="G230" s="112"/>
      <c r="H230" s="112"/>
      <c r="I230" s="112"/>
      <c r="J230" s="112"/>
      <c r="K230" s="101" t="str">
        <f t="shared" si="7"/>
        <v xml:space="preserve"> </v>
      </c>
      <c r="L230" s="94"/>
      <c r="M230" s="94"/>
      <c r="N230" s="95"/>
      <c r="Z230" s="114" t="s">
        <v>211</v>
      </c>
      <c r="AA230" s="53" t="s">
        <v>211</v>
      </c>
    </row>
    <row r="231" spans="1:27" ht="15">
      <c r="A231" s="109" t="s">
        <v>583</v>
      </c>
      <c r="B231" s="109"/>
      <c r="C231" s="109"/>
      <c r="D231" s="112"/>
      <c r="E231" s="112"/>
      <c r="F231" s="112"/>
      <c r="G231" s="112"/>
      <c r="H231" s="112"/>
      <c r="I231" s="112"/>
      <c r="J231" s="112"/>
      <c r="K231" s="101" t="str">
        <f t="shared" si="7"/>
        <v xml:space="preserve"> </v>
      </c>
      <c r="L231" s="94"/>
      <c r="M231" s="94"/>
      <c r="N231" s="95"/>
      <c r="Z231" s="114" t="s">
        <v>212</v>
      </c>
      <c r="AA231" s="53" t="s">
        <v>212</v>
      </c>
    </row>
    <row r="232" spans="1:27" ht="15">
      <c r="A232" s="109" t="s">
        <v>584</v>
      </c>
      <c r="B232" s="109"/>
      <c r="C232" s="109"/>
      <c r="D232" s="112"/>
      <c r="E232" s="112"/>
      <c r="F232" s="112"/>
      <c r="G232" s="112"/>
      <c r="H232" s="112"/>
      <c r="I232" s="112"/>
      <c r="J232" s="112"/>
      <c r="K232" s="101" t="str">
        <f t="shared" si="7"/>
        <v xml:space="preserve"> </v>
      </c>
      <c r="L232" s="94"/>
      <c r="M232" s="94"/>
      <c r="N232" s="95"/>
      <c r="Z232" s="114" t="s">
        <v>213</v>
      </c>
      <c r="AA232" s="53" t="s">
        <v>213</v>
      </c>
    </row>
    <row r="233" spans="1:27" ht="15">
      <c r="A233" s="109" t="s">
        <v>585</v>
      </c>
      <c r="B233" s="109"/>
      <c r="C233" s="109"/>
      <c r="D233" s="112"/>
      <c r="E233" s="112"/>
      <c r="F233" s="112"/>
      <c r="G233" s="112"/>
      <c r="H233" s="112"/>
      <c r="I233" s="112"/>
      <c r="J233" s="112"/>
      <c r="K233" s="101" t="str">
        <f t="shared" si="7"/>
        <v xml:space="preserve"> </v>
      </c>
      <c r="L233" s="94"/>
      <c r="M233" s="94"/>
      <c r="N233" s="95"/>
      <c r="Z233" s="114" t="s">
        <v>214</v>
      </c>
      <c r="AA233" s="53" t="s">
        <v>214</v>
      </c>
    </row>
    <row r="234" spans="1:27" ht="15">
      <c r="A234" s="109" t="s">
        <v>586</v>
      </c>
      <c r="B234" s="109"/>
      <c r="C234" s="109"/>
      <c r="D234" s="112"/>
      <c r="E234" s="112"/>
      <c r="F234" s="112"/>
      <c r="G234" s="112"/>
      <c r="H234" s="112"/>
      <c r="I234" s="112"/>
      <c r="J234" s="112"/>
      <c r="K234" s="101" t="str">
        <f t="shared" si="7"/>
        <v xml:space="preserve"> </v>
      </c>
      <c r="L234" s="94"/>
      <c r="M234" s="94"/>
      <c r="N234" s="95"/>
      <c r="Z234" s="114" t="s">
        <v>215</v>
      </c>
      <c r="AA234" s="53" t="s">
        <v>215</v>
      </c>
    </row>
    <row r="235" spans="1:27" ht="15">
      <c r="A235" s="109" t="s">
        <v>587</v>
      </c>
      <c r="B235" s="109"/>
      <c r="C235" s="109"/>
      <c r="D235" s="112"/>
      <c r="E235" s="112"/>
      <c r="F235" s="112"/>
      <c r="G235" s="112"/>
      <c r="H235" s="112"/>
      <c r="I235" s="112"/>
      <c r="J235" s="112"/>
      <c r="K235" s="101" t="str">
        <f t="shared" si="7"/>
        <v xml:space="preserve"> </v>
      </c>
      <c r="L235" s="94"/>
      <c r="M235" s="94"/>
      <c r="N235" s="95"/>
      <c r="Z235" s="114" t="s">
        <v>216</v>
      </c>
      <c r="AA235" s="53" t="s">
        <v>216</v>
      </c>
    </row>
    <row r="236" spans="1:27" ht="15">
      <c r="A236" s="109" t="s">
        <v>588</v>
      </c>
      <c r="B236" s="109"/>
      <c r="C236" s="109"/>
      <c r="D236" s="112"/>
      <c r="E236" s="112"/>
      <c r="F236" s="112"/>
      <c r="G236" s="112"/>
      <c r="H236" s="112"/>
      <c r="I236" s="112"/>
      <c r="J236" s="112"/>
      <c r="K236" s="101" t="str">
        <f t="shared" si="7"/>
        <v xml:space="preserve"> </v>
      </c>
      <c r="L236" s="94"/>
      <c r="M236" s="94"/>
      <c r="N236" s="95"/>
      <c r="Z236" s="114" t="s">
        <v>217</v>
      </c>
      <c r="AA236" s="53" t="s">
        <v>217</v>
      </c>
    </row>
    <row r="237" spans="1:27" ht="15">
      <c r="A237" s="109" t="s">
        <v>589</v>
      </c>
      <c r="B237" s="109"/>
      <c r="C237" s="109"/>
      <c r="D237" s="112"/>
      <c r="E237" s="112"/>
      <c r="F237" s="112"/>
      <c r="G237" s="112"/>
      <c r="H237" s="112"/>
      <c r="I237" s="112"/>
      <c r="J237" s="112"/>
      <c r="K237" s="101" t="str">
        <f t="shared" si="7"/>
        <v xml:space="preserve"> </v>
      </c>
      <c r="L237" s="94"/>
      <c r="M237" s="94"/>
      <c r="N237" s="95"/>
      <c r="Z237" s="114" t="s">
        <v>218</v>
      </c>
      <c r="AA237" s="53" t="s">
        <v>218</v>
      </c>
    </row>
    <row r="238" spans="1:27" ht="15">
      <c r="A238" s="109" t="s">
        <v>590</v>
      </c>
      <c r="B238" s="109"/>
      <c r="C238" s="109"/>
      <c r="D238" s="112"/>
      <c r="E238" s="112"/>
      <c r="F238" s="112"/>
      <c r="G238" s="112"/>
      <c r="H238" s="112"/>
      <c r="I238" s="112"/>
      <c r="J238" s="112"/>
      <c r="K238" s="101" t="str">
        <f t="shared" si="7"/>
        <v xml:space="preserve"> </v>
      </c>
      <c r="L238" s="94"/>
      <c r="M238" s="94"/>
      <c r="N238" s="95"/>
      <c r="Z238" s="114" t="s">
        <v>219</v>
      </c>
      <c r="AA238" s="53" t="s">
        <v>219</v>
      </c>
    </row>
    <row r="239" spans="1:27" ht="15">
      <c r="A239" s="109" t="s">
        <v>591</v>
      </c>
      <c r="B239" s="109"/>
      <c r="C239" s="109"/>
      <c r="D239" s="112"/>
      <c r="E239" s="112"/>
      <c r="F239" s="112"/>
      <c r="G239" s="112"/>
      <c r="H239" s="112"/>
      <c r="I239" s="112"/>
      <c r="J239" s="112"/>
      <c r="K239" s="101" t="str">
        <f t="shared" si="7"/>
        <v xml:space="preserve"> </v>
      </c>
      <c r="L239" s="94"/>
      <c r="M239" s="94"/>
      <c r="N239" s="95"/>
      <c r="Z239" s="114" t="s">
        <v>220</v>
      </c>
      <c r="AA239" s="53" t="s">
        <v>220</v>
      </c>
    </row>
    <row r="240" spans="1:27" ht="15">
      <c r="A240" s="109" t="s">
        <v>592</v>
      </c>
      <c r="B240" s="109"/>
      <c r="C240" s="109"/>
      <c r="D240" s="112"/>
      <c r="E240" s="112"/>
      <c r="F240" s="112"/>
      <c r="G240" s="112"/>
      <c r="H240" s="112"/>
      <c r="I240" s="112"/>
      <c r="J240" s="112"/>
      <c r="K240" s="101" t="str">
        <f t="shared" si="7"/>
        <v xml:space="preserve"> </v>
      </c>
      <c r="L240" s="94"/>
      <c r="M240" s="94"/>
      <c r="N240" s="95"/>
      <c r="Z240" s="114" t="s">
        <v>221</v>
      </c>
      <c r="AA240" s="53" t="s">
        <v>221</v>
      </c>
    </row>
    <row r="241" spans="1:26" ht="15">
      <c r="A241" s="102" t="s">
        <v>342</v>
      </c>
      <c r="B241" s="99">
        <f>SUM(B191:B240)</f>
        <v>0</v>
      </c>
      <c r="C241" s="51"/>
      <c r="D241" s="51"/>
      <c r="E241" s="51"/>
      <c r="Z241" s="114" t="s">
        <v>222</v>
      </c>
    </row>
    <row r="242" spans="1:26" ht="15">
      <c r="A242" s="51"/>
      <c r="B242" s="51"/>
      <c r="C242" s="51"/>
      <c r="D242" s="51"/>
      <c r="E242" s="51"/>
      <c r="F242" s="51"/>
      <c r="G242" s="51"/>
      <c r="H242" s="51"/>
      <c r="I242" s="51"/>
      <c r="J242" s="51"/>
      <c r="Z242" s="114" t="s">
        <v>223</v>
      </c>
    </row>
    <row r="243" spans="1:26" ht="15">
      <c r="F243" s="51"/>
      <c r="G243" s="51"/>
      <c r="H243" s="51"/>
      <c r="I243" s="51"/>
      <c r="J243" s="51"/>
      <c r="K243" s="51"/>
      <c r="Z243" s="114" t="s">
        <v>224</v>
      </c>
    </row>
    <row r="244" spans="1:26" ht="15">
      <c r="F244" s="51"/>
      <c r="G244" s="51"/>
      <c r="H244" s="51"/>
      <c r="I244" s="51"/>
      <c r="J244" s="51"/>
      <c r="K244" s="51"/>
      <c r="Z244" s="114" t="s">
        <v>225</v>
      </c>
    </row>
    <row r="245" spans="1:26" ht="15">
      <c r="C245" s="51"/>
      <c r="D245" s="51"/>
      <c r="E245" s="51"/>
      <c r="F245" s="51"/>
      <c r="G245" s="51"/>
      <c r="H245" s="51"/>
      <c r="I245" s="51"/>
      <c r="J245" s="51"/>
      <c r="Z245" s="114" t="s">
        <v>226</v>
      </c>
    </row>
    <row r="246" spans="1:26" ht="15">
      <c r="Z246" s="114" t="s">
        <v>227</v>
      </c>
    </row>
    <row r="247" spans="1:26" ht="15">
      <c r="Z247" s="114" t="s">
        <v>228</v>
      </c>
    </row>
    <row r="248" spans="1:26" ht="15">
      <c r="Z248" s="114" t="s">
        <v>229</v>
      </c>
    </row>
    <row r="249" spans="1:26" ht="15">
      <c r="Z249" s="114" t="s">
        <v>230</v>
      </c>
    </row>
    <row r="250" spans="1:26" ht="15">
      <c r="Z250" s="114" t="s">
        <v>231</v>
      </c>
    </row>
    <row r="251" spans="1:26" ht="15">
      <c r="Z251" s="114" t="s">
        <v>232</v>
      </c>
    </row>
    <row r="252" spans="1:26" ht="15">
      <c r="Z252" s="114" t="s">
        <v>233</v>
      </c>
    </row>
    <row r="253" spans="1:26" ht="15">
      <c r="Z253" s="114" t="s">
        <v>234</v>
      </c>
    </row>
    <row r="254" spans="1:26" ht="15">
      <c r="Z254" s="114" t="s">
        <v>235</v>
      </c>
    </row>
    <row r="255" spans="1:26" ht="15">
      <c r="Z255" s="114" t="s">
        <v>236</v>
      </c>
    </row>
    <row r="256" spans="1:26" ht="15">
      <c r="Z256" s="114" t="s">
        <v>237</v>
      </c>
    </row>
    <row r="257" spans="26:26" ht="15">
      <c r="Z257" s="114" t="s">
        <v>238</v>
      </c>
    </row>
    <row r="258" spans="26:26" ht="15">
      <c r="Z258" s="114" t="s">
        <v>239</v>
      </c>
    </row>
    <row r="259" spans="26:26" ht="15">
      <c r="Z259" s="114" t="s">
        <v>240</v>
      </c>
    </row>
    <row r="260" spans="26:26" ht="15">
      <c r="Z260" s="114" t="s">
        <v>241</v>
      </c>
    </row>
    <row r="261" spans="26:26" ht="15">
      <c r="Z261" s="114" t="s">
        <v>242</v>
      </c>
    </row>
    <row r="262" spans="26:26" ht="15">
      <c r="Z262" s="114" t="s">
        <v>243</v>
      </c>
    </row>
    <row r="263" spans="26:26" ht="15">
      <c r="Z263" s="114" t="s">
        <v>244</v>
      </c>
    </row>
    <row r="264" spans="26:26" ht="15">
      <c r="Z264" s="114" t="s">
        <v>245</v>
      </c>
    </row>
    <row r="265" spans="26:26" ht="15">
      <c r="Z265" s="114" t="s">
        <v>246</v>
      </c>
    </row>
    <row r="266" spans="26:26" ht="15">
      <c r="Z266" s="114" t="s">
        <v>247</v>
      </c>
    </row>
    <row r="267" spans="26:26" ht="15">
      <c r="Z267" s="114" t="s">
        <v>248</v>
      </c>
    </row>
    <row r="268" spans="26:26" ht="15">
      <c r="Z268" s="114" t="s">
        <v>249</v>
      </c>
    </row>
    <row r="269" spans="26:26" ht="15">
      <c r="Z269" s="114" t="s">
        <v>250</v>
      </c>
    </row>
    <row r="270" spans="26:26" ht="15">
      <c r="Z270" s="114" t="s">
        <v>251</v>
      </c>
    </row>
  </sheetData>
  <sheetProtection algorithmName="SHA-512" hashValue="Gj21F6MDjb7Xi46uBNIq4++b2KatGnDu9KpJCLunSMyyXrYrdZWvlX5K7qu9GIfleVYY42UAn3sUGJ7ZIY9DAA==" saltValue="tc5bx6NOmhGNYRDO/s0Ngw==" spinCount="100000" sheet="1" objects="1" scenarios="1"/>
  <mergeCells count="28">
    <mergeCell ref="K19:M19"/>
    <mergeCell ref="R39:T39"/>
    <mergeCell ref="R40:T40"/>
    <mergeCell ref="R41:T41"/>
    <mergeCell ref="B12:J12"/>
    <mergeCell ref="B15:J15"/>
    <mergeCell ref="B16:J16"/>
    <mergeCell ref="G18:H18"/>
    <mergeCell ref="D20:E20"/>
    <mergeCell ref="F20:G20"/>
    <mergeCell ref="A3:I3"/>
    <mergeCell ref="A4:J6"/>
    <mergeCell ref="A7:L7"/>
    <mergeCell ref="B10:J10"/>
    <mergeCell ref="B11:J11"/>
    <mergeCell ref="R68:T68"/>
    <mergeCell ref="R59:T59"/>
    <mergeCell ref="R60:T60"/>
    <mergeCell ref="R61:T61"/>
    <mergeCell ref="R62:T62"/>
    <mergeCell ref="R63:T63"/>
    <mergeCell ref="R64:T64"/>
    <mergeCell ref="R42:T42"/>
    <mergeCell ref="R50:T50"/>
    <mergeCell ref="R65:T65"/>
    <mergeCell ref="R66:T66"/>
    <mergeCell ref="R67:T67"/>
    <mergeCell ref="R51:T51"/>
  </mergeCells>
  <conditionalFormatting sqref="A22:B22 B23:B24">
    <cfRule type="expression" dxfId="8" priority="4">
      <formula>$B$21=""</formula>
    </cfRule>
  </conditionalFormatting>
  <conditionalFormatting sqref="A22:B24">
    <cfRule type="expression" dxfId="7" priority="5">
      <formula>$B$21=""</formula>
    </cfRule>
  </conditionalFormatting>
  <conditionalFormatting sqref="B37:G37 I37:K37 H37:H240 I38:T40 A38:G240 I41:K41 I42:T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L40 L42:L188">
    <cfRule type="expression" dxfId="1" priority="3">
      <formula>OR($M$38="No",$M$38="")</formula>
    </cfRule>
  </conditionalFormatting>
  <conditionalFormatting sqref="M41:T41">
    <cfRule type="expression" dxfId="0" priority="2">
      <formula>OR(#REF!="No", #REF!="")</formula>
    </cfRule>
  </conditionalFormatting>
  <dataValidations count="23">
    <dataValidation type="decimal" allowBlank="1" showInputMessage="1" showErrorMessage="1" errorTitle="ERROR" error="Please make sure to type everything manually. Don't copy&amp;paste. _x000a_Make sure to use correct decimal marker &quot;.&quot; or &quot;,&quot;" sqref="B40:B50 C40:C189" xr:uid="{433603CD-E799-4614-B6C3-25667E445AED}">
      <formula1>0</formula1>
      <formula2>10000</formula2>
    </dataValidation>
    <dataValidation allowBlank="1" showInputMessage="1" showErrorMessage="1" prompt="Estimated percentage of credits that are not relevant to the course." sqref="K38" xr:uid="{4D3D7C85-F3BF-4C26-B3DD-7ADFEA51D5E7}"/>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K190:N190" xr:uid="{35FF7983-9437-426D-A103-7FA4A4228708}">
      <formula1>30</formula1>
      <formula2>100</formula2>
    </dataValidation>
    <dataValidation allowBlank="1" showInputMessage="1" showErrorMessage="1" prompt="This column should be filled with the local grades, as stated in your official Transcript of Records." sqref="C37" xr:uid="{C8FE7741-FAE5-4711-ACD5-F361A357663F}"/>
    <dataValidation allowBlank="1" showInputMessage="1" showErrorMessage="1" prompt="This column should be filled with the local credits as stated in your official Transcript of Records." sqref="B37" xr:uid="{364425B2-F886-4136-A982-D3B9CBA5FDA5}"/>
    <dataValidation allowBlank="1" sqref="C191:C240 R40:T68" xr:uid="{9F716CBE-E3C9-49E3-B471-82EC906632A2}"/>
    <dataValidation type="textLength" operator="lessThan" allowBlank="1" showInputMessage="1" showErrorMessage="1" promptTitle="University" prompt="The English name of your home university." sqref="B12:J12" xr:uid="{B5110967-FBAB-4CC7-9366-31601FBAEC8D}">
      <formula1>101</formula1>
    </dataValidation>
    <dataValidation type="textLength" operator="lessThan" allowBlank="1" showInputMessage="1" showErrorMessage="1" promptTitle="Name" prompt="Use your full name." sqref="B10:J10" xr:uid="{703C2CDB-39CB-4631-91B2-0FA964E4173E}">
      <formula1>101</formula1>
    </dataValidation>
    <dataValidation type="textLength" operator="lessThan" allowBlank="1" showInputMessage="1" showErrorMessage="1" promptTitle="Degree" prompt="The full English title of your qualifying degree." sqref="B15:J15" xr:uid="{7C8902FA-FDD5-47D8-A76E-4A7BA63C3686}">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312423C1-FDA0-423E-B207-E86F716C6E5B}">
      <formula1>IF(B21="Numbers", AND(ISNUMBER(B23),B23&gt;=-10,B23&lt;=100), ISTEXT(B23))</formula1>
    </dataValidation>
    <dataValidation type="list" operator="lessThan" allowBlank="1" showInputMessage="1" showErrorMessage="1" promptTitle="Degree" prompt="The full English title of your qualifying degree." sqref="B16:J16" xr:uid="{644AEC1E-CD80-4D8E-B4A2-47A8AFB9FA51}">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L39" xr:uid="{2D1C67E4-36E5-41AB-AFB6-6BB88140EFC2}"/>
    <dataValidation type="list" allowBlank="1" showInputMessage="1" showErrorMessage="1" sqref="B21" xr:uid="{0D823D8E-4F53-4C1D-B782-3062E7952AAB}">
      <formula1>$L$12:$L$14</formula1>
    </dataValidation>
    <dataValidation type="list" allowBlank="1" showInputMessage="1" showErrorMessage="1" sqref="H19 M38" xr:uid="{B0B02F41-8E75-490B-9661-C60EB260EEDB}">
      <formula1>$L$10:$L$11</formula1>
    </dataValidation>
    <dataValidation type="whole" allowBlank="1" showErrorMessage="1" errorTitle="Student number error." error="Please insert your current 6-digit student number. (e.g. 210000)" sqref="F20" xr:uid="{586EC68F-46D1-422C-B21C-DE960BAF8B16}">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6C024075-43EA-4BDA-8D8D-C18E6BFFD48F}">
      <formula1>IF(B21="Numbers", AND(ISNUMBER(B22),B22&gt;=-10,B22&lt;=100), ISTEXT(B22))</formula1>
    </dataValidation>
    <dataValidation allowBlank="1" showInputMessage="1" showErrorMessage="1" prompt="This cell should show your total amount of credits done during your BSc._x000a__x000a__x000a_" sqref="B38" xr:uid="{2B9A8A8D-F3C4-4C0A-AF10-27FD1DA64615}"/>
    <dataValidation allowBlank="1" showInputMessage="1" showErrorMessage="1" prompt="Average grade of all the courses._x000a_This is different from the GPA calculation" sqref="C39" xr:uid="{A9958214-3845-4963-8ABA-03AED23171A1}"/>
    <dataValidation type="decimal" operator="lessThan" allowBlank="1" showInputMessage="1" showErrorMessage="1" promptTitle="Min. credits" prompt="Credits as used by your home university." sqref="B18" xr:uid="{65C9606F-E3B1-4134-B03F-D6249EA5416F}">
      <formula1>1000</formula1>
    </dataValidation>
    <dataValidation type="decimal" operator="lessThan" allowBlank="1" showInputMessage="1" showErrorMessage="1" promptTitle="Nominal Length" prompt="Nominal length in years of qualifying education, assuming full-time study." sqref="B17" xr:uid="{F9C719EF-6CFB-4AAB-A2D3-AC376EC16E38}">
      <formula1>10</formula1>
    </dataValidation>
    <dataValidation type="list" allowBlank="1" showInputMessage="1" promptTitle="Select from drop down menu" prompt="Use the searchable drop-down menu, to choose the country where you have obtained your qualifying degree. Search for country's Initials_x000a_" sqref="B11:J11" xr:uid="{6EBFA119-F8EE-413A-BBA5-A38CC842D1CF}">
      <formula1>$Z$22:$Z$270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J240" xr:uid="{64CC13F8-C2F5-4577-AEBD-1CEBBD0DF944}">
      <formula1>30</formula1>
      <formula2>100</formula2>
    </dataValidation>
    <dataValidation type="custom" allowBlank="1" showInputMessage="1" showErrorMessage="1" errorTitle="Error" error="Hej. Make sure to type only numbers and the correct decimal symbol :)" promptTitle="Min. grade" prompt="Lowest possible grade at your home university." sqref="B24" xr:uid="{3A23319A-3D50-4DFB-A990-115FFD8CDACE}">
      <formula1>IF(B21="Numbers", AND(ISNUMBER(B24),B24&gt;=-10,B24&lt;=100), ISTEXT(B24))</formula1>
    </dataValidation>
  </dataValidations>
  <hyperlinks>
    <hyperlink ref="D37" r:id="rId1" display="http://kurser.dtu.dk/course/01002" xr:uid="{3AAC4080-83D7-4D32-9E32-76ADC48BDD84}"/>
    <hyperlink ref="E37" r:id="rId2" display="https://kurser.dtu.dk/course/10060" xr:uid="{5D2D5019-3F4D-47C2-BA03-6853010BC489}"/>
    <hyperlink ref="F37" r:id="rId3" xr:uid="{E6B65B32-936A-4926-B1CD-ECBC62977B34}"/>
    <hyperlink ref="G37" r:id="rId4" display="https://kurser.dtu.dk/course/KU002" xr:uid="{0766D362-767D-49B0-BCC4-13992A240E90}"/>
    <hyperlink ref="H37" r:id="rId5" xr:uid="{7B3BDF05-4ECF-4852-9802-013304B54BF4}"/>
    <hyperlink ref="I37" r:id="rId6" xr:uid="{6EC73279-2EEE-4889-BB6A-50771425C1C3}"/>
  </hyperlinks>
  <pageMargins left="0.7" right="0.7" top="0.75" bottom="0.75" header="0.3" footer="0.3"/>
  <pageSetup scale="64" fitToHeight="0" orientation="landscape" horizontalDpi="1200"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L86"/>
  <sheetViews>
    <sheetView showGridLines="0" zoomScale="85" zoomScaleNormal="85" workbookViewId="0">
      <selection activeCell="A17" sqref="A17:J29"/>
    </sheetView>
  </sheetViews>
  <sheetFormatPr defaultColWidth="9.140625" defaultRowHeight="15"/>
  <cols>
    <col min="1" max="1" width="28.85546875" style="8" customWidth="1"/>
    <col min="2" max="2" width="43.42578125" style="8" customWidth="1"/>
    <col min="3" max="11" width="9.140625" style="8"/>
    <col min="12" max="12" width="17.85546875" style="8" customWidth="1"/>
    <col min="13" max="16384" width="9.140625" style="8"/>
  </cols>
  <sheetData>
    <row r="1" spans="1:10" ht="33.75">
      <c r="A1" s="152" t="s">
        <v>299</v>
      </c>
      <c r="B1" s="153"/>
      <c r="C1" s="153"/>
      <c r="D1" s="153"/>
      <c r="E1" s="153"/>
      <c r="F1" s="153"/>
      <c r="G1" s="153"/>
      <c r="H1" s="153"/>
      <c r="I1" s="153"/>
      <c r="J1" s="154"/>
    </row>
    <row r="2" spans="1:10" ht="23.25">
      <c r="A2" s="155" t="str">
        <f>'Pre-mapping'!A2:J2</f>
        <v>Biomedical Engineering</v>
      </c>
      <c r="B2" s="156"/>
      <c r="C2" s="156"/>
      <c r="D2" s="156"/>
      <c r="E2" s="156"/>
      <c r="F2" s="156"/>
      <c r="G2" s="156"/>
      <c r="H2" s="156"/>
      <c r="I2" s="156"/>
      <c r="J2" s="157"/>
    </row>
    <row r="3" spans="1:10" s="1" customFormat="1">
      <c r="A3" s="164" t="s">
        <v>313</v>
      </c>
      <c r="B3" s="165"/>
      <c r="C3" s="165"/>
      <c r="D3" s="165"/>
      <c r="E3" s="165"/>
      <c r="F3" s="165"/>
      <c r="G3" s="165"/>
      <c r="H3" s="165"/>
      <c r="I3" s="165"/>
      <c r="J3" s="166"/>
    </row>
    <row r="4" spans="1:10">
      <c r="A4" s="164"/>
      <c r="B4" s="165"/>
      <c r="C4" s="165"/>
      <c r="D4" s="165"/>
      <c r="E4" s="165"/>
      <c r="F4" s="165"/>
      <c r="G4" s="165"/>
      <c r="H4" s="165"/>
      <c r="I4" s="165"/>
      <c r="J4" s="166"/>
    </row>
    <row r="5" spans="1:10">
      <c r="A5" s="164"/>
      <c r="B5" s="165"/>
      <c r="C5" s="165"/>
      <c r="D5" s="165"/>
      <c r="E5" s="165"/>
      <c r="F5" s="165"/>
      <c r="G5" s="165"/>
      <c r="H5" s="165"/>
      <c r="I5" s="165"/>
      <c r="J5" s="166"/>
    </row>
    <row r="6" spans="1:10">
      <c r="A6" s="164"/>
      <c r="B6" s="165"/>
      <c r="C6" s="165"/>
      <c r="D6" s="165"/>
      <c r="E6" s="165"/>
      <c r="F6" s="165"/>
      <c r="G6" s="165"/>
      <c r="H6" s="165"/>
      <c r="I6" s="165"/>
      <c r="J6" s="166"/>
    </row>
    <row r="7" spans="1:10" ht="15.75" thickBot="1">
      <c r="A7" s="7"/>
      <c r="J7" s="9"/>
    </row>
    <row r="8" spans="1:10">
      <c r="A8" s="25" t="s">
        <v>252</v>
      </c>
      <c r="B8" s="158">
        <f>GPA!B10</f>
        <v>0</v>
      </c>
      <c r="C8" s="159"/>
      <c r="D8" s="159"/>
      <c r="E8" s="159"/>
      <c r="F8" s="159"/>
      <c r="G8" s="159"/>
      <c r="H8" s="159"/>
      <c r="I8" s="159"/>
      <c r="J8" s="160"/>
    </row>
    <row r="9" spans="1:10">
      <c r="A9" s="26" t="s">
        <v>1</v>
      </c>
      <c r="B9" s="161">
        <f>GPA!B11</f>
        <v>0</v>
      </c>
      <c r="C9" s="162"/>
      <c r="D9" s="162"/>
      <c r="E9" s="162"/>
      <c r="F9" s="162"/>
      <c r="G9" s="162"/>
      <c r="H9" s="162"/>
      <c r="I9" s="162"/>
      <c r="J9" s="163"/>
    </row>
    <row r="10" spans="1:10">
      <c r="A10" s="26" t="s">
        <v>0</v>
      </c>
      <c r="B10" s="161">
        <f>GPA!B12</f>
        <v>0</v>
      </c>
      <c r="C10" s="162"/>
      <c r="D10" s="162"/>
      <c r="E10" s="162"/>
      <c r="F10" s="162"/>
      <c r="G10" s="162"/>
      <c r="H10" s="162"/>
      <c r="I10" s="162"/>
      <c r="J10" s="163"/>
    </row>
    <row r="11" spans="1:10" ht="15.75" thickBot="1">
      <c r="A11" s="3" t="s">
        <v>2</v>
      </c>
      <c r="B11" s="169">
        <f>GPA!B15</f>
        <v>0</v>
      </c>
      <c r="C11" s="170"/>
      <c r="D11" s="170"/>
      <c r="E11" s="170"/>
      <c r="F11" s="170"/>
      <c r="G11" s="170"/>
      <c r="H11" s="170"/>
      <c r="I11" s="170"/>
      <c r="J11" s="171"/>
    </row>
    <row r="12" spans="1:10">
      <c r="A12" s="2"/>
      <c r="J12" s="9"/>
    </row>
    <row r="13" spans="1:10" ht="15.75" thickBot="1">
      <c r="A13" s="2"/>
      <c r="H13" s="126"/>
      <c r="I13" s="126"/>
      <c r="J13" s="9"/>
    </row>
    <row r="14" spans="1:10" ht="23.25">
      <c r="A14" s="4" t="s">
        <v>253</v>
      </c>
      <c r="B14" s="5"/>
      <c r="C14" s="16"/>
      <c r="D14" s="16"/>
      <c r="E14" s="172" t="str">
        <f>IF(ISBLANK(A17)=TRUE,"THIS AREA IS MANDATORY; you must fill it out.","")</f>
        <v>THIS AREA IS MANDATORY; you must fill it out.</v>
      </c>
      <c r="F14" s="172"/>
      <c r="G14" s="172"/>
      <c r="H14" s="172"/>
      <c r="I14" s="172"/>
      <c r="J14" s="173"/>
    </row>
    <row r="15" spans="1:10">
      <c r="A15" s="7"/>
      <c r="J15" s="9"/>
    </row>
    <row r="16" spans="1:10">
      <c r="A16" s="180" t="s">
        <v>296</v>
      </c>
      <c r="B16" s="181"/>
      <c r="C16" s="181"/>
      <c r="D16" s="181"/>
      <c r="E16" s="181"/>
      <c r="F16" s="181"/>
      <c r="G16" s="181"/>
      <c r="H16" s="181"/>
      <c r="I16" s="181"/>
      <c r="J16" s="182"/>
    </row>
    <row r="17" spans="1:10">
      <c r="A17" s="183"/>
      <c r="B17" s="184"/>
      <c r="C17" s="184"/>
      <c r="D17" s="184"/>
      <c r="E17" s="184"/>
      <c r="F17" s="184"/>
      <c r="G17" s="184"/>
      <c r="H17" s="184"/>
      <c r="I17" s="184"/>
      <c r="J17" s="185"/>
    </row>
    <row r="18" spans="1:10">
      <c r="A18" s="183"/>
      <c r="B18" s="184"/>
      <c r="C18" s="184"/>
      <c r="D18" s="184"/>
      <c r="E18" s="184"/>
      <c r="F18" s="184"/>
      <c r="G18" s="184"/>
      <c r="H18" s="184"/>
      <c r="I18" s="184"/>
      <c r="J18" s="185"/>
    </row>
    <row r="19" spans="1:10">
      <c r="A19" s="183"/>
      <c r="B19" s="184"/>
      <c r="C19" s="184"/>
      <c r="D19" s="184"/>
      <c r="E19" s="184"/>
      <c r="F19" s="184"/>
      <c r="G19" s="184"/>
      <c r="H19" s="184"/>
      <c r="I19" s="184"/>
      <c r="J19" s="185"/>
    </row>
    <row r="20" spans="1:10">
      <c r="A20" s="183"/>
      <c r="B20" s="184"/>
      <c r="C20" s="184"/>
      <c r="D20" s="184"/>
      <c r="E20" s="184"/>
      <c r="F20" s="184"/>
      <c r="G20" s="184"/>
      <c r="H20" s="184"/>
      <c r="I20" s="184"/>
      <c r="J20" s="185"/>
    </row>
    <row r="21" spans="1:10">
      <c r="A21" s="183"/>
      <c r="B21" s="184"/>
      <c r="C21" s="184"/>
      <c r="D21" s="184"/>
      <c r="E21" s="184"/>
      <c r="F21" s="184"/>
      <c r="G21" s="184"/>
      <c r="H21" s="184"/>
      <c r="I21" s="184"/>
      <c r="J21" s="185"/>
    </row>
    <row r="22" spans="1:10">
      <c r="A22" s="183"/>
      <c r="B22" s="184"/>
      <c r="C22" s="184"/>
      <c r="D22" s="184"/>
      <c r="E22" s="184"/>
      <c r="F22" s="184"/>
      <c r="G22" s="184"/>
      <c r="H22" s="184"/>
      <c r="I22" s="184"/>
      <c r="J22" s="185"/>
    </row>
    <row r="23" spans="1:10">
      <c r="A23" s="183"/>
      <c r="B23" s="184"/>
      <c r="C23" s="184"/>
      <c r="D23" s="184"/>
      <c r="E23" s="184"/>
      <c r="F23" s="184"/>
      <c r="G23" s="184"/>
      <c r="H23" s="184"/>
      <c r="I23" s="184"/>
      <c r="J23" s="185"/>
    </row>
    <row r="24" spans="1:10">
      <c r="A24" s="183"/>
      <c r="B24" s="184"/>
      <c r="C24" s="184"/>
      <c r="D24" s="184"/>
      <c r="E24" s="184"/>
      <c r="F24" s="184"/>
      <c r="G24" s="184"/>
      <c r="H24" s="184"/>
      <c r="I24" s="184"/>
      <c r="J24" s="185"/>
    </row>
    <row r="25" spans="1:10">
      <c r="A25" s="183"/>
      <c r="B25" s="184"/>
      <c r="C25" s="184"/>
      <c r="D25" s="184"/>
      <c r="E25" s="184"/>
      <c r="F25" s="184"/>
      <c r="G25" s="184"/>
      <c r="H25" s="184"/>
      <c r="I25" s="184"/>
      <c r="J25" s="185"/>
    </row>
    <row r="26" spans="1:10">
      <c r="A26" s="183"/>
      <c r="B26" s="184"/>
      <c r="C26" s="184"/>
      <c r="D26" s="184"/>
      <c r="E26" s="184"/>
      <c r="F26" s="184"/>
      <c r="G26" s="184"/>
      <c r="H26" s="184"/>
      <c r="I26" s="184"/>
      <c r="J26" s="185"/>
    </row>
    <row r="27" spans="1:10">
      <c r="A27" s="183"/>
      <c r="B27" s="184"/>
      <c r="C27" s="184"/>
      <c r="D27" s="184"/>
      <c r="E27" s="184"/>
      <c r="F27" s="184"/>
      <c r="G27" s="184"/>
      <c r="H27" s="184"/>
      <c r="I27" s="184"/>
      <c r="J27" s="185"/>
    </row>
    <row r="28" spans="1:10">
      <c r="A28" s="183"/>
      <c r="B28" s="184"/>
      <c r="C28" s="184"/>
      <c r="D28" s="184"/>
      <c r="E28" s="184"/>
      <c r="F28" s="184"/>
      <c r="G28" s="184"/>
      <c r="H28" s="184"/>
      <c r="I28" s="184"/>
      <c r="J28" s="185"/>
    </row>
    <row r="29" spans="1:10">
      <c r="A29" s="183"/>
      <c r="B29" s="184"/>
      <c r="C29" s="184"/>
      <c r="D29" s="184"/>
      <c r="E29" s="184"/>
      <c r="F29" s="184"/>
      <c r="G29" s="184"/>
      <c r="H29" s="184"/>
      <c r="I29" s="184"/>
      <c r="J29" s="185"/>
    </row>
    <row r="30" spans="1:10">
      <c r="A30" s="7"/>
      <c r="J30" s="9"/>
    </row>
    <row r="31" spans="1:10">
      <c r="A31" s="186" t="s">
        <v>311</v>
      </c>
      <c r="B31" s="187"/>
      <c r="C31" s="187"/>
      <c r="D31" s="187"/>
      <c r="E31" s="187"/>
      <c r="F31" s="187"/>
      <c r="G31" s="187"/>
      <c r="H31" s="187"/>
      <c r="I31" s="187"/>
      <c r="J31" s="188"/>
    </row>
    <row r="32" spans="1:10" ht="18.600000000000001" customHeight="1">
      <c r="A32" s="137" t="s">
        <v>302</v>
      </c>
      <c r="B32" s="189" t="s">
        <v>303</v>
      </c>
      <c r="C32" s="178"/>
      <c r="D32" s="178"/>
      <c r="E32" s="174" t="str">
        <f>IF(OR(ISBLANK(A34)=TRUE,ISBLANK(B34)=TRUE,ISBLANK(A35)=TRUE,ISBLANK(B35)=TRUE),"THIS AREA IS MANDATORY; you must fill it out.","")</f>
        <v>THIS AREA IS MANDATORY; you must fill it out.</v>
      </c>
      <c r="F32" s="174"/>
      <c r="G32" s="174"/>
      <c r="H32" s="174"/>
      <c r="I32" s="174"/>
      <c r="J32" s="175"/>
    </row>
    <row r="33" spans="1:12">
      <c r="A33" s="138"/>
      <c r="B33" s="190"/>
      <c r="C33" s="179"/>
      <c r="D33" s="179"/>
      <c r="E33" s="176"/>
      <c r="F33" s="176"/>
      <c r="G33" s="176"/>
      <c r="H33" s="176"/>
      <c r="I33" s="176"/>
      <c r="J33" s="177"/>
    </row>
    <row r="34" spans="1:12">
      <c r="A34" s="13"/>
      <c r="B34" s="167"/>
      <c r="C34" s="167"/>
      <c r="D34" s="167"/>
      <c r="E34" s="167"/>
      <c r="F34" s="167"/>
      <c r="G34" s="167"/>
      <c r="H34" s="167"/>
      <c r="I34" s="167"/>
      <c r="J34" s="168"/>
    </row>
    <row r="35" spans="1:12">
      <c r="A35" s="13"/>
      <c r="B35" s="167"/>
      <c r="C35" s="167"/>
      <c r="D35" s="167"/>
      <c r="E35" s="167"/>
      <c r="F35" s="167"/>
      <c r="G35" s="167"/>
      <c r="H35" s="167"/>
      <c r="I35" s="167"/>
      <c r="J35" s="168"/>
    </row>
    <row r="36" spans="1:12">
      <c r="A36" s="24" t="s">
        <v>298</v>
      </c>
      <c r="B36" s="15" t="s">
        <v>312</v>
      </c>
      <c r="J36" s="9"/>
    </row>
    <row r="37" spans="1:12">
      <c r="A37" s="23"/>
      <c r="B37" s="22"/>
      <c r="C37" s="22"/>
      <c r="D37" s="22"/>
      <c r="E37" s="22"/>
      <c r="F37" s="22"/>
      <c r="G37" s="22"/>
      <c r="H37" s="22"/>
      <c r="I37" s="22"/>
      <c r="J37" s="27"/>
    </row>
    <row r="38" spans="1:12">
      <c r="A38" s="133" t="s">
        <v>304</v>
      </c>
      <c r="B38" s="134"/>
      <c r="C38" s="134"/>
      <c r="D38" s="134"/>
      <c r="E38" s="135" t="str">
        <f>IF(ISBLANK(A39)=TRUE,"THIS AREA IS MANDATORY; you must fill it out.","")</f>
        <v>THIS AREA IS MANDATORY; you must fill it out.</v>
      </c>
      <c r="F38" s="135"/>
      <c r="G38" s="135"/>
      <c r="H38" s="135"/>
      <c r="I38" s="135"/>
      <c r="J38" s="136"/>
    </row>
    <row r="39" spans="1:12">
      <c r="A39" s="127"/>
      <c r="B39" s="128"/>
      <c r="C39" s="128"/>
      <c r="D39" s="128"/>
      <c r="E39" s="128"/>
      <c r="F39" s="128"/>
      <c r="G39" s="128"/>
      <c r="H39" s="128"/>
      <c r="I39" s="128"/>
      <c r="J39" s="129"/>
    </row>
    <row r="40" spans="1:12">
      <c r="A40" s="127"/>
      <c r="B40" s="128"/>
      <c r="C40" s="128"/>
      <c r="D40" s="128"/>
      <c r="E40" s="128"/>
      <c r="F40" s="128"/>
      <c r="G40" s="128"/>
      <c r="H40" s="128"/>
      <c r="I40" s="128"/>
      <c r="J40" s="129"/>
    </row>
    <row r="41" spans="1:12">
      <c r="A41" s="127"/>
      <c r="B41" s="128"/>
      <c r="C41" s="128"/>
      <c r="D41" s="128"/>
      <c r="E41" s="128"/>
      <c r="F41" s="128"/>
      <c r="G41" s="128"/>
      <c r="H41" s="128"/>
      <c r="I41" s="128"/>
      <c r="J41" s="129"/>
    </row>
    <row r="42" spans="1:12">
      <c r="A42" s="127"/>
      <c r="B42" s="128"/>
      <c r="C42" s="128"/>
      <c r="D42" s="128"/>
      <c r="E42" s="128"/>
      <c r="F42" s="128"/>
      <c r="G42" s="128"/>
      <c r="H42" s="128"/>
      <c r="I42" s="128"/>
      <c r="J42" s="129"/>
    </row>
    <row r="43" spans="1:12">
      <c r="A43" s="127"/>
      <c r="B43" s="128"/>
      <c r="C43" s="128"/>
      <c r="D43" s="128"/>
      <c r="E43" s="128"/>
      <c r="F43" s="128"/>
      <c r="G43" s="128"/>
      <c r="H43" s="128"/>
      <c r="I43" s="128"/>
      <c r="J43" s="129"/>
    </row>
    <row r="44" spans="1:12">
      <c r="A44" s="127"/>
      <c r="B44" s="128"/>
      <c r="C44" s="128"/>
      <c r="D44" s="128"/>
      <c r="E44" s="128"/>
      <c r="F44" s="128"/>
      <c r="G44" s="128"/>
      <c r="H44" s="128"/>
      <c r="I44" s="128"/>
      <c r="J44" s="129"/>
    </row>
    <row r="45" spans="1:12">
      <c r="A45" s="127"/>
      <c r="B45" s="128"/>
      <c r="C45" s="128"/>
      <c r="D45" s="128"/>
      <c r="E45" s="128"/>
      <c r="F45" s="128"/>
      <c r="G45" s="128"/>
      <c r="H45" s="128"/>
      <c r="I45" s="128"/>
      <c r="J45" s="129"/>
      <c r="L45"/>
    </row>
    <row r="46" spans="1:12" ht="15.75" thickBot="1">
      <c r="A46" s="130"/>
      <c r="B46" s="131"/>
      <c r="C46" s="131"/>
      <c r="D46" s="131"/>
      <c r="E46" s="131"/>
      <c r="F46" s="131"/>
      <c r="G46" s="131"/>
      <c r="H46" s="131"/>
      <c r="I46" s="131"/>
      <c r="J46" s="132"/>
      <c r="L46" s="46"/>
    </row>
    <row r="47" spans="1:12">
      <c r="A47" s="148"/>
      <c r="B47" s="149"/>
      <c r="C47" s="149"/>
      <c r="D47" s="149"/>
      <c r="E47" s="149"/>
      <c r="F47" s="149"/>
      <c r="G47" s="149"/>
      <c r="H47" s="149"/>
      <c r="I47" s="149"/>
      <c r="J47" s="150"/>
      <c r="L47" s="46"/>
    </row>
    <row r="48" spans="1:12">
      <c r="A48" s="139" t="s">
        <v>345</v>
      </c>
      <c r="B48" s="140"/>
      <c r="C48" s="140"/>
      <c r="D48" s="140"/>
      <c r="E48" s="140"/>
      <c r="F48" s="140"/>
      <c r="G48" s="140"/>
      <c r="H48" s="140"/>
      <c r="I48" s="140"/>
      <c r="J48" s="141"/>
      <c r="L48" s="47"/>
    </row>
    <row r="49" spans="1:12">
      <c r="A49" s="45" t="s">
        <v>347</v>
      </c>
      <c r="B49" s="151"/>
      <c r="C49" s="151"/>
      <c r="D49" s="151"/>
      <c r="E49" s="151"/>
      <c r="F49" s="151"/>
      <c r="G49" s="151"/>
      <c r="H49" s="151"/>
      <c r="I49" s="151"/>
      <c r="J49" s="151"/>
      <c r="L49" s="48" t="s">
        <v>348</v>
      </c>
    </row>
    <row r="50" spans="1:12">
      <c r="A50" s="142" t="s">
        <v>346</v>
      </c>
      <c r="B50" s="143"/>
      <c r="C50" s="143"/>
      <c r="D50" s="143"/>
      <c r="E50" s="143"/>
      <c r="F50" s="143"/>
      <c r="G50" s="143"/>
      <c r="H50" s="140"/>
      <c r="I50" s="140"/>
      <c r="J50" s="141"/>
      <c r="L50" s="48" t="s">
        <v>349</v>
      </c>
    </row>
    <row r="51" spans="1:12">
      <c r="A51" s="144"/>
      <c r="B51" s="145"/>
      <c r="C51" s="145"/>
      <c r="D51" s="145"/>
      <c r="E51" s="145"/>
      <c r="F51" s="145"/>
      <c r="G51" s="145"/>
      <c r="H51" s="146"/>
      <c r="I51" s="146"/>
      <c r="J51" s="147"/>
      <c r="L51" s="48" t="s">
        <v>350</v>
      </c>
    </row>
    <row r="52" spans="1:12">
      <c r="A52" s="127"/>
      <c r="B52" s="128"/>
      <c r="C52" s="128"/>
      <c r="D52" s="128"/>
      <c r="E52" s="128"/>
      <c r="F52" s="128"/>
      <c r="G52" s="128"/>
      <c r="H52" s="128"/>
      <c r="I52" s="128"/>
      <c r="J52" s="129"/>
      <c r="L52" s="48" t="s">
        <v>351</v>
      </c>
    </row>
    <row r="53" spans="1:12">
      <c r="A53" s="127"/>
      <c r="B53" s="128"/>
      <c r="C53" s="128"/>
      <c r="D53" s="128"/>
      <c r="E53" s="128"/>
      <c r="F53" s="128"/>
      <c r="G53" s="128"/>
      <c r="H53" s="128"/>
      <c r="I53" s="128"/>
      <c r="J53" s="129"/>
    </row>
    <row r="54" spans="1:12">
      <c r="A54" s="127"/>
      <c r="B54" s="128"/>
      <c r="C54" s="128"/>
      <c r="D54" s="128"/>
      <c r="E54" s="128"/>
      <c r="F54" s="128"/>
      <c r="G54" s="128"/>
      <c r="H54" s="128"/>
      <c r="I54" s="128"/>
      <c r="J54" s="129"/>
    </row>
    <row r="55" spans="1:12">
      <c r="A55" s="127"/>
      <c r="B55" s="128"/>
      <c r="C55" s="128"/>
      <c r="D55" s="128"/>
      <c r="E55" s="128"/>
      <c r="F55" s="128"/>
      <c r="G55" s="128"/>
      <c r="H55" s="128"/>
      <c r="I55" s="128"/>
      <c r="J55" s="129"/>
    </row>
    <row r="56" spans="1:12">
      <c r="A56" s="127"/>
      <c r="B56" s="128"/>
      <c r="C56" s="128"/>
      <c r="D56" s="128"/>
      <c r="E56" s="128"/>
      <c r="F56" s="128"/>
      <c r="G56" s="128"/>
      <c r="H56" s="128"/>
      <c r="I56" s="128"/>
      <c r="J56" s="129"/>
    </row>
    <row r="57" spans="1:12">
      <c r="A57" s="127"/>
      <c r="B57" s="128"/>
      <c r="C57" s="128"/>
      <c r="D57" s="128"/>
      <c r="E57" s="128"/>
      <c r="F57" s="128"/>
      <c r="G57" s="128"/>
      <c r="H57" s="128"/>
      <c r="I57" s="128"/>
      <c r="J57" s="129"/>
    </row>
    <row r="58" spans="1:12">
      <c r="A58" s="127"/>
      <c r="B58" s="128"/>
      <c r="C58" s="128"/>
      <c r="D58" s="128"/>
      <c r="E58" s="128"/>
      <c r="F58" s="128"/>
      <c r="G58" s="128"/>
      <c r="H58" s="128"/>
      <c r="I58" s="128"/>
      <c r="J58" s="129"/>
    </row>
    <row r="59" spans="1:12" ht="15.75" thickBot="1">
      <c r="A59" s="130"/>
      <c r="B59" s="131"/>
      <c r="C59" s="131"/>
      <c r="D59" s="131"/>
      <c r="E59" s="131"/>
      <c r="F59" s="131"/>
      <c r="G59" s="131"/>
      <c r="H59" s="131"/>
      <c r="I59" s="131"/>
      <c r="J59" s="132"/>
    </row>
    <row r="60" spans="1:12">
      <c r="A60" s="7"/>
      <c r="J60" s="9"/>
    </row>
    <row r="61" spans="1:12" ht="15.75" thickBot="1">
      <c r="A61" s="7"/>
      <c r="J61" s="9"/>
    </row>
    <row r="62" spans="1:12" ht="21">
      <c r="A62" s="4" t="s">
        <v>254</v>
      </c>
      <c r="B62" s="5"/>
      <c r="C62" s="5"/>
      <c r="D62" s="5"/>
      <c r="E62" s="5"/>
      <c r="F62" s="5"/>
      <c r="G62" s="5"/>
      <c r="H62" s="5"/>
      <c r="I62" s="5"/>
      <c r="J62" s="6"/>
    </row>
    <row r="63" spans="1:12">
      <c r="A63" s="127"/>
      <c r="B63" s="128"/>
      <c r="C63" s="128"/>
      <c r="D63" s="128"/>
      <c r="E63" s="128"/>
      <c r="F63" s="128"/>
      <c r="G63" s="128"/>
      <c r="H63" s="128"/>
      <c r="I63" s="128"/>
      <c r="J63" s="129"/>
    </row>
    <row r="64" spans="1:12">
      <c r="A64" s="127"/>
      <c r="B64" s="128"/>
      <c r="C64" s="128"/>
      <c r="D64" s="128"/>
      <c r="E64" s="128"/>
      <c r="F64" s="128"/>
      <c r="G64" s="128"/>
      <c r="H64" s="128"/>
      <c r="I64" s="128"/>
      <c r="J64" s="129"/>
    </row>
    <row r="65" spans="1:10">
      <c r="A65" s="127"/>
      <c r="B65" s="128"/>
      <c r="C65" s="128"/>
      <c r="D65" s="128"/>
      <c r="E65" s="128"/>
      <c r="F65" s="128"/>
      <c r="G65" s="128"/>
      <c r="H65" s="128"/>
      <c r="I65" s="128"/>
      <c r="J65" s="129"/>
    </row>
    <row r="66" spans="1:10">
      <c r="A66" s="127"/>
      <c r="B66" s="128"/>
      <c r="C66" s="128"/>
      <c r="D66" s="128"/>
      <c r="E66" s="128"/>
      <c r="F66" s="128"/>
      <c r="G66" s="128"/>
      <c r="H66" s="128"/>
      <c r="I66" s="128"/>
      <c r="J66" s="129"/>
    </row>
    <row r="67" spans="1:10">
      <c r="A67" s="127"/>
      <c r="B67" s="128"/>
      <c r="C67" s="128"/>
      <c r="D67" s="128"/>
      <c r="E67" s="128"/>
      <c r="F67" s="128"/>
      <c r="G67" s="128"/>
      <c r="H67" s="128"/>
      <c r="I67" s="128"/>
      <c r="J67" s="129"/>
    </row>
    <row r="68" spans="1:10">
      <c r="A68" s="127"/>
      <c r="B68" s="128"/>
      <c r="C68" s="128"/>
      <c r="D68" s="128"/>
      <c r="E68" s="128"/>
      <c r="F68" s="128"/>
      <c r="G68" s="128"/>
      <c r="H68" s="128"/>
      <c r="I68" s="128"/>
      <c r="J68" s="129"/>
    </row>
    <row r="69" spans="1:10">
      <c r="A69" s="127"/>
      <c r="B69" s="128"/>
      <c r="C69" s="128"/>
      <c r="D69" s="128"/>
      <c r="E69" s="128"/>
      <c r="F69" s="128"/>
      <c r="G69" s="128"/>
      <c r="H69" s="128"/>
      <c r="I69" s="128"/>
      <c r="J69" s="129"/>
    </row>
    <row r="70" spans="1:10" ht="15.75" thickBot="1">
      <c r="A70" s="130"/>
      <c r="B70" s="131"/>
      <c r="C70" s="131"/>
      <c r="D70" s="131"/>
      <c r="E70" s="131"/>
      <c r="F70" s="131"/>
      <c r="G70" s="131"/>
      <c r="H70" s="131"/>
      <c r="I70" s="131"/>
      <c r="J70" s="132"/>
    </row>
    <row r="71" spans="1:10">
      <c r="A71" s="7"/>
      <c r="J71" s="9"/>
    </row>
    <row r="72" spans="1:10" ht="15.75" thickBot="1">
      <c r="A72" s="7"/>
      <c r="J72" s="9"/>
    </row>
    <row r="73" spans="1:10" ht="21">
      <c r="A73" s="17" t="s">
        <v>255</v>
      </c>
      <c r="B73" s="18"/>
      <c r="C73" s="18"/>
      <c r="D73" s="18"/>
      <c r="E73" s="18"/>
      <c r="F73" s="18"/>
      <c r="G73" s="18"/>
      <c r="H73" s="21"/>
      <c r="I73" s="19" t="s">
        <v>257</v>
      </c>
      <c r="J73" s="20"/>
    </row>
    <row r="74" spans="1:10">
      <c r="A74" s="10" t="s">
        <v>256</v>
      </c>
      <c r="J74" s="9"/>
    </row>
    <row r="75" spans="1:10">
      <c r="A75" s="127"/>
      <c r="B75" s="128"/>
      <c r="C75" s="128"/>
      <c r="D75" s="128"/>
      <c r="E75" s="128"/>
      <c r="F75" s="128"/>
      <c r="G75" s="128"/>
      <c r="H75" s="128"/>
      <c r="I75" s="128"/>
      <c r="J75" s="129"/>
    </row>
    <row r="76" spans="1:10">
      <c r="A76" s="127"/>
      <c r="B76" s="128"/>
      <c r="C76" s="128"/>
      <c r="D76" s="128"/>
      <c r="E76" s="128"/>
      <c r="F76" s="128"/>
      <c r="G76" s="128"/>
      <c r="H76" s="128"/>
      <c r="I76" s="128"/>
      <c r="J76" s="129"/>
    </row>
    <row r="77" spans="1:10">
      <c r="A77" s="127"/>
      <c r="B77" s="128"/>
      <c r="C77" s="128"/>
      <c r="D77" s="128"/>
      <c r="E77" s="128"/>
      <c r="F77" s="128"/>
      <c r="G77" s="128"/>
      <c r="H77" s="128"/>
      <c r="I77" s="128"/>
      <c r="J77" s="129"/>
    </row>
    <row r="78" spans="1:10">
      <c r="A78" s="127"/>
      <c r="B78" s="128"/>
      <c r="C78" s="128"/>
      <c r="D78" s="128"/>
      <c r="E78" s="128"/>
      <c r="F78" s="128"/>
      <c r="G78" s="128"/>
      <c r="H78" s="128"/>
      <c r="I78" s="128"/>
      <c r="J78" s="129"/>
    </row>
    <row r="79" spans="1:10">
      <c r="A79" s="127"/>
      <c r="B79" s="128"/>
      <c r="C79" s="128"/>
      <c r="D79" s="128"/>
      <c r="E79" s="128"/>
      <c r="F79" s="128"/>
      <c r="G79" s="128"/>
      <c r="H79" s="128"/>
      <c r="I79" s="128"/>
      <c r="J79" s="129"/>
    </row>
    <row r="80" spans="1:10">
      <c r="A80" s="127"/>
      <c r="B80" s="128"/>
      <c r="C80" s="128"/>
      <c r="D80" s="128"/>
      <c r="E80" s="128"/>
      <c r="F80" s="128"/>
      <c r="G80" s="128"/>
      <c r="H80" s="128"/>
      <c r="I80" s="128"/>
      <c r="J80" s="129"/>
    </row>
    <row r="81" spans="1:10">
      <c r="A81" s="127"/>
      <c r="B81" s="128"/>
      <c r="C81" s="128"/>
      <c r="D81" s="128"/>
      <c r="E81" s="128"/>
      <c r="F81" s="128"/>
      <c r="G81" s="128"/>
      <c r="H81" s="128"/>
      <c r="I81" s="128"/>
      <c r="J81" s="129"/>
    </row>
    <row r="82" spans="1:10" ht="15.75" thickBot="1">
      <c r="A82" s="130"/>
      <c r="B82" s="131"/>
      <c r="C82" s="131"/>
      <c r="D82" s="131"/>
      <c r="E82" s="131"/>
      <c r="F82" s="131"/>
      <c r="G82" s="131"/>
      <c r="H82" s="131"/>
      <c r="I82" s="131"/>
      <c r="J82" s="132"/>
    </row>
    <row r="83" spans="1:10">
      <c r="A83" s="7"/>
      <c r="J83" s="9"/>
    </row>
    <row r="84" spans="1:10">
      <c r="A84" s="7"/>
      <c r="J84" s="9"/>
    </row>
    <row r="85" spans="1:10">
      <c r="A85"/>
      <c r="B85"/>
      <c r="C85"/>
      <c r="D85"/>
      <c r="E85"/>
      <c r="F85"/>
      <c r="G85"/>
      <c r="H85"/>
      <c r="I85"/>
      <c r="J85"/>
    </row>
    <row r="86" spans="1:10">
      <c r="A86"/>
      <c r="B86"/>
      <c r="C86"/>
      <c r="D86"/>
      <c r="E86"/>
      <c r="F86"/>
      <c r="G86"/>
      <c r="H86"/>
      <c r="I86"/>
      <c r="J86"/>
    </row>
  </sheetData>
  <sheetProtection algorithmName="SHA-512" hashValue="bB7qa3vv7lsRH2QubHZ2CojIl9/TQO4ZAFKHNuoLYLlgFrfo7PaIsJp12xnwZJGXyQtcgBNBfN3Ir8KzvXGA5w==" saltValue="kBGM2uMpUkYIfkhYZc7Yjg==" spinCount="100000" sheet="1" objects="1" scenarios="1" selectLockedCells="1"/>
  <mergeCells count="28">
    <mergeCell ref="B11:J11"/>
    <mergeCell ref="E14:J14"/>
    <mergeCell ref="E32:J33"/>
    <mergeCell ref="C32:D33"/>
    <mergeCell ref="A16:J16"/>
    <mergeCell ref="A17:J29"/>
    <mergeCell ref="A31:J31"/>
    <mergeCell ref="B32:B33"/>
    <mergeCell ref="A1:J1"/>
    <mergeCell ref="A2:J2"/>
    <mergeCell ref="B8:J8"/>
    <mergeCell ref="B9:J9"/>
    <mergeCell ref="B10:J10"/>
    <mergeCell ref="A3:J6"/>
    <mergeCell ref="H13:I13"/>
    <mergeCell ref="A75:J82"/>
    <mergeCell ref="A39:J46"/>
    <mergeCell ref="A63:J70"/>
    <mergeCell ref="A38:D38"/>
    <mergeCell ref="E38:J38"/>
    <mergeCell ref="A32:A33"/>
    <mergeCell ref="A52:J59"/>
    <mergeCell ref="A48:J48"/>
    <mergeCell ref="A50:J51"/>
    <mergeCell ref="A47:J47"/>
    <mergeCell ref="B49:J49"/>
    <mergeCell ref="B34:J34"/>
    <mergeCell ref="B35:J35"/>
  </mergeCells>
  <dataValidations count="9">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75:J82" xr:uid="{00000000-0002-0000-0100-000006000000}">
      <formula1>501</formula1>
    </dataValidation>
    <dataValidation type="list" allowBlank="1" showInputMessage="1" showErrorMessage="1" promptTitle="Please select a focus area." prompt="Please select an input form the drop-down list." sqref="B49:J49" xr:uid="{00000000-0002-0000-0100-000008000000}">
      <formula1>$L$49:$L$52</formula1>
    </dataValidation>
    <dataValidation type="textLength" operator="lessThanOrEqual" allowBlank="1" showInputMessage="1" showErrorMessage="1" sqref="A52:J59" xr:uid="{9980FF24-AE7F-40F0-A1E4-395204CA5F48}">
      <formula1>1000</formula1>
    </dataValidation>
  </dataValidations>
  <hyperlinks>
    <hyperlink ref="B36" r:id="rId1" xr:uid="{00000000-0004-0000-0100-000000000000}"/>
    <hyperlink ref="A49" r:id="rId2" display="Focus Areas" xr:uid="{00000000-0004-0000-0100-000001000000}"/>
  </hyperlinks>
  <pageMargins left="0.7" right="0.7" top="0.75" bottom="0.75" header="0.3" footer="0.3"/>
  <pageSetup paperSize="9" scale="43"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9000000}">
          <x14:formula1>
            <xm:f>Countries!$J$18:$J$19</xm:f>
          </x14:formula1>
          <xm:sqref>J73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AN83"/>
  <sheetViews>
    <sheetView showGridLines="0" zoomScale="70" zoomScaleNormal="70" workbookViewId="0">
      <selection activeCell="C21" sqref="C21:F21"/>
    </sheetView>
  </sheetViews>
  <sheetFormatPr defaultColWidth="8.5703125" defaultRowHeight="15"/>
  <cols>
    <col min="2" max="2" width="10.85546875" customWidth="1"/>
  </cols>
  <sheetData>
    <row r="1" spans="1:10" ht="28.5">
      <c r="A1" s="227" t="s">
        <v>308</v>
      </c>
      <c r="B1" s="228"/>
      <c r="C1" s="228"/>
      <c r="D1" s="228"/>
      <c r="E1" s="228"/>
      <c r="F1" s="228"/>
      <c r="G1" s="228"/>
      <c r="H1" s="228"/>
      <c r="I1" s="228"/>
      <c r="J1" s="229"/>
    </row>
    <row r="2" spans="1:10" ht="24" thickBot="1">
      <c r="A2" s="230" t="s">
        <v>327</v>
      </c>
      <c r="B2" s="231"/>
      <c r="C2" s="231"/>
      <c r="D2" s="231"/>
      <c r="E2" s="231"/>
      <c r="F2" s="231"/>
      <c r="G2" s="231"/>
      <c r="H2" s="231"/>
      <c r="I2" s="231"/>
      <c r="J2" s="232"/>
    </row>
    <row r="3" spans="1:10" ht="15.75" thickBot="1">
      <c r="A3" s="14"/>
      <c r="J3" s="11"/>
    </row>
    <row r="4" spans="1:10" ht="15.75" thickBot="1">
      <c r="A4" s="233" t="s">
        <v>294</v>
      </c>
      <c r="B4" s="234"/>
      <c r="C4" s="234"/>
      <c r="D4" s="234"/>
      <c r="E4" s="234"/>
      <c r="F4" s="234"/>
      <c r="G4" s="234"/>
      <c r="H4" s="234"/>
      <c r="I4" s="234"/>
      <c r="J4" s="235"/>
    </row>
    <row r="5" spans="1:10">
      <c r="A5" s="236" t="e">
        <f>#REF!</f>
        <v>#REF!</v>
      </c>
      <c r="B5" s="237"/>
      <c r="C5" s="237"/>
      <c r="D5" s="237"/>
      <c r="E5" s="237"/>
      <c r="F5" s="237"/>
      <c r="G5" s="237"/>
      <c r="H5" s="237"/>
      <c r="I5" s="237"/>
      <c r="J5" s="238"/>
    </row>
    <row r="6" spans="1:10" ht="15.75" thickBot="1">
      <c r="A6" s="28"/>
      <c r="J6" s="11"/>
    </row>
    <row r="7" spans="1:10" ht="15.75" thickBot="1">
      <c r="A7" s="233" t="s">
        <v>300</v>
      </c>
      <c r="B7" s="234"/>
      <c r="C7" s="234"/>
      <c r="D7" s="234"/>
      <c r="E7" s="234"/>
      <c r="F7" s="234"/>
      <c r="G7" s="234"/>
      <c r="H7" s="234"/>
      <c r="I7" s="234"/>
      <c r="J7" s="235"/>
    </row>
    <row r="8" spans="1:10" ht="15.75" thickBot="1">
      <c r="A8" s="236" t="e">
        <f>#REF!</f>
        <v>#REF!</v>
      </c>
      <c r="B8" s="237"/>
      <c r="C8" s="237"/>
      <c r="D8" s="237"/>
      <c r="E8" s="237"/>
      <c r="F8" s="237"/>
      <c r="G8" s="237"/>
      <c r="H8" s="237"/>
      <c r="I8" s="237"/>
      <c r="J8" s="238"/>
    </row>
    <row r="9" spans="1:10" ht="15.75" thickBot="1">
      <c r="A9" s="233" t="s">
        <v>295</v>
      </c>
      <c r="B9" s="234"/>
      <c r="C9" s="234"/>
      <c r="D9" s="234"/>
      <c r="E9" s="234"/>
      <c r="F9" s="234"/>
      <c r="G9" s="234"/>
      <c r="H9" s="234"/>
      <c r="I9" s="234"/>
      <c r="J9" s="235"/>
    </row>
    <row r="10" spans="1:10">
      <c r="A10" s="236" t="e">
        <f>#REF!</f>
        <v>#REF!</v>
      </c>
      <c r="B10" s="237"/>
      <c r="C10" s="237"/>
      <c r="D10" s="237"/>
      <c r="E10" s="237"/>
      <c r="F10" s="237"/>
      <c r="G10" s="237"/>
      <c r="H10" s="237"/>
      <c r="I10" s="237"/>
      <c r="J10" s="238"/>
    </row>
    <row r="11" spans="1:10" ht="15.75" thickBot="1">
      <c r="A11" s="28"/>
      <c r="J11" s="11"/>
    </row>
    <row r="12" spans="1:10" ht="165.75" customHeight="1">
      <c r="A12" s="239" t="s">
        <v>305</v>
      </c>
      <c r="B12" s="240"/>
      <c r="C12" s="240"/>
      <c r="D12" s="240"/>
      <c r="E12" s="240"/>
      <c r="F12" s="240"/>
      <c r="G12" s="240"/>
      <c r="H12" s="240"/>
      <c r="I12" s="240"/>
      <c r="J12" s="241"/>
    </row>
    <row r="13" spans="1:10" ht="14.45" customHeight="1">
      <c r="A13" s="204" t="s">
        <v>361</v>
      </c>
      <c r="B13" s="205"/>
      <c r="C13" s="205"/>
      <c r="D13" s="205"/>
      <c r="E13" s="205"/>
      <c r="F13" s="205"/>
      <c r="G13" s="205"/>
      <c r="H13" s="205"/>
      <c r="I13" s="205"/>
      <c r="J13" s="206"/>
    </row>
    <row r="14" spans="1:10">
      <c r="A14" s="204"/>
      <c r="B14" s="205"/>
      <c r="C14" s="205"/>
      <c r="D14" s="205"/>
      <c r="E14" s="205"/>
      <c r="F14" s="205"/>
      <c r="G14" s="205"/>
      <c r="H14" s="205"/>
      <c r="I14" s="205"/>
      <c r="J14" s="206"/>
    </row>
    <row r="15" spans="1:10">
      <c r="A15" s="204"/>
      <c r="B15" s="205"/>
      <c r="C15" s="205"/>
      <c r="D15" s="205"/>
      <c r="E15" s="205"/>
      <c r="F15" s="205"/>
      <c r="G15" s="205"/>
      <c r="H15" s="205"/>
      <c r="I15" s="205"/>
      <c r="J15" s="206"/>
    </row>
    <row r="16" spans="1:10" ht="15.75" thickBot="1">
      <c r="A16" s="207"/>
      <c r="B16" s="208"/>
      <c r="C16" s="208"/>
      <c r="D16" s="208"/>
      <c r="E16" s="208"/>
      <c r="F16" s="208"/>
      <c r="G16" s="208"/>
      <c r="H16" s="208"/>
      <c r="I16" s="208"/>
      <c r="J16" s="209"/>
    </row>
    <row r="17" spans="1:30">
      <c r="A17" s="28"/>
      <c r="J17" s="11"/>
    </row>
    <row r="18" spans="1:30" ht="23.25">
      <c r="A18" s="195" t="s">
        <v>354</v>
      </c>
      <c r="B18" s="196"/>
      <c r="C18" s="196"/>
      <c r="D18" s="196"/>
      <c r="E18" s="196"/>
      <c r="F18" s="196"/>
      <c r="G18" s="196"/>
      <c r="H18" s="196"/>
      <c r="I18" s="196"/>
      <c r="J18" s="197"/>
    </row>
    <row r="19" spans="1:30" ht="98.45" customHeight="1">
      <c r="A19" s="198" t="s">
        <v>301</v>
      </c>
      <c r="B19" s="199"/>
      <c r="C19" s="200" t="s">
        <v>360</v>
      </c>
      <c r="D19" s="201"/>
      <c r="E19" s="201"/>
      <c r="F19" s="201"/>
      <c r="G19" s="202" t="s">
        <v>306</v>
      </c>
      <c r="H19" s="201"/>
      <c r="I19" s="201"/>
      <c r="J19" s="203"/>
      <c r="Q19" s="214"/>
      <c r="R19" s="214"/>
      <c r="S19" s="214"/>
      <c r="T19" s="214"/>
    </row>
    <row r="20" spans="1:30" ht="60.6" customHeight="1">
      <c r="A20" s="191" t="s">
        <v>314</v>
      </c>
      <c r="B20" s="192"/>
      <c r="C20" s="193"/>
      <c r="D20" s="193"/>
      <c r="E20" s="193"/>
      <c r="F20" s="193"/>
      <c r="G20" s="193"/>
      <c r="H20" s="193"/>
      <c r="I20" s="193"/>
      <c r="J20" s="194"/>
    </row>
    <row r="21" spans="1:30" ht="60.6" customHeight="1">
      <c r="A21" s="191" t="s">
        <v>315</v>
      </c>
      <c r="B21" s="192"/>
      <c r="C21" s="193"/>
      <c r="D21" s="193"/>
      <c r="E21" s="193"/>
      <c r="F21" s="193"/>
      <c r="G21" s="193"/>
      <c r="H21" s="193"/>
      <c r="I21" s="193"/>
      <c r="J21" s="194"/>
      <c r="O21" s="214"/>
      <c r="P21" s="214"/>
      <c r="Q21" s="214"/>
      <c r="R21" s="214"/>
      <c r="S21" s="214"/>
      <c r="T21" s="214"/>
      <c r="U21" s="214"/>
      <c r="V21" s="214"/>
      <c r="W21" s="214"/>
      <c r="X21" s="214"/>
      <c r="AA21" s="214"/>
      <c r="AB21" s="214"/>
      <c r="AC21" s="214"/>
      <c r="AD21" s="214"/>
    </row>
    <row r="22" spans="1:30" ht="59.1" customHeight="1">
      <c r="A22" s="218" t="s">
        <v>355</v>
      </c>
      <c r="B22" s="219"/>
      <c r="C22" s="219"/>
      <c r="D22" s="219"/>
      <c r="E22" s="219"/>
      <c r="F22" s="219"/>
      <c r="G22" s="219"/>
      <c r="H22" s="219"/>
      <c r="I22" s="219"/>
      <c r="J22" s="220"/>
      <c r="O22" s="214"/>
      <c r="P22" s="214"/>
      <c r="Q22" s="214"/>
      <c r="R22" s="214"/>
      <c r="S22" s="214"/>
      <c r="T22" s="214"/>
      <c r="U22" s="214"/>
      <c r="V22" s="214"/>
      <c r="W22" s="214"/>
      <c r="X22" s="214"/>
    </row>
    <row r="23" spans="1:30" ht="78.599999999999994" customHeight="1">
      <c r="A23" s="198" t="s">
        <v>301</v>
      </c>
      <c r="B23" s="199"/>
      <c r="C23" s="200" t="s">
        <v>360</v>
      </c>
      <c r="D23" s="201"/>
      <c r="E23" s="201"/>
      <c r="F23" s="201"/>
      <c r="G23" s="202" t="s">
        <v>306</v>
      </c>
      <c r="H23" s="201"/>
      <c r="I23" s="201"/>
      <c r="J23" s="203"/>
    </row>
    <row r="24" spans="1:30" ht="74.099999999999994" customHeight="1">
      <c r="A24" s="191" t="s">
        <v>316</v>
      </c>
      <c r="B24" s="192"/>
      <c r="C24" s="193"/>
      <c r="D24" s="193"/>
      <c r="E24" s="193"/>
      <c r="F24" s="193"/>
      <c r="G24" s="193"/>
      <c r="H24" s="193"/>
      <c r="I24" s="193"/>
      <c r="J24" s="194"/>
    </row>
    <row r="25" spans="1:30" ht="75" customHeight="1">
      <c r="A25" s="191" t="s">
        <v>317</v>
      </c>
      <c r="B25" s="192"/>
      <c r="C25" s="215"/>
      <c r="D25" s="216"/>
      <c r="E25" s="216"/>
      <c r="F25" s="216"/>
      <c r="G25" s="216"/>
      <c r="H25" s="216"/>
      <c r="I25" s="216"/>
      <c r="J25" s="217"/>
    </row>
    <row r="26" spans="1:30" ht="60.6" customHeight="1">
      <c r="A26" s="195" t="s">
        <v>356</v>
      </c>
      <c r="B26" s="196"/>
      <c r="C26" s="196"/>
      <c r="D26" s="196"/>
      <c r="E26" s="196"/>
      <c r="F26" s="196"/>
      <c r="G26" s="196"/>
      <c r="H26" s="196"/>
      <c r="I26" s="196"/>
      <c r="J26" s="197"/>
    </row>
    <row r="27" spans="1:30" ht="100.35" customHeight="1">
      <c r="A27" s="198" t="s">
        <v>301</v>
      </c>
      <c r="B27" s="199"/>
      <c r="C27" s="200" t="s">
        <v>360</v>
      </c>
      <c r="D27" s="201"/>
      <c r="E27" s="201"/>
      <c r="F27" s="201"/>
      <c r="G27" s="202" t="s">
        <v>306</v>
      </c>
      <c r="H27" s="201"/>
      <c r="I27" s="201"/>
      <c r="J27" s="203"/>
    </row>
    <row r="28" spans="1:30" ht="92.45" customHeight="1">
      <c r="A28" s="210" t="s">
        <v>318</v>
      </c>
      <c r="B28" s="211"/>
      <c r="C28" s="193"/>
      <c r="D28" s="193"/>
      <c r="E28" s="193"/>
      <c r="F28" s="193"/>
      <c r="G28" s="193"/>
      <c r="H28" s="193"/>
      <c r="I28" s="193"/>
      <c r="J28" s="194"/>
    </row>
    <row r="29" spans="1:30" ht="55.35" customHeight="1">
      <c r="A29" s="210" t="s">
        <v>319</v>
      </c>
      <c r="B29" s="211"/>
      <c r="C29" s="193"/>
      <c r="D29" s="193"/>
      <c r="E29" s="193"/>
      <c r="F29" s="193"/>
      <c r="G29" s="193"/>
      <c r="H29" s="193"/>
      <c r="I29" s="193"/>
      <c r="J29" s="194"/>
      <c r="O29" s="214"/>
      <c r="P29" s="214"/>
      <c r="Q29" s="214"/>
      <c r="R29" s="214"/>
      <c r="S29" s="214"/>
      <c r="T29" s="214"/>
      <c r="U29" s="214"/>
      <c r="V29" s="214"/>
      <c r="W29" s="214"/>
      <c r="X29" s="214"/>
    </row>
    <row r="30" spans="1:30" ht="63.6" customHeight="1">
      <c r="A30" s="210" t="s">
        <v>320</v>
      </c>
      <c r="B30" s="211"/>
      <c r="C30" s="215"/>
      <c r="D30" s="216"/>
      <c r="E30" s="216"/>
      <c r="F30" s="216"/>
      <c r="G30" s="216"/>
      <c r="H30" s="216"/>
      <c r="I30" s="216"/>
      <c r="J30" s="217"/>
      <c r="O30" s="214"/>
      <c r="P30" s="214"/>
      <c r="Q30" s="214"/>
      <c r="R30" s="214"/>
      <c r="S30" s="214"/>
      <c r="T30" s="214"/>
      <c r="U30" s="214"/>
      <c r="V30" s="214"/>
      <c r="W30" s="214"/>
      <c r="X30" s="214"/>
    </row>
    <row r="31" spans="1:30" ht="78.599999999999994" customHeight="1">
      <c r="A31" s="195" t="s">
        <v>357</v>
      </c>
      <c r="B31" s="196"/>
      <c r="C31" s="196"/>
      <c r="D31" s="196"/>
      <c r="E31" s="196"/>
      <c r="F31" s="196"/>
      <c r="G31" s="196"/>
      <c r="H31" s="196"/>
      <c r="I31" s="196"/>
      <c r="J31" s="197"/>
      <c r="O31" s="214"/>
      <c r="P31" s="214"/>
      <c r="Q31" s="214"/>
      <c r="R31" s="214"/>
      <c r="S31" s="214"/>
      <c r="T31" s="214"/>
      <c r="U31" s="214"/>
      <c r="V31" s="214"/>
      <c r="W31" s="214"/>
      <c r="X31" s="214"/>
    </row>
    <row r="32" spans="1:30" ht="98.1" customHeight="1">
      <c r="A32" s="198" t="s">
        <v>301</v>
      </c>
      <c r="B32" s="199"/>
      <c r="C32" s="200" t="s">
        <v>360</v>
      </c>
      <c r="D32" s="201"/>
      <c r="E32" s="201"/>
      <c r="F32" s="201"/>
      <c r="G32" s="202" t="s">
        <v>306</v>
      </c>
      <c r="H32" s="201"/>
      <c r="I32" s="201"/>
      <c r="J32" s="203"/>
      <c r="O32" s="214"/>
      <c r="P32" s="214"/>
      <c r="Q32" s="214"/>
      <c r="R32" s="214"/>
      <c r="S32" s="214"/>
      <c r="T32" s="214"/>
      <c r="U32" s="214"/>
      <c r="V32" s="214"/>
      <c r="W32" s="214"/>
      <c r="X32" s="214"/>
    </row>
    <row r="33" spans="1:40" ht="61.35" customHeight="1">
      <c r="A33" s="191" t="s">
        <v>321</v>
      </c>
      <c r="B33" s="192"/>
      <c r="C33" s="193"/>
      <c r="D33" s="193"/>
      <c r="E33" s="193"/>
      <c r="F33" s="193"/>
      <c r="G33" s="193"/>
      <c r="H33" s="193"/>
      <c r="I33" s="193"/>
      <c r="J33" s="194"/>
      <c r="O33" s="214"/>
      <c r="P33" s="214"/>
      <c r="Q33" s="214"/>
      <c r="R33" s="214"/>
      <c r="S33" s="214"/>
      <c r="T33" s="214"/>
      <c r="U33" s="214"/>
      <c r="V33" s="214"/>
      <c r="W33" s="214"/>
      <c r="X33" s="214"/>
    </row>
    <row r="34" spans="1:40" ht="65.45" customHeight="1">
      <c r="A34" s="191" t="s">
        <v>322</v>
      </c>
      <c r="B34" s="192"/>
      <c r="C34" s="193"/>
      <c r="D34" s="193"/>
      <c r="E34" s="193"/>
      <c r="F34" s="193"/>
      <c r="G34" s="193"/>
      <c r="H34" s="193"/>
      <c r="I34" s="193"/>
      <c r="J34" s="194"/>
      <c r="O34" s="214"/>
      <c r="P34" s="214"/>
      <c r="Q34" s="214"/>
      <c r="R34" s="214"/>
      <c r="S34" s="214"/>
      <c r="T34" s="214"/>
      <c r="U34" s="214"/>
      <c r="V34" s="214"/>
      <c r="W34" s="214"/>
      <c r="X34" s="214"/>
    </row>
    <row r="35" spans="1:40" ht="62.1" customHeight="1">
      <c r="A35" s="195" t="s">
        <v>358</v>
      </c>
      <c r="B35" s="196"/>
      <c r="C35" s="196"/>
      <c r="D35" s="196"/>
      <c r="E35" s="196"/>
      <c r="F35" s="196"/>
      <c r="G35" s="196"/>
      <c r="H35" s="196"/>
      <c r="I35" s="196"/>
      <c r="J35" s="197"/>
      <c r="O35" s="214"/>
      <c r="P35" s="214"/>
      <c r="Q35" s="214"/>
      <c r="R35" s="214"/>
      <c r="S35" s="214"/>
      <c r="T35" s="214"/>
      <c r="U35" s="214"/>
      <c r="V35" s="214"/>
      <c r="W35" s="214"/>
      <c r="X35" s="214"/>
      <c r="AE35" s="214"/>
      <c r="AF35" s="214"/>
      <c r="AG35" s="214"/>
      <c r="AH35" s="214"/>
      <c r="AI35" s="214"/>
      <c r="AJ35" s="214"/>
      <c r="AK35" s="214"/>
      <c r="AL35" s="214"/>
      <c r="AM35" s="214"/>
      <c r="AN35" s="214"/>
    </row>
    <row r="36" spans="1:40" ht="102" customHeight="1">
      <c r="A36" s="198" t="s">
        <v>301</v>
      </c>
      <c r="B36" s="199"/>
      <c r="C36" s="200" t="s">
        <v>360</v>
      </c>
      <c r="D36" s="201"/>
      <c r="E36" s="201"/>
      <c r="F36" s="201"/>
      <c r="G36" s="202" t="s">
        <v>306</v>
      </c>
      <c r="H36" s="201"/>
      <c r="I36" s="201"/>
      <c r="J36" s="203"/>
      <c r="O36" s="214"/>
      <c r="P36" s="214"/>
      <c r="Q36" s="214"/>
      <c r="R36" s="214"/>
      <c r="S36" s="214"/>
      <c r="T36" s="214"/>
      <c r="U36" s="214"/>
      <c r="V36" s="214"/>
      <c r="W36" s="214"/>
      <c r="X36" s="214"/>
      <c r="AE36" s="214"/>
      <c r="AF36" s="214"/>
      <c r="AG36" s="214"/>
      <c r="AH36" s="214"/>
      <c r="AI36" s="214"/>
      <c r="AJ36" s="214"/>
      <c r="AK36" s="214"/>
      <c r="AL36" s="214"/>
      <c r="AM36" s="214"/>
      <c r="AN36" s="214"/>
    </row>
    <row r="37" spans="1:40" ht="63" customHeight="1">
      <c r="A37" s="210" t="s">
        <v>323</v>
      </c>
      <c r="B37" s="211"/>
      <c r="C37" s="193"/>
      <c r="D37" s="193"/>
      <c r="E37" s="193"/>
      <c r="F37" s="193"/>
      <c r="G37" s="193"/>
      <c r="H37" s="193"/>
      <c r="I37" s="193"/>
      <c r="J37" s="194"/>
      <c r="O37" s="214"/>
      <c r="P37" s="214"/>
      <c r="Q37" s="214"/>
      <c r="R37" s="214"/>
      <c r="S37" s="214"/>
      <c r="T37" s="214"/>
      <c r="U37" s="214"/>
      <c r="V37" s="214"/>
      <c r="W37" s="214"/>
      <c r="X37" s="214"/>
    </row>
    <row r="38" spans="1:40" ht="62.1" customHeight="1">
      <c r="A38" s="210" t="s">
        <v>324</v>
      </c>
      <c r="B38" s="211"/>
      <c r="C38" s="193"/>
      <c r="D38" s="193"/>
      <c r="E38" s="193"/>
      <c r="F38" s="193"/>
      <c r="G38" s="193"/>
      <c r="H38" s="193"/>
      <c r="I38" s="193"/>
      <c r="J38" s="194"/>
      <c r="O38" s="214"/>
      <c r="P38" s="214"/>
      <c r="Q38" s="214"/>
      <c r="R38" s="214"/>
      <c r="S38" s="214"/>
      <c r="T38" s="214"/>
      <c r="U38" s="214"/>
      <c r="V38" s="214"/>
      <c r="W38" s="214"/>
      <c r="X38" s="214"/>
      <c r="AE38" s="214"/>
      <c r="AF38" s="214"/>
      <c r="AG38" s="214"/>
      <c r="AH38" s="214"/>
      <c r="AI38" s="214"/>
      <c r="AJ38" s="214"/>
      <c r="AK38" s="214"/>
      <c r="AL38" s="214"/>
      <c r="AM38" s="214"/>
      <c r="AN38" s="214"/>
    </row>
    <row r="39" spans="1:40" ht="59.1" customHeight="1">
      <c r="A39" s="210" t="s">
        <v>325</v>
      </c>
      <c r="B39" s="211"/>
      <c r="C39" s="193"/>
      <c r="D39" s="193"/>
      <c r="E39" s="193"/>
      <c r="F39" s="193"/>
      <c r="G39" s="212"/>
      <c r="H39" s="212"/>
      <c r="I39" s="212"/>
      <c r="J39" s="213"/>
      <c r="O39" s="214"/>
      <c r="P39" s="214"/>
      <c r="Q39" s="214"/>
      <c r="R39" s="214"/>
      <c r="S39" s="214"/>
      <c r="T39" s="214"/>
      <c r="U39" s="214"/>
      <c r="V39" s="214"/>
      <c r="W39" s="214"/>
      <c r="X39" s="214"/>
      <c r="AE39" s="214"/>
      <c r="AF39" s="214"/>
      <c r="AG39" s="214"/>
      <c r="AH39" s="214"/>
      <c r="AI39" s="214"/>
      <c r="AJ39" s="214"/>
      <c r="AK39" s="214"/>
      <c r="AL39" s="214"/>
      <c r="AM39" s="214"/>
      <c r="AN39" s="214"/>
    </row>
    <row r="40" spans="1:40" ht="50.45" customHeight="1">
      <c r="A40" s="195" t="s">
        <v>359</v>
      </c>
      <c r="B40" s="196"/>
      <c r="C40" s="196"/>
      <c r="D40" s="196"/>
      <c r="E40" s="196"/>
      <c r="F40" s="196"/>
      <c r="G40" s="196"/>
      <c r="H40" s="196"/>
      <c r="I40" s="196"/>
      <c r="J40" s="197"/>
      <c r="AE40" s="214"/>
      <c r="AF40" s="214"/>
      <c r="AG40" s="214"/>
      <c r="AH40" s="214"/>
      <c r="AI40" s="214"/>
      <c r="AJ40" s="214"/>
      <c r="AK40" s="214"/>
      <c r="AL40" s="214"/>
      <c r="AM40" s="214"/>
      <c r="AN40" s="214"/>
    </row>
    <row r="41" spans="1:40" ht="93" customHeight="1">
      <c r="A41" s="198" t="s">
        <v>301</v>
      </c>
      <c r="B41" s="199"/>
      <c r="C41" s="200" t="s">
        <v>360</v>
      </c>
      <c r="D41" s="201"/>
      <c r="E41" s="201"/>
      <c r="F41" s="201"/>
      <c r="G41" s="202" t="s">
        <v>306</v>
      </c>
      <c r="H41" s="201"/>
      <c r="I41" s="201"/>
      <c r="J41" s="203"/>
      <c r="O41" s="214"/>
      <c r="P41" s="214"/>
      <c r="Q41" s="214"/>
      <c r="R41" s="214"/>
      <c r="S41" s="214"/>
      <c r="T41" s="214"/>
      <c r="U41" s="214"/>
      <c r="V41" s="214"/>
      <c r="W41" s="214"/>
      <c r="X41" s="214"/>
      <c r="AE41" s="214"/>
      <c r="AF41" s="214"/>
      <c r="AG41" s="214"/>
      <c r="AH41" s="214"/>
      <c r="AI41" s="214"/>
      <c r="AJ41" s="214"/>
      <c r="AK41" s="214"/>
      <c r="AL41" s="214"/>
      <c r="AM41" s="214"/>
      <c r="AN41" s="214"/>
    </row>
    <row r="42" spans="1:40" ht="61.35" customHeight="1">
      <c r="A42" s="191" t="s">
        <v>326</v>
      </c>
      <c r="B42" s="192"/>
      <c r="C42" s="242"/>
      <c r="D42" s="243"/>
      <c r="E42" s="243"/>
      <c r="F42" s="243"/>
      <c r="G42" s="243"/>
      <c r="H42" s="243"/>
      <c r="I42" s="243"/>
      <c r="J42" s="244"/>
      <c r="O42" s="214"/>
      <c r="P42" s="214"/>
      <c r="Q42" s="214"/>
      <c r="R42" s="214"/>
      <c r="S42" s="214"/>
      <c r="T42" s="214"/>
      <c r="U42" s="214"/>
      <c r="V42" s="214"/>
      <c r="W42" s="214"/>
      <c r="X42" s="214"/>
      <c r="AE42" s="214"/>
      <c r="AF42" s="214"/>
      <c r="AG42" s="214"/>
      <c r="AH42" s="214"/>
      <c r="AI42" s="214"/>
      <c r="AJ42" s="214"/>
      <c r="AK42" s="214"/>
      <c r="AL42" s="214"/>
      <c r="AM42" s="214"/>
      <c r="AN42" s="214"/>
    </row>
    <row r="43" spans="1:40" ht="54.6" customHeight="1">
      <c r="A43" s="28"/>
      <c r="J43" s="11"/>
      <c r="O43" s="214"/>
      <c r="P43" s="214"/>
      <c r="Q43" s="214"/>
      <c r="R43" s="214"/>
      <c r="S43" s="214"/>
      <c r="T43" s="214"/>
      <c r="U43" s="214"/>
      <c r="V43" s="214"/>
      <c r="W43" s="214"/>
      <c r="X43" s="214"/>
    </row>
    <row r="44" spans="1:40" ht="23.45" customHeight="1">
      <c r="A44" s="221" t="s">
        <v>307</v>
      </c>
      <c r="B44" s="222"/>
      <c r="C44" s="222"/>
      <c r="D44" s="222"/>
      <c r="E44" s="222"/>
      <c r="F44" s="222"/>
      <c r="G44" s="222"/>
      <c r="H44" s="222"/>
      <c r="I44" s="222"/>
      <c r="J44" s="223"/>
    </row>
    <row r="45" spans="1:40" ht="59.1" customHeight="1" thickBot="1">
      <c r="A45" s="224"/>
      <c r="B45" s="225"/>
      <c r="C45" s="225"/>
      <c r="D45" s="225"/>
      <c r="E45" s="225"/>
      <c r="F45" s="225"/>
      <c r="G45" s="225"/>
      <c r="H45" s="225"/>
      <c r="I45" s="225"/>
      <c r="J45" s="226"/>
    </row>
    <row r="46" spans="1:40" ht="51.6" customHeight="1"/>
    <row r="47" spans="1:40" ht="19.5" customHeight="1"/>
    <row r="48" spans="1:40" ht="52.5" customHeight="1">
      <c r="O48" s="214"/>
      <c r="P48" s="214"/>
      <c r="Q48" s="214"/>
      <c r="R48" s="214"/>
      <c r="S48" s="214"/>
      <c r="T48" s="214"/>
      <c r="U48" s="214"/>
      <c r="V48" s="214"/>
      <c r="W48" s="214"/>
      <c r="X48" s="214"/>
      <c r="AE48" s="214"/>
      <c r="AF48" s="214"/>
      <c r="AG48" s="214"/>
      <c r="AH48" s="214"/>
      <c r="AI48" s="214"/>
      <c r="AJ48" s="214"/>
      <c r="AK48" s="214"/>
      <c r="AL48" s="214"/>
      <c r="AM48" s="214"/>
      <c r="AN48" s="214"/>
    </row>
    <row r="49" spans="11:40" ht="123" customHeight="1">
      <c r="O49" s="214"/>
      <c r="P49" s="214"/>
      <c r="Q49" s="214"/>
      <c r="R49" s="214"/>
      <c r="S49" s="214"/>
      <c r="T49" s="214"/>
      <c r="U49" s="214"/>
      <c r="V49" s="214"/>
      <c r="W49" s="214"/>
      <c r="X49" s="214"/>
      <c r="AE49" s="214"/>
      <c r="AF49" s="214"/>
      <c r="AG49" s="214"/>
      <c r="AH49" s="214"/>
      <c r="AI49" s="214"/>
      <c r="AJ49" s="214"/>
      <c r="AK49" s="214"/>
      <c r="AL49" s="214"/>
      <c r="AM49" s="214"/>
      <c r="AN49" s="214"/>
    </row>
    <row r="50" spans="11:40">
      <c r="AE50" s="214"/>
      <c r="AF50" s="214"/>
      <c r="AG50" s="214"/>
      <c r="AH50" s="214"/>
      <c r="AI50" s="214"/>
      <c r="AJ50" s="214"/>
      <c r="AK50" s="214"/>
      <c r="AL50" s="214"/>
      <c r="AM50" s="214"/>
      <c r="AN50" s="214"/>
    </row>
    <row r="51" spans="11:40">
      <c r="AE51" s="214"/>
      <c r="AF51" s="214"/>
      <c r="AG51" s="214"/>
      <c r="AH51" s="214"/>
      <c r="AI51" s="214"/>
      <c r="AJ51" s="214"/>
      <c r="AK51" s="214"/>
      <c r="AL51" s="214"/>
      <c r="AM51" s="214"/>
      <c r="AN51" s="214"/>
    </row>
    <row r="53" spans="11:40">
      <c r="AE53" s="214"/>
      <c r="AF53" s="214"/>
      <c r="AG53" s="214"/>
      <c r="AH53" s="214"/>
      <c r="AI53" s="214"/>
      <c r="AJ53" s="214"/>
      <c r="AK53" s="214"/>
      <c r="AL53" s="214"/>
      <c r="AM53" s="214"/>
      <c r="AN53" s="214"/>
    </row>
    <row r="54" spans="11:40">
      <c r="K54" s="214"/>
      <c r="L54" s="214"/>
      <c r="M54" s="214"/>
      <c r="N54" s="214"/>
      <c r="O54" s="214"/>
      <c r="P54" s="214"/>
      <c r="Q54" s="214"/>
      <c r="R54" s="214"/>
      <c r="S54" s="214"/>
      <c r="T54" s="214"/>
      <c r="AE54" s="214"/>
      <c r="AF54" s="214"/>
      <c r="AG54" s="214"/>
      <c r="AH54" s="214"/>
      <c r="AI54" s="214"/>
      <c r="AJ54" s="214"/>
      <c r="AK54" s="214"/>
      <c r="AL54" s="214"/>
      <c r="AM54" s="214"/>
      <c r="AN54" s="214"/>
    </row>
    <row r="55" spans="11:40">
      <c r="AE55" s="214"/>
      <c r="AF55" s="214"/>
      <c r="AG55" s="214"/>
      <c r="AH55" s="214"/>
      <c r="AI55" s="214"/>
      <c r="AJ55" s="214"/>
      <c r="AK55" s="214"/>
      <c r="AL55" s="214"/>
      <c r="AM55" s="214"/>
      <c r="AN55" s="214"/>
    </row>
    <row r="56" spans="11:40">
      <c r="AE56" s="214"/>
      <c r="AF56" s="214"/>
      <c r="AG56" s="214"/>
      <c r="AH56" s="214"/>
      <c r="AI56" s="214"/>
      <c r="AJ56" s="214"/>
      <c r="AK56" s="214"/>
      <c r="AL56" s="214"/>
      <c r="AM56" s="214"/>
      <c r="AN56" s="214"/>
    </row>
    <row r="57" spans="11:40">
      <c r="K57" s="214"/>
      <c r="L57" s="214"/>
      <c r="M57" s="214"/>
      <c r="N57" s="214"/>
      <c r="O57" s="214"/>
      <c r="P57" s="214"/>
      <c r="Q57" s="214"/>
      <c r="R57" s="214"/>
      <c r="S57" s="214"/>
      <c r="T57" s="214"/>
      <c r="AE57" s="214"/>
      <c r="AF57" s="214"/>
      <c r="AG57" s="214"/>
      <c r="AH57" s="214"/>
      <c r="AI57" s="214"/>
      <c r="AJ57" s="214"/>
      <c r="AK57" s="214"/>
      <c r="AL57" s="214"/>
      <c r="AM57" s="214"/>
      <c r="AN57" s="214"/>
    </row>
    <row r="58" spans="11:40">
      <c r="K58" s="214"/>
      <c r="L58" s="214"/>
      <c r="M58" s="214"/>
      <c r="N58" s="214"/>
      <c r="O58" s="214"/>
      <c r="P58" s="214"/>
      <c r="Q58" s="214"/>
      <c r="R58" s="214"/>
      <c r="S58" s="214"/>
      <c r="T58" s="214"/>
    </row>
    <row r="59" spans="11:40">
      <c r="K59" s="214"/>
      <c r="L59" s="214"/>
      <c r="M59" s="214"/>
      <c r="N59" s="214"/>
      <c r="O59" s="214"/>
      <c r="P59" s="214"/>
      <c r="Q59" s="214"/>
      <c r="R59" s="214"/>
      <c r="S59" s="214"/>
      <c r="T59" s="214"/>
    </row>
    <row r="60" spans="11:40">
      <c r="K60" s="214"/>
      <c r="L60" s="214"/>
      <c r="M60" s="214"/>
      <c r="N60" s="214"/>
      <c r="O60" s="214"/>
      <c r="P60" s="214"/>
      <c r="Q60" s="214"/>
      <c r="R60" s="214"/>
      <c r="S60" s="214"/>
      <c r="T60" s="214"/>
    </row>
    <row r="61" spans="11:40">
      <c r="K61" s="214"/>
      <c r="L61" s="214"/>
      <c r="M61" s="214"/>
      <c r="N61" s="214"/>
      <c r="O61" s="214"/>
      <c r="P61" s="214"/>
      <c r="Q61" s="214"/>
      <c r="R61" s="214"/>
      <c r="S61" s="214"/>
      <c r="T61" s="214"/>
    </row>
    <row r="62" spans="11:40">
      <c r="K62" s="214"/>
      <c r="L62" s="214"/>
      <c r="M62" s="214"/>
      <c r="N62" s="214"/>
      <c r="O62" s="214"/>
      <c r="P62" s="214"/>
      <c r="Q62" s="214"/>
      <c r="R62" s="214"/>
      <c r="S62" s="214"/>
      <c r="T62" s="214"/>
    </row>
    <row r="64" spans="11:40">
      <c r="K64" s="214"/>
      <c r="L64" s="214"/>
      <c r="M64" s="214"/>
      <c r="N64" s="214"/>
      <c r="O64" s="214"/>
      <c r="P64" s="214"/>
      <c r="Q64" s="214"/>
      <c r="R64" s="214"/>
      <c r="S64" s="214"/>
      <c r="T64" s="214"/>
    </row>
    <row r="65" spans="11:20">
      <c r="K65" s="214"/>
      <c r="L65" s="214"/>
      <c r="M65" s="214"/>
      <c r="N65" s="214"/>
      <c r="O65" s="214"/>
      <c r="P65" s="214"/>
      <c r="Q65" s="214"/>
      <c r="R65" s="214"/>
      <c r="S65" s="214"/>
      <c r="T65" s="214"/>
    </row>
    <row r="66" spans="11:20">
      <c r="K66" s="214"/>
      <c r="L66" s="214"/>
      <c r="M66" s="214"/>
      <c r="N66" s="214"/>
      <c r="O66" s="214"/>
      <c r="P66" s="214"/>
      <c r="Q66" s="214"/>
      <c r="R66" s="214"/>
      <c r="S66" s="214"/>
      <c r="T66" s="214"/>
    </row>
    <row r="67" spans="11:20">
      <c r="K67" s="214"/>
      <c r="L67" s="214"/>
      <c r="M67" s="214"/>
      <c r="N67" s="214"/>
      <c r="O67" s="214"/>
      <c r="P67" s="214"/>
      <c r="Q67" s="214"/>
      <c r="R67" s="214"/>
      <c r="S67" s="214"/>
      <c r="T67" s="214"/>
    </row>
    <row r="68" spans="11:20">
      <c r="K68" s="214"/>
      <c r="L68" s="214"/>
      <c r="M68" s="214"/>
      <c r="N68" s="214"/>
      <c r="O68" s="214"/>
      <c r="P68" s="214"/>
      <c r="Q68" s="214"/>
      <c r="R68" s="214"/>
      <c r="S68" s="214"/>
      <c r="T68" s="214"/>
    </row>
    <row r="70" spans="11:20">
      <c r="K70" s="214"/>
      <c r="L70" s="214"/>
      <c r="M70" s="214"/>
      <c r="N70" s="214"/>
      <c r="O70" s="214"/>
      <c r="P70" s="214"/>
      <c r="Q70" s="214"/>
      <c r="R70" s="214"/>
      <c r="S70" s="214"/>
      <c r="T70" s="214"/>
    </row>
    <row r="71" spans="11:20">
      <c r="K71" s="214"/>
      <c r="L71" s="214"/>
      <c r="M71" s="214"/>
      <c r="N71" s="214"/>
      <c r="O71" s="214"/>
      <c r="P71" s="214"/>
      <c r="Q71" s="214"/>
      <c r="R71" s="214"/>
      <c r="S71" s="214"/>
      <c r="T71" s="214"/>
    </row>
    <row r="72" spans="11:20">
      <c r="K72" s="214"/>
      <c r="L72" s="214"/>
      <c r="M72" s="214"/>
      <c r="N72" s="214"/>
      <c r="O72" s="214"/>
      <c r="P72" s="214"/>
      <c r="Q72" s="214"/>
      <c r="R72" s="214"/>
      <c r="S72" s="214"/>
      <c r="T72" s="214"/>
    </row>
    <row r="73" spans="11:20">
      <c r="K73" s="214"/>
      <c r="L73" s="214"/>
      <c r="M73" s="214"/>
      <c r="N73" s="214"/>
      <c r="O73" s="214"/>
      <c r="P73" s="214"/>
      <c r="Q73" s="214"/>
      <c r="R73" s="214"/>
      <c r="S73" s="214"/>
      <c r="T73" s="214"/>
    </row>
    <row r="75" spans="11:20">
      <c r="K75" s="214"/>
      <c r="L75" s="214"/>
      <c r="M75" s="214"/>
      <c r="N75" s="214"/>
      <c r="O75" s="214"/>
      <c r="P75" s="214"/>
      <c r="Q75" s="214"/>
      <c r="R75" s="214"/>
      <c r="S75" s="214"/>
      <c r="T75" s="214"/>
    </row>
    <row r="76" spans="11:20">
      <c r="K76" s="214"/>
      <c r="L76" s="214"/>
      <c r="M76" s="214"/>
      <c r="N76" s="214"/>
      <c r="O76" s="214"/>
      <c r="P76" s="214"/>
      <c r="Q76" s="214"/>
      <c r="R76" s="214"/>
      <c r="S76" s="214"/>
      <c r="T76" s="214"/>
    </row>
    <row r="77" spans="11:20">
      <c r="K77" s="214"/>
      <c r="L77" s="214"/>
      <c r="M77" s="214"/>
      <c r="N77" s="214"/>
      <c r="O77" s="214"/>
      <c r="P77" s="214"/>
      <c r="Q77" s="214"/>
      <c r="R77" s="214"/>
      <c r="S77" s="214"/>
      <c r="T77" s="214"/>
    </row>
    <row r="78" spans="11:20">
      <c r="K78" s="214"/>
      <c r="L78" s="214"/>
      <c r="M78" s="214"/>
      <c r="N78" s="214"/>
      <c r="O78" s="214"/>
      <c r="P78" s="214"/>
      <c r="Q78" s="214"/>
      <c r="R78" s="214"/>
      <c r="S78" s="214"/>
      <c r="T78" s="214"/>
    </row>
    <row r="79" spans="11:20">
      <c r="K79" s="214"/>
      <c r="L79" s="214"/>
      <c r="M79" s="214"/>
      <c r="N79" s="214"/>
      <c r="O79" s="214"/>
      <c r="P79" s="214"/>
      <c r="Q79" s="214"/>
      <c r="R79" s="214"/>
      <c r="S79" s="214"/>
      <c r="T79" s="214"/>
    </row>
    <row r="81" spans="11:20">
      <c r="K81" s="214"/>
      <c r="L81" s="214"/>
      <c r="M81" s="214"/>
      <c r="N81" s="214"/>
      <c r="O81" s="214"/>
      <c r="P81" s="214"/>
      <c r="Q81" s="214"/>
      <c r="R81" s="214"/>
      <c r="S81" s="214"/>
      <c r="T81" s="214"/>
    </row>
    <row r="82" spans="11:20">
      <c r="K82" s="214"/>
      <c r="L82" s="214"/>
      <c r="M82" s="214"/>
      <c r="N82" s="214"/>
      <c r="O82" s="214"/>
      <c r="P82" s="214"/>
      <c r="Q82" s="214"/>
      <c r="R82" s="214"/>
      <c r="S82" s="214"/>
      <c r="T82" s="214"/>
    </row>
    <row r="83" spans="11:20">
      <c r="K83" s="214"/>
      <c r="L83" s="214"/>
      <c r="M83" s="214"/>
      <c r="N83" s="214"/>
      <c r="O83" s="214"/>
      <c r="P83" s="214"/>
      <c r="Q83" s="214"/>
      <c r="R83" s="214"/>
      <c r="S83" s="214"/>
      <c r="T83" s="214"/>
    </row>
  </sheetData>
  <sheetProtection algorithmName="SHA-512" hashValue="j58sZvQgZ2oytlG1yg/80svcjPj60Xc+9d1DqqKKg3xwfic0b7i4CR37Rph/oeY7K2aP8mbpBzyintJnqucXzQ==" saltValue="pws64nGGJw+StPE6Ejb86Q==" spinCount="100000" sheet="1" objects="1" scenarios="1" selectLockedCells="1"/>
  <mergeCells count="225">
    <mergeCell ref="K83:L83"/>
    <mergeCell ref="M83:P83"/>
    <mergeCell ref="Q83:T83"/>
    <mergeCell ref="A25:B25"/>
    <mergeCell ref="C25:F25"/>
    <mergeCell ref="G25:J25"/>
    <mergeCell ref="A40:J40"/>
    <mergeCell ref="A41:B41"/>
    <mergeCell ref="C41:F41"/>
    <mergeCell ref="G41:J41"/>
    <mergeCell ref="A42:B42"/>
    <mergeCell ref="C42:F42"/>
    <mergeCell ref="G42:J42"/>
    <mergeCell ref="K78:L78"/>
    <mergeCell ref="M78:P78"/>
    <mergeCell ref="Q78:T78"/>
    <mergeCell ref="K79:L79"/>
    <mergeCell ref="M79:P79"/>
    <mergeCell ref="Q79:T79"/>
    <mergeCell ref="K81:T81"/>
    <mergeCell ref="K82:L82"/>
    <mergeCell ref="M82:P82"/>
    <mergeCell ref="Q82:T82"/>
    <mergeCell ref="K73:L73"/>
    <mergeCell ref="M73:P73"/>
    <mergeCell ref="Q73:T73"/>
    <mergeCell ref="K75:T75"/>
    <mergeCell ref="K76:L76"/>
    <mergeCell ref="M76:P76"/>
    <mergeCell ref="Q76:T76"/>
    <mergeCell ref="K77:L77"/>
    <mergeCell ref="M77:P77"/>
    <mergeCell ref="Q77:T77"/>
    <mergeCell ref="K68:L68"/>
    <mergeCell ref="M68:P68"/>
    <mergeCell ref="Q68:T68"/>
    <mergeCell ref="K70:T70"/>
    <mergeCell ref="K71:L71"/>
    <mergeCell ref="M71:P71"/>
    <mergeCell ref="Q71:T71"/>
    <mergeCell ref="K72:L72"/>
    <mergeCell ref="M72:P72"/>
    <mergeCell ref="Q72:T72"/>
    <mergeCell ref="K64:T64"/>
    <mergeCell ref="K65:L65"/>
    <mergeCell ref="M65:P65"/>
    <mergeCell ref="Q65:T65"/>
    <mergeCell ref="K66:L66"/>
    <mergeCell ref="M66:P66"/>
    <mergeCell ref="Q66:T66"/>
    <mergeCell ref="K67:L67"/>
    <mergeCell ref="M67:P67"/>
    <mergeCell ref="Q67:T67"/>
    <mergeCell ref="K60:L60"/>
    <mergeCell ref="M60:P60"/>
    <mergeCell ref="Q60:T60"/>
    <mergeCell ref="K61:L61"/>
    <mergeCell ref="M61:P61"/>
    <mergeCell ref="Q61:T61"/>
    <mergeCell ref="K62:L62"/>
    <mergeCell ref="M62:P62"/>
    <mergeCell ref="Q62:T62"/>
    <mergeCell ref="K54:L54"/>
    <mergeCell ref="M54:P54"/>
    <mergeCell ref="Q54:T54"/>
    <mergeCell ref="K57:T57"/>
    <mergeCell ref="K58:L58"/>
    <mergeCell ref="M58:P58"/>
    <mergeCell ref="Q58:T58"/>
    <mergeCell ref="K59:L59"/>
    <mergeCell ref="M59:P59"/>
    <mergeCell ref="Q59:T59"/>
    <mergeCell ref="AE55:AF55"/>
    <mergeCell ref="AG55:AJ55"/>
    <mergeCell ref="AK55:AN55"/>
    <mergeCell ref="AE56:AF56"/>
    <mergeCell ref="AG56:AJ56"/>
    <mergeCell ref="AK56:AN56"/>
    <mergeCell ref="AE57:AF57"/>
    <mergeCell ref="AG57:AJ57"/>
    <mergeCell ref="AK57:AN57"/>
    <mergeCell ref="AE50:AF50"/>
    <mergeCell ref="AG50:AJ50"/>
    <mergeCell ref="AK50:AN50"/>
    <mergeCell ref="AE51:AF51"/>
    <mergeCell ref="AG51:AJ51"/>
    <mergeCell ref="AK51:AN51"/>
    <mergeCell ref="AE53:AN53"/>
    <mergeCell ref="AE54:AF54"/>
    <mergeCell ref="AG54:AJ54"/>
    <mergeCell ref="AK54:AN54"/>
    <mergeCell ref="AE41:AF41"/>
    <mergeCell ref="AG41:AJ41"/>
    <mergeCell ref="AK41:AN41"/>
    <mergeCell ref="AE42:AF42"/>
    <mergeCell ref="AG42:AJ42"/>
    <mergeCell ref="AK42:AN42"/>
    <mergeCell ref="AE48:AN48"/>
    <mergeCell ref="AE49:AF49"/>
    <mergeCell ref="AG49:AJ49"/>
    <mergeCell ref="AK49:AN49"/>
    <mergeCell ref="AE38:AN38"/>
    <mergeCell ref="AE39:AF39"/>
    <mergeCell ref="AG39:AJ39"/>
    <mergeCell ref="AK39:AN39"/>
    <mergeCell ref="AE40:AF40"/>
    <mergeCell ref="AG40:AJ40"/>
    <mergeCell ref="AK40:AN40"/>
    <mergeCell ref="A21:B21"/>
    <mergeCell ref="AE35:AN35"/>
    <mergeCell ref="AE36:AF36"/>
    <mergeCell ref="AG36:AJ36"/>
    <mergeCell ref="AK36:AN36"/>
    <mergeCell ref="AA21:AD21"/>
    <mergeCell ref="A28:B28"/>
    <mergeCell ref="C28:F28"/>
    <mergeCell ref="G28:J28"/>
    <mergeCell ref="C21:F21"/>
    <mergeCell ref="G21:J21"/>
    <mergeCell ref="A24:B24"/>
    <mergeCell ref="C24:F24"/>
    <mergeCell ref="G24:J24"/>
    <mergeCell ref="U31:X31"/>
    <mergeCell ref="O32:X32"/>
    <mergeCell ref="U34:X34"/>
    <mergeCell ref="A1:J1"/>
    <mergeCell ref="A2:J2"/>
    <mergeCell ref="A4:J4"/>
    <mergeCell ref="A5:J5"/>
    <mergeCell ref="A7:J7"/>
    <mergeCell ref="A8:J8"/>
    <mergeCell ref="A9:J9"/>
    <mergeCell ref="A10:J10"/>
    <mergeCell ref="A12:J12"/>
    <mergeCell ref="A44:J44"/>
    <mergeCell ref="A45:J45"/>
    <mergeCell ref="O21:X21"/>
    <mergeCell ref="O22:P22"/>
    <mergeCell ref="Q22:T22"/>
    <mergeCell ref="U22:X22"/>
    <mergeCell ref="O29:P29"/>
    <mergeCell ref="Q29:T29"/>
    <mergeCell ref="U29:X29"/>
    <mergeCell ref="O30:P30"/>
    <mergeCell ref="Q30:T30"/>
    <mergeCell ref="U30:X30"/>
    <mergeCell ref="O31:P31"/>
    <mergeCell ref="A33:B33"/>
    <mergeCell ref="C33:F33"/>
    <mergeCell ref="G33:J33"/>
    <mergeCell ref="A31:J31"/>
    <mergeCell ref="A32:B32"/>
    <mergeCell ref="C32:F32"/>
    <mergeCell ref="U35:X35"/>
    <mergeCell ref="O36:X36"/>
    <mergeCell ref="O33:P33"/>
    <mergeCell ref="Q33:T33"/>
    <mergeCell ref="U33:X33"/>
    <mergeCell ref="O38:P38"/>
    <mergeCell ref="Q38:T38"/>
    <mergeCell ref="U38:X38"/>
    <mergeCell ref="O39:P39"/>
    <mergeCell ref="Q39:T39"/>
    <mergeCell ref="U39:X39"/>
    <mergeCell ref="O37:P37"/>
    <mergeCell ref="Q37:T37"/>
    <mergeCell ref="U37:X37"/>
    <mergeCell ref="O48:P48"/>
    <mergeCell ref="Q48:T48"/>
    <mergeCell ref="U48:X48"/>
    <mergeCell ref="O49:P49"/>
    <mergeCell ref="Q49:T49"/>
    <mergeCell ref="U49:X49"/>
    <mergeCell ref="O41:X41"/>
    <mergeCell ref="O42:P42"/>
    <mergeCell ref="Q42:T42"/>
    <mergeCell ref="U42:X42"/>
    <mergeCell ref="O43:P43"/>
    <mergeCell ref="Q43:T43"/>
    <mergeCell ref="U43:X43"/>
    <mergeCell ref="Q19:T19"/>
    <mergeCell ref="O35:P35"/>
    <mergeCell ref="Q35:T35"/>
    <mergeCell ref="Q31:T31"/>
    <mergeCell ref="G32:J32"/>
    <mergeCell ref="A29:B29"/>
    <mergeCell ref="C29:F29"/>
    <mergeCell ref="G29:J29"/>
    <mergeCell ref="A30:B30"/>
    <mergeCell ref="C30:F30"/>
    <mergeCell ref="G30:J30"/>
    <mergeCell ref="A26:J26"/>
    <mergeCell ref="A27:B27"/>
    <mergeCell ref="C27:F27"/>
    <mergeCell ref="G27:J27"/>
    <mergeCell ref="O34:P34"/>
    <mergeCell ref="Q34:T34"/>
    <mergeCell ref="A22:J22"/>
    <mergeCell ref="A19:B19"/>
    <mergeCell ref="C19:F19"/>
    <mergeCell ref="G19:J19"/>
    <mergeCell ref="A20:B20"/>
    <mergeCell ref="C20:F20"/>
    <mergeCell ref="G20:J20"/>
    <mergeCell ref="A39:B39"/>
    <mergeCell ref="C39:F39"/>
    <mergeCell ref="G39:J39"/>
    <mergeCell ref="A37:B37"/>
    <mergeCell ref="C37:F37"/>
    <mergeCell ref="G37:J37"/>
    <mergeCell ref="A38:B38"/>
    <mergeCell ref="C38:F38"/>
    <mergeCell ref="G38:J38"/>
    <mergeCell ref="A34:B34"/>
    <mergeCell ref="C34:F34"/>
    <mergeCell ref="G34:J34"/>
    <mergeCell ref="A18:J18"/>
    <mergeCell ref="A23:B23"/>
    <mergeCell ref="C23:F23"/>
    <mergeCell ref="G23:J23"/>
    <mergeCell ref="A13:J16"/>
    <mergeCell ref="G36:J36"/>
    <mergeCell ref="A35:J35"/>
    <mergeCell ref="A36:B36"/>
    <mergeCell ref="C36:F36"/>
  </mergeCells>
  <dataValidations count="2">
    <dataValidation type="textLength" operator="lessThan" allowBlank="1" showInputMessage="1" showErrorMessage="1" sqref="G42:J42 G28:J30 G33:J34 G37:J39 G20:J21 G24:J25" xr:uid="{00000000-0002-0000-0200-000000000000}">
      <formula1>151</formula1>
    </dataValidation>
    <dataValidation type="textLength" operator="lessThan" allowBlank="1" showInputMessage="1" showErrorMessage="1" sqref="A45:J45" xr:uid="{00000000-0002-0000-0200-000001000000}">
      <formula1>501</formula1>
    </dataValidation>
  </dataValidations>
  <pageMargins left="0.7" right="0.7" top="0.75" bottom="0.75" header="0.3" footer="0.3"/>
  <pageSetup paperSize="9" scale="24"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pageSetUpPr fitToPage="1"/>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51" t="s">
        <v>328</v>
      </c>
      <c r="B1" s="252"/>
      <c r="C1" s="252"/>
      <c r="D1" s="252"/>
      <c r="E1" s="252"/>
      <c r="F1" s="252"/>
      <c r="G1" s="252"/>
      <c r="H1" s="252"/>
      <c r="I1" s="252"/>
      <c r="J1" s="252"/>
      <c r="K1" s="253"/>
    </row>
    <row r="2" spans="1:11">
      <c r="A2" s="254"/>
      <c r="B2" s="255"/>
      <c r="C2" s="255"/>
      <c r="D2" s="255"/>
      <c r="E2" s="255"/>
      <c r="F2" s="255"/>
      <c r="G2" s="255"/>
      <c r="H2" s="255"/>
      <c r="I2" s="255"/>
      <c r="J2" s="255"/>
      <c r="K2" s="256"/>
    </row>
    <row r="3" spans="1:11" ht="26.25" customHeight="1">
      <c r="A3" s="257" t="s">
        <v>329</v>
      </c>
      <c r="B3" s="258"/>
      <c r="C3" s="258"/>
      <c r="D3" s="258"/>
      <c r="E3" s="258"/>
      <c r="F3" s="258"/>
      <c r="G3" s="258"/>
      <c r="H3" s="258"/>
      <c r="I3" s="258"/>
      <c r="J3" s="258"/>
      <c r="K3" s="259"/>
    </row>
    <row r="4" spans="1:11" ht="15.75" thickBot="1">
      <c r="A4" s="260" t="s">
        <v>330</v>
      </c>
      <c r="B4" s="261"/>
      <c r="C4" s="261"/>
      <c r="D4" s="261"/>
      <c r="E4" s="261"/>
      <c r="F4" s="261"/>
      <c r="G4" s="261"/>
      <c r="H4" s="261"/>
      <c r="I4" s="261"/>
      <c r="J4" s="261"/>
      <c r="K4" s="262"/>
    </row>
    <row r="5" spans="1:11" ht="18.75" customHeight="1">
      <c r="A5" s="29" t="s">
        <v>331</v>
      </c>
      <c r="B5" s="30"/>
      <c r="C5" s="30"/>
      <c r="D5" s="30"/>
      <c r="E5" s="30"/>
      <c r="F5" s="30"/>
      <c r="G5" s="30"/>
      <c r="H5" s="30"/>
      <c r="I5" s="30"/>
      <c r="J5" s="30"/>
      <c r="K5" s="31"/>
    </row>
    <row r="6" spans="1:11">
      <c r="A6" s="32" t="s">
        <v>332</v>
      </c>
      <c r="B6" s="33"/>
      <c r="C6" s="33"/>
      <c r="D6" s="33"/>
      <c r="E6" s="33"/>
      <c r="F6" s="33"/>
      <c r="G6" s="33"/>
      <c r="H6" s="33"/>
      <c r="I6" s="33"/>
      <c r="J6" s="33"/>
      <c r="K6" s="34"/>
    </row>
    <row r="7" spans="1:11">
      <c r="A7" s="32" t="s">
        <v>333</v>
      </c>
      <c r="B7" s="263"/>
      <c r="C7" s="263"/>
      <c r="D7" s="263"/>
      <c r="E7" s="263"/>
      <c r="F7" s="263"/>
      <c r="G7" s="263"/>
      <c r="H7" s="263"/>
      <c r="I7" s="263"/>
      <c r="J7" s="263"/>
      <c r="K7" s="264"/>
    </row>
    <row r="8" spans="1:11">
      <c r="A8" s="28"/>
      <c r="K8" s="11"/>
    </row>
    <row r="9" spans="1:11">
      <c r="A9" s="44" t="s">
        <v>334</v>
      </c>
      <c r="B9" s="268"/>
      <c r="C9" s="269"/>
      <c r="D9" s="269"/>
      <c r="E9" s="269"/>
      <c r="F9" s="269"/>
      <c r="G9" s="269"/>
      <c r="H9" s="269"/>
      <c r="I9" s="269"/>
      <c r="J9" s="269"/>
      <c r="K9" s="270"/>
    </row>
    <row r="10" spans="1:11">
      <c r="A10" s="32" t="s">
        <v>344</v>
      </c>
      <c r="B10" s="265"/>
      <c r="C10" s="266"/>
      <c r="D10" s="266"/>
      <c r="E10" s="266"/>
      <c r="F10" s="266"/>
      <c r="G10" s="266"/>
      <c r="H10" s="266"/>
      <c r="I10" s="266"/>
      <c r="J10" s="266"/>
      <c r="K10" s="267"/>
    </row>
    <row r="11" spans="1:11">
      <c r="A11" s="28"/>
      <c r="K11" s="11"/>
    </row>
    <row r="12" spans="1:11">
      <c r="A12" s="32" t="s">
        <v>335</v>
      </c>
      <c r="B12" s="35"/>
      <c r="C12" s="33"/>
      <c r="D12" s="33"/>
      <c r="E12" s="33"/>
      <c r="F12" s="33"/>
      <c r="G12" s="33"/>
      <c r="H12" s="33"/>
      <c r="I12" s="33"/>
      <c r="J12" s="33"/>
      <c r="K12" s="34"/>
    </row>
    <row r="13" spans="1:11">
      <c r="A13" s="32" t="s">
        <v>336</v>
      </c>
      <c r="B13" s="265"/>
      <c r="C13" s="266"/>
      <c r="D13" s="266"/>
      <c r="E13" s="266"/>
      <c r="F13" s="266"/>
      <c r="G13" s="266"/>
      <c r="H13" s="266"/>
      <c r="I13" s="266"/>
      <c r="J13" s="266"/>
      <c r="K13" s="267"/>
    </row>
    <row r="14" spans="1:11">
      <c r="A14" s="28"/>
      <c r="K14" s="11"/>
    </row>
    <row r="15" spans="1:11" ht="28.5" customHeight="1">
      <c r="A15" s="36" t="s">
        <v>337</v>
      </c>
      <c r="B15" s="245"/>
      <c r="C15" s="246"/>
      <c r="D15" s="246"/>
      <c r="E15" s="246"/>
      <c r="F15" s="246"/>
      <c r="G15" s="246"/>
      <c r="H15" s="246"/>
      <c r="I15" s="246"/>
      <c r="J15" s="246"/>
      <c r="K15" s="247"/>
    </row>
    <row r="16" spans="1:11" ht="15.75" thickBot="1">
      <c r="A16" s="37"/>
      <c r="B16" s="38"/>
      <c r="C16" s="38"/>
      <c r="D16" s="38"/>
      <c r="E16" s="38"/>
      <c r="F16" s="38"/>
      <c r="G16" s="38"/>
      <c r="H16" s="38"/>
      <c r="I16" s="38"/>
      <c r="J16" s="38"/>
      <c r="K16" s="39"/>
    </row>
    <row r="17" spans="1:11" ht="18" customHeight="1">
      <c r="A17" s="40" t="s">
        <v>338</v>
      </c>
      <c r="B17" s="41"/>
      <c r="C17" s="41"/>
      <c r="D17" s="41"/>
      <c r="E17" s="41"/>
      <c r="F17" s="41"/>
      <c r="G17" s="41"/>
      <c r="H17" s="41"/>
      <c r="I17" s="41"/>
      <c r="J17" s="41"/>
      <c r="K17" s="42"/>
    </row>
    <row r="18" spans="1:11" ht="57.75" customHeight="1" thickBot="1">
      <c r="A18" s="43" t="s">
        <v>339</v>
      </c>
      <c r="B18" s="248"/>
      <c r="C18" s="249"/>
      <c r="D18" s="249"/>
      <c r="E18" s="249"/>
      <c r="F18" s="249"/>
      <c r="G18" s="249"/>
      <c r="H18" s="249"/>
      <c r="I18" s="249"/>
      <c r="J18" s="249"/>
      <c r="K18" s="250"/>
    </row>
  </sheetData>
  <sheetProtection algorithmName="SHA-512" hashValue="YZEtpVqJZqawxAOV8ZRUPolrTac2AriNAvxlVDQbC7KI0qTHSOkUTZirp4TSPXaypV5LpYDrdIzSX3bJMFRFgg==" saltValue="1sHaKpFqcTFkCYE2LZEdFA=="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scale="66"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241" zoomScaleNormal="100" workbookViewId="0">
      <selection activeCell="J20" sqref="J20"/>
    </sheetView>
  </sheetViews>
  <sheetFormatPr defaultColWidth="9.140625" defaultRowHeight="15"/>
  <cols>
    <col min="2" max="2" width="53.5703125" bestFit="1" customWidth="1"/>
  </cols>
  <sheetData>
    <row r="1" spans="1:4">
      <c r="B1" s="12" t="s">
        <v>297</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309</v>
      </c>
    </row>
    <row r="19" spans="1:10">
      <c r="A19">
        <f>IF(ISNUMBER(FIND(#REF!,B19:B267)),MAX(A$1:$A18)+1,0)</f>
        <v>0</v>
      </c>
      <c r="B19" t="s">
        <v>20</v>
      </c>
      <c r="D19" t="str">
        <f>IFERROR(VLOOKUP(ROWS($D$2:D19),$A$2:$B$250,2,0),"")</f>
        <v/>
      </c>
      <c r="J19" t="s">
        <v>310</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KC9HE7SqEezMjr+p59pvAMr0FGgg+6HHXqhLExX3gd21v2vhKm9PCgzQ2kQ/ewy5i5h8FCl58s/WsoCyZfhM9Q==" saltValue="ptOWjDnkZIZFKJ8lxRXza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FA06687DCA38642AE1B1305C15292D6" ma:contentTypeVersion="11" ma:contentTypeDescription="Opret et nyt dokument." ma:contentTypeScope="" ma:versionID="d7b75239e59422a78e1824f155b43b4a">
  <xsd:schema xmlns:xsd="http://www.w3.org/2001/XMLSchema" xmlns:xs="http://www.w3.org/2001/XMLSchema" xmlns:p="http://schemas.microsoft.com/office/2006/metadata/properties" xmlns:ns3="8b46e3c4-cd3c-4dc8-809c-025a1a7f6653" xmlns:ns4="f61719b5-6ab0-4fb5-be56-fbc621fc481d" targetNamespace="http://schemas.microsoft.com/office/2006/metadata/properties" ma:root="true" ma:fieldsID="17452cb6d62ad9531402bcece1a7ef68" ns3:_="" ns4:_="">
    <xsd:import namespace="8b46e3c4-cd3c-4dc8-809c-025a1a7f6653"/>
    <xsd:import namespace="f61719b5-6ab0-4fb5-be56-fbc621fc481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6e3c4-cd3c-4dc8-809c-025a1a7f6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1719b5-6ab0-4fb5-be56-fbc621fc481d"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SharingHintHash" ma:index="14"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b46e3c4-cd3c-4dc8-809c-025a1a7f66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71F174-1F5D-4FB9-AF2D-94FA2AE00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46e3c4-cd3c-4dc8-809c-025a1a7f6653"/>
    <ds:schemaRef ds:uri="f61719b5-6ab0-4fb5-be56-fbc621fc4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04C80-5507-48EC-B2FD-3F900E884117}">
  <ds:schemaRefs>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http://purl.org/dc/elements/1.1/"/>
    <ds:schemaRef ds:uri="http://purl.org/dc/terms/"/>
    <ds:schemaRef ds:uri="8b46e3c4-cd3c-4dc8-809c-025a1a7f6653"/>
    <ds:schemaRef ds:uri="http://schemas.microsoft.com/office/infopath/2007/PartnerControls"/>
    <ds:schemaRef ds:uri="f61719b5-6ab0-4fb5-be56-fbc621fc481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2022-07-07T08:46:34Z</cp:lastPrinted>
  <dcterms:created xsi:type="dcterms:W3CDTF">2015-12-03T12:08:42Z</dcterms:created>
  <dcterms:modified xsi:type="dcterms:W3CDTF">2025-08-13T14:29:43Z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0x010100CFA06687DCA38642AE1B1305C15292D6</vt:lpwstr>
  </property>
</Properties>
</file>