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25A3BC4E-842E-449F-9F4A-44483F8ADFA2}" xr6:coauthVersionLast="47" xr6:coauthVersionMax="47" xr10:uidLastSave="{00000000-0000-0000-0000-000000000000}"/>
  <bookViews>
    <workbookView xWindow="-120" yWindow="-120" windowWidth="29040" windowHeight="15720" xr2:uid="{00000000-000D-0000-FFFF-FFFF00000000}"/>
  </bookViews>
  <sheets>
    <sheet name="GPA" sheetId="12" r:id="rId1"/>
    <sheet name="SOP" sheetId="9" r:id="rId2"/>
    <sheet name="English" sheetId="11" r:id="rId3"/>
    <sheet name="Countries" sheetId="7" state="hidden" r:id="rId4"/>
  </sheets>
  <externalReferences>
    <externalReference r:id="rId5"/>
  </externalReferences>
  <definedNames>
    <definedName name="Country_search" localSheetId="2">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H39" i="12"/>
  <c r="G39" i="12"/>
  <c r="F39" i="12"/>
  <c r="E39" i="12"/>
  <c r="H38" i="12"/>
  <c r="G38" i="12"/>
  <c r="F38" i="12"/>
  <c r="E38" i="12"/>
  <c r="B241" i="12"/>
  <c r="N240" i="12"/>
  <c r="N239" i="12"/>
  <c r="N238" i="12"/>
  <c r="N237" i="12"/>
  <c r="N236" i="12"/>
  <c r="N235" i="12"/>
  <c r="N234" i="12"/>
  <c r="N233" i="12"/>
  <c r="N232" i="12"/>
  <c r="N231" i="12"/>
  <c r="N230" i="12"/>
  <c r="N229" i="12"/>
  <c r="N228" i="12"/>
  <c r="N227" i="12"/>
  <c r="N226" i="12"/>
  <c r="N225" i="12"/>
  <c r="N224" i="12"/>
  <c r="N223" i="12"/>
  <c r="N222" i="12"/>
  <c r="N221" i="12"/>
  <c r="N220" i="12"/>
  <c r="N219" i="12"/>
  <c r="N218" i="12"/>
  <c r="N217" i="12"/>
  <c r="N216" i="12"/>
  <c r="N215" i="12"/>
  <c r="N214" i="12"/>
  <c r="N213" i="12"/>
  <c r="N212" i="12"/>
  <c r="N211" i="12"/>
  <c r="N210" i="12"/>
  <c r="N195" i="12"/>
  <c r="N194" i="12"/>
  <c r="N193" i="12"/>
  <c r="N192" i="12"/>
  <c r="N191" i="12"/>
  <c r="N189" i="12"/>
  <c r="N188" i="12"/>
  <c r="N187" i="12"/>
  <c r="N186" i="12"/>
  <c r="N185" i="12"/>
  <c r="N184" i="12"/>
  <c r="N183" i="12"/>
  <c r="N182" i="12"/>
  <c r="N181" i="12"/>
  <c r="N180" i="12"/>
  <c r="N179" i="12"/>
  <c r="N178" i="12"/>
  <c r="N177" i="12"/>
  <c r="N176" i="12"/>
  <c r="N175" i="12"/>
  <c r="N174" i="12"/>
  <c r="N173" i="12"/>
  <c r="N172" i="12"/>
  <c r="N171" i="12"/>
  <c r="N170" i="12"/>
  <c r="N169" i="12"/>
  <c r="N168" i="12"/>
  <c r="N167" i="12"/>
  <c r="N166" i="12"/>
  <c r="N165" i="12"/>
  <c r="N164" i="12"/>
  <c r="N163" i="12"/>
  <c r="N162" i="12"/>
  <c r="N161" i="12"/>
  <c r="N160" i="12"/>
  <c r="N159" i="12"/>
  <c r="N158" i="12"/>
  <c r="N157" i="12"/>
  <c r="N156" i="12"/>
  <c r="N155" i="12"/>
  <c r="N154" i="12"/>
  <c r="N153" i="12"/>
  <c r="N152" i="12"/>
  <c r="N151" i="12"/>
  <c r="N150" i="12"/>
  <c r="N149" i="12"/>
  <c r="N148" i="12"/>
  <c r="N147" i="12"/>
  <c r="N146" i="12"/>
  <c r="N145" i="12"/>
  <c r="N144" i="12"/>
  <c r="N143" i="12"/>
  <c r="N142" i="12"/>
  <c r="N141" i="12"/>
  <c r="N140" i="12"/>
  <c r="N139" i="12"/>
  <c r="N138" i="12"/>
  <c r="N137" i="12"/>
  <c r="N136" i="12"/>
  <c r="N135" i="12"/>
  <c r="N134" i="12"/>
  <c r="N133" i="12"/>
  <c r="N132" i="12"/>
  <c r="N131" i="12"/>
  <c r="N130" i="12"/>
  <c r="N129" i="12"/>
  <c r="N128" i="12"/>
  <c r="N127" i="12"/>
  <c r="N126" i="12"/>
  <c r="N125" i="12"/>
  <c r="N124" i="12"/>
  <c r="N123" i="12"/>
  <c r="N122" i="12"/>
  <c r="N121" i="12"/>
  <c r="N120" i="12"/>
  <c r="N119" i="12"/>
  <c r="N118" i="12"/>
  <c r="N117" i="12"/>
  <c r="N116" i="12"/>
  <c r="N115" i="12"/>
  <c r="N114" i="12"/>
  <c r="N113" i="12"/>
  <c r="N112" i="12"/>
  <c r="N111" i="12"/>
  <c r="N110" i="12"/>
  <c r="N109" i="12"/>
  <c r="N108" i="12"/>
  <c r="N107" i="12"/>
  <c r="N106" i="12"/>
  <c r="N105" i="12"/>
  <c r="N104" i="12"/>
  <c r="N103" i="12"/>
  <c r="N102" i="12"/>
  <c r="N101" i="12"/>
  <c r="N100" i="12"/>
  <c r="N99" i="12"/>
  <c r="N98" i="12"/>
  <c r="N97" i="12"/>
  <c r="N96" i="12"/>
  <c r="N95" i="12"/>
  <c r="N94" i="12"/>
  <c r="N93" i="12"/>
  <c r="N92" i="12"/>
  <c r="N91" i="12"/>
  <c r="N90" i="12"/>
  <c r="N89" i="12"/>
  <c r="N88" i="12"/>
  <c r="N87" i="12"/>
  <c r="N86" i="12"/>
  <c r="N85" i="12"/>
  <c r="N84" i="12"/>
  <c r="N83" i="12"/>
  <c r="N82" i="12"/>
  <c r="N81" i="12"/>
  <c r="N80" i="12"/>
  <c r="N79" i="12"/>
  <c r="N78" i="12"/>
  <c r="N77" i="12"/>
  <c r="N76" i="12"/>
  <c r="N75" i="12"/>
  <c r="N74" i="12"/>
  <c r="N73" i="12"/>
  <c r="N72" i="12"/>
  <c r="N71" i="12"/>
  <c r="N70" i="12"/>
  <c r="T69" i="12"/>
  <c r="N69" i="12"/>
  <c r="N68" i="12"/>
  <c r="N67" i="12"/>
  <c r="N66" i="12"/>
  <c r="N65" i="12"/>
  <c r="N64" i="12"/>
  <c r="N63" i="12"/>
  <c r="N62" i="12"/>
  <c r="N61" i="12"/>
  <c r="N60" i="12"/>
  <c r="N59" i="12"/>
  <c r="N58" i="12"/>
  <c r="N57" i="12"/>
  <c r="N56" i="12"/>
  <c r="N55" i="12"/>
  <c r="N54" i="12"/>
  <c r="N53" i="12"/>
  <c r="N52" i="12"/>
  <c r="N51" i="12"/>
  <c r="N50" i="12"/>
  <c r="N49" i="12"/>
  <c r="N48" i="12"/>
  <c r="N47" i="12"/>
  <c r="N46" i="12"/>
  <c r="N45" i="12"/>
  <c r="N44" i="12"/>
  <c r="N43" i="12"/>
  <c r="N42" i="12"/>
  <c r="N41" i="12"/>
  <c r="N40" i="12"/>
  <c r="M39" i="12"/>
  <c r="L39" i="12"/>
  <c r="K39" i="12"/>
  <c r="J39" i="12"/>
  <c r="I39" i="12"/>
  <c r="D39" i="12"/>
  <c r="C39" i="12"/>
  <c r="M38" i="12"/>
  <c r="L38" i="12"/>
  <c r="K38" i="12"/>
  <c r="J38" i="12"/>
  <c r="I38" i="12"/>
  <c r="D38" i="12"/>
  <c r="B38" i="12"/>
  <c r="C24" i="12"/>
  <c r="A24" i="12"/>
  <c r="C23" i="12"/>
  <c r="A23" i="12"/>
  <c r="C22" i="12"/>
  <c r="A22" i="12"/>
  <c r="D20" i="12"/>
  <c r="J19" i="12"/>
  <c r="K19" i="12" s="1"/>
  <c r="N39" i="12" l="1"/>
  <c r="N38" i="12"/>
  <c r="E38" i="9" l="1"/>
  <c r="E32" i="9"/>
  <c r="E14" i="9"/>
  <c r="A2" i="7"/>
  <c r="A3" i="7" s="1"/>
  <c r="A4" i="7" s="1"/>
  <c r="A5" i="7" l="1"/>
  <c r="A6" i="7" l="1"/>
  <c r="A7" i="7" s="1"/>
  <c r="A8" i="7" s="1"/>
  <c r="A9" i="7" l="1"/>
  <c r="A10" i="7" l="1"/>
  <c r="A11" i="7" l="1"/>
  <c r="A12" i="7" l="1"/>
  <c r="A13" i="7" l="1"/>
  <c r="A14" i="7" l="1"/>
  <c r="A15" i="7" l="1"/>
  <c r="A16" i="7" l="1"/>
  <c r="A17" i="7" l="1"/>
  <c r="A18" i="7" l="1"/>
  <c r="A19" i="7" l="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18" i="7" l="1"/>
  <c r="D74" i="7"/>
  <c r="D14" i="7"/>
  <c r="D48" i="7"/>
  <c r="D39" i="7"/>
  <c r="D50" i="7"/>
  <c r="D35" i="7"/>
  <c r="D29" i="7"/>
  <c r="D37" i="7"/>
  <c r="D21" i="7"/>
  <c r="D65" i="7"/>
  <c r="D63" i="7"/>
  <c r="D42" i="7"/>
  <c r="D52" i="7"/>
  <c r="D45" i="7"/>
  <c r="D51" i="7"/>
  <c r="D31" i="7"/>
  <c r="D54" i="7"/>
  <c r="D76" i="7"/>
  <c r="D55" i="7"/>
  <c r="D127" i="7"/>
  <c r="D111" i="7"/>
  <c r="D161" i="7"/>
  <c r="D175" i="7"/>
  <c r="D128" i="7"/>
  <c r="D178" i="7"/>
  <c r="D101" i="7"/>
  <c r="D168" i="7"/>
  <c r="D158" i="7"/>
  <c r="D192" i="7"/>
  <c r="D96" i="7"/>
  <c r="D185" i="7"/>
  <c r="D99" i="7"/>
  <c r="D155" i="7"/>
  <c r="D160" i="7"/>
  <c r="D152" i="7"/>
  <c r="D116" i="7"/>
  <c r="D100" i="7"/>
  <c r="D112" i="7"/>
  <c r="D234" i="7"/>
  <c r="D132" i="7"/>
  <c r="D248" i="7"/>
  <c r="D187" i="7"/>
  <c r="D97" i="7"/>
  <c r="D173" i="7"/>
  <c r="D159" i="7"/>
  <c r="D126" i="7"/>
  <c r="D197" i="7"/>
  <c r="D125" i="7"/>
  <c r="D212" i="7"/>
  <c r="D163" i="7"/>
  <c r="D119" i="7"/>
  <c r="D153" i="7"/>
  <c r="D143" i="7"/>
  <c r="D184" i="7"/>
  <c r="D235" i="7"/>
  <c r="D89" i="7"/>
  <c r="D166" i="7"/>
  <c r="D243" i="7"/>
  <c r="D247" i="7"/>
  <c r="D134" i="7"/>
  <c r="D223" i="7"/>
  <c r="D181" i="7"/>
  <c r="D84" i="7"/>
  <c r="D169" i="7"/>
  <c r="D200" i="7"/>
  <c r="D145" i="7"/>
  <c r="D216" i="7"/>
  <c r="D241" i="7"/>
  <c r="D201" i="7"/>
  <c r="D80" i="7"/>
  <c r="D183" i="7"/>
  <c r="D107" i="7"/>
  <c r="D217" i="7"/>
  <c r="D79" i="7"/>
  <c r="D221" i="7"/>
  <c r="D85" i="7"/>
  <c r="D106" i="7"/>
  <c r="D229" i="7"/>
  <c r="D92" i="7"/>
  <c r="D94" i="7"/>
  <c r="D207" i="7"/>
  <c r="D82" i="7"/>
  <c r="D209" i="7"/>
  <c r="D170" i="7"/>
  <c r="D190" i="7"/>
  <c r="D211" i="7"/>
  <c r="D194" i="7"/>
  <c r="D150" i="7"/>
  <c r="D242" i="7"/>
  <c r="D118" i="7"/>
  <c r="D225" i="7"/>
  <c r="D224" i="7"/>
  <c r="D195" i="7"/>
  <c r="D156" i="7"/>
  <c r="D227" i="7"/>
  <c r="D110" i="7"/>
  <c r="D174" i="7"/>
  <c r="D172" i="7"/>
  <c r="D49" i="7"/>
  <c r="D164" i="7"/>
  <c r="D202" i="7"/>
  <c r="D72" i="7"/>
  <c r="D239" i="7"/>
  <c r="D117" i="7"/>
  <c r="D138" i="7"/>
  <c r="D198" i="7"/>
  <c r="D44" i="7"/>
  <c r="D136" i="7"/>
  <c r="D62" i="7"/>
  <c r="D123" i="7"/>
  <c r="D71" i="7"/>
  <c r="D61" i="7"/>
  <c r="D171" i="7"/>
  <c r="D180" i="7"/>
  <c r="D230" i="7"/>
  <c r="D130" i="7"/>
  <c r="D32" i="7"/>
  <c r="D131" i="7"/>
  <c r="D87" i="7"/>
  <c r="D246" i="7"/>
  <c r="D137" i="7"/>
  <c r="D220" i="7"/>
  <c r="D148" i="7"/>
  <c r="D215" i="7"/>
  <c r="D24" i="7"/>
  <c r="D177" i="7"/>
  <c r="D57" i="7"/>
  <c r="D28" i="7"/>
  <c r="D91" i="7"/>
  <c r="D196" i="7"/>
  <c r="D146" i="7"/>
  <c r="D36" i="7"/>
  <c r="D105" i="7"/>
  <c r="D214" i="7"/>
  <c r="D78" i="7"/>
  <c r="D147" i="7"/>
  <c r="D98" i="7"/>
  <c r="D41" i="7"/>
  <c r="D20" i="7"/>
  <c r="D149" i="7"/>
  <c r="D233" i="7"/>
  <c r="D109" i="7"/>
  <c r="D204" i="7"/>
  <c r="D179" i="7"/>
  <c r="D222" i="7"/>
  <c r="D108" i="7"/>
  <c r="D157" i="7"/>
  <c r="D90" i="7"/>
  <c r="D66" i="7"/>
  <c r="D95" i="7"/>
  <c r="D121" i="7"/>
  <c r="D199" i="7"/>
  <c r="D60" i="7"/>
  <c r="D193" i="7"/>
  <c r="D139" i="7"/>
  <c r="D203" i="7"/>
  <c r="D68" i="7"/>
  <c r="D141" i="7"/>
  <c r="D13" i="7"/>
  <c r="D38" i="7"/>
  <c r="D213" i="7"/>
  <c r="D25" i="7"/>
  <c r="D124" i="7"/>
  <c r="D186" i="7"/>
  <c r="D122" i="7"/>
  <c r="D77" i="7"/>
  <c r="D218" i="7"/>
  <c r="D16" i="7"/>
  <c r="D69" i="7"/>
  <c r="D7" i="7"/>
  <c r="D3" i="7"/>
  <c r="D2" i="7"/>
  <c r="D5" i="7"/>
  <c r="D8" i="7"/>
  <c r="D4" i="7"/>
  <c r="D6" i="7"/>
  <c r="D10" i="7"/>
  <c r="D9" i="7"/>
  <c r="D11" i="7"/>
  <c r="D12" i="7"/>
  <c r="D53" i="7"/>
  <c r="D70" i="7"/>
  <c r="D47" i="7"/>
  <c r="D219" i="7"/>
  <c r="D59" i="7"/>
  <c r="D182" i="7"/>
  <c r="D33" i="7"/>
  <c r="D140" i="7"/>
  <c r="D245" i="7"/>
  <c r="D188" i="7"/>
  <c r="D83" i="7"/>
  <c r="D240" i="7"/>
  <c r="D40" i="7"/>
  <c r="D176" i="7"/>
  <c r="D114" i="7"/>
  <c r="D135" i="7"/>
  <c r="D34" i="7"/>
  <c r="D228" i="7"/>
  <c r="D206" i="7"/>
  <c r="D86" i="7"/>
  <c r="D231" i="7"/>
  <c r="D210" i="7"/>
  <c r="D81" i="7"/>
  <c r="D113" i="7"/>
  <c r="D19" i="7"/>
  <c r="D144" i="7"/>
  <c r="D104" i="7"/>
  <c r="D23" i="7"/>
  <c r="D58" i="7"/>
  <c r="D250" i="7"/>
  <c r="D142" i="7"/>
  <c r="D73" i="7"/>
  <c r="D27" i="7"/>
  <c r="D232" i="7"/>
  <c r="D151" i="7"/>
  <c r="D236" i="7"/>
  <c r="D208" i="7"/>
  <c r="D129" i="7"/>
  <c r="D167" i="7"/>
  <c r="D26" i="7"/>
  <c r="D237" i="7"/>
  <c r="D162" i="7"/>
  <c r="D102" i="7"/>
  <c r="D43" i="7"/>
  <c r="D226" i="7"/>
  <c r="D17" i="7"/>
  <c r="D115" i="7"/>
  <c r="D67" i="7"/>
  <c r="D191" i="7"/>
  <c r="D249" i="7"/>
  <c r="D133" i="7"/>
  <c r="D205" i="7"/>
  <c r="D103" i="7"/>
  <c r="D75" i="7"/>
  <c r="D93" i="7"/>
  <c r="D46" i="7"/>
  <c r="D189" i="7"/>
  <c r="D30" i="7"/>
  <c r="D165" i="7"/>
  <c r="D22" i="7"/>
  <c r="D56" i="7"/>
  <c r="D238" i="7"/>
  <c r="D64" i="7"/>
  <c r="D244" i="7"/>
  <c r="D154" i="7"/>
  <c r="D88" i="7"/>
  <c r="D120" i="7"/>
  <c r="D15" i="7"/>
  <c r="C1" i="7" l="1"/>
  <c r="C2" i="7"/>
</calcChain>
</file>

<file path=xl/sharedStrings.xml><?xml version="1.0" encoding="utf-8"?>
<sst xmlns="http://schemas.openxmlformats.org/spreadsheetml/2006/main" count="1024" uniqueCount="567">
  <si>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</si>
  <si>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</si>
  <si>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</si>
  <si>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</si>
  <si>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</si>
  <si>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</si>
  <si>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</si>
  <si>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</si>
  <si>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</si>
  <si>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</si>
  <si>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</si>
  <si>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</si>
  <si>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</si>
  <si>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</si>
  <si>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</si>
  <si>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</si>
  <si>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</si>
  <si>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</si>
  <si>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</si>
  <si>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</si>
  <si>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</si>
  <si>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</si>
  <si>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</si>
  <si>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</si>
  <si>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</si>
  <si>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</si>
  <si>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</si>
  <si>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</si>
  <si>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</si>
  <si>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</si>
  <si>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</si>
  <si>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</si>
  <si>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</si>
  <si>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</si>
  <si>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</si>
  <si>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</si>
  <si>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</si>
  <si>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</si>
  <si>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</si>
  <si>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</si>
  <si>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</si>
  <si>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</si>
  <si>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</si>
  <si>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</si>
  <si>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</si>
  <si>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</si>
  <si>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</si>
  <si>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</si>
  <si>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</si>
  <si>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</si>
  <si>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</si>
  <si>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</si>
  <si>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</si>
  <si>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</si>
  <si>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</si>
  <si>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</si>
  <si>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</si>
  <si>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</si>
  <si>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</si>
  <si>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</si>
  <si>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</si>
  <si>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</si>
  <si>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</si>
  <si>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</si>
  <si>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</si>
  <si>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</si>
  <si>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</si>
  <si>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</si>
  <si>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</si>
  <si>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</si>
  <si>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</si>
  <si>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</si>
  <si>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</si>
  <si>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</si>
  <si>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</si>
  <si>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</si>
  <si>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</si>
  <si>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</si>
  <si>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</si>
  <si>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</si>
  <si>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</si>
  <si>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</si>
  <si>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</si>
  <si>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</si>
  <si>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</si>
  <si>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</si>
  <si>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</si>
  <si>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</si>
  <si>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</si>
  <si>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</si>
  <si>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</si>
  <si>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</si>
  <si>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</si>
  <si>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</si>
  <si>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</si>
  <si>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</si>
  <si>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</si>
  <si>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</si>
  <si>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</si>
  <si>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</si>
  <si>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</si>
  <si>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</si>
  <si>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</si>
  <si>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</si>
  <si>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</si>
  <si>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</si>
  <si>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</si>
  <si>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</si>
  <si>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</si>
  <si>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</si>
  <si>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</si>
  <si>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</si>
  <si>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</si>
  <si>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</si>
  <si>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</si>
  <si>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</si>
  <si>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</si>
  <si>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</si>
  <si>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</si>
  <si>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</si>
  <si>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</si>
  <si>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</si>
  <si>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</si>
  <si>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</si>
  <si>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</si>
  <si>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</si>
  <si>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</si>
  <si>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</si>
  <si>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</si>
  <si>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</si>
  <si>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</si>
  <si>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</si>
  <si>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</si>
  <si>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</si>
  <si>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</si>
  <si>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</si>
  <si>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</si>
  <si>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</si>
  <si>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</si>
  <si>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</si>
  <si>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</si>
  <si>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</si>
  <si>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</si>
  <si>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</si>
  <si>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</si>
  <si>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</si>
  <si>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</si>
  <si>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</si>
  <si>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</si>
  <si>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</si>
  <si>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</si>
  <si>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</si>
  <si>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</si>
  <si>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</si>
  <si>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</si>
  <si>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</si>
  <si>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</si>
  <si>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</si>
  <si>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</si>
  <si>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</si>
  <si>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</si>
  <si>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</si>
  <si>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</si>
  <si>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</si>
  <si>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</si>
  <si>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</si>
  <si>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</si>
  <si>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</si>
  <si>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</si>
  <si>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</si>
  <si>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</si>
  <si>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</si>
  <si>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</si>
  <si>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</si>
  <si>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</si>
  <si>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</si>
  <si>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</si>
  <si>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</si>
  <si>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</si>
  <si>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</si>
  <si>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</si>
  <si>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</si>
  <si>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</si>
  <si>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</si>
  <si>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</si>
  <si>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</si>
  <si>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</si>
  <si>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</si>
  <si>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</si>
  <si>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</si>
  <si>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</si>
  <si>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</si>
  <si>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</si>
  <si>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</si>
  <si>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</si>
  <si>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</si>
  <si>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</si>
  <si>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</si>
  <si>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</si>
  <si>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</si>
  <si>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</si>
  <si>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</si>
  <si>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</si>
  <si>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</si>
  <si>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</si>
  <si>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</si>
  <si>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</si>
  <si>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</si>
  <si>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</si>
  <si>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</si>
  <si>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</si>
  <si>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</si>
  <si>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</si>
  <si>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</si>
  <si>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</si>
  <si>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</si>
  <si>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</si>
  <si>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</si>
  <si>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</si>
  <si>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</si>
  <si>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</si>
  <si>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</si>
  <si>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</si>
  <si>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</si>
  <si>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</si>
  <si>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</si>
  <si>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</si>
  <si>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</si>
  <si>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</si>
  <si>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</si>
  <si>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</si>
  <si>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</si>
  <si>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</si>
  <si>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</si>
  <si>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</si>
  <si>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</si>
  <si>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</si>
  <si>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</si>
  <si>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</si>
  <si>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</si>
  <si>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</si>
  <si>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</si>
  <si>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</si>
  <si>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</si>
  <si>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</si>
  <si>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</si>
  <si>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</si>
  <si>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</si>
  <si>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</si>
  <si>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</si>
  <si>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</si>
  <si>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</si>
  <si>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</si>
  <si>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</si>
  <si>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Other relevant information for your admission at DTU (if applicable)</t>
  </si>
  <si>
    <t>Yes/No:</t>
  </si>
  <si>
    <t>Write name (and/or) course code of course no. 1</t>
  </si>
  <si>
    <t>Title of qualifying degree:</t>
  </si>
  <si>
    <t>Minimum required credits for graduation (home university):</t>
  </si>
  <si>
    <t>Country of home University:</t>
  </si>
  <si>
    <t>Name of home University:</t>
  </si>
  <si>
    <t>Full name:</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</si>
  <si>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</si>
  <si>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</si>
  <si>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</si>
  <si>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</si>
  <si>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</si>
  <si>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</si>
  <si>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</si>
  <si>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</si>
  <si>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</si>
  <si>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</si>
  <si>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</si>
  <si>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</si>
  <si>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</si>
  <si>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</si>
  <si>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</si>
  <si>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</si>
  <si>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</si>
  <si>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</si>
  <si>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</si>
  <si>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</si>
  <si>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</si>
  <si>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</si>
  <si>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</si>
  <si>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</si>
  <si>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</si>
  <si>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</si>
  <si>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</si>
  <si>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</si>
  <si>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Civil Engineering</t>
  </si>
  <si>
    <t>Countries</t>
  </si>
  <si>
    <t>Yes</t>
  </si>
  <si>
    <t>No</t>
  </si>
  <si>
    <t xml:space="preserve">Find Courses at: </t>
  </si>
  <si>
    <t>http://kurser.dtu.dk/</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</si>
  <si>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</si>
  <si>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</si>
  <si>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</si>
  <si>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</si>
  <si>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</si>
  <si>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</si>
  <si>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</si>
  <si>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</si>
  <si>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</si>
  <si>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</si>
  <si>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</si>
  <si>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</si>
  <si>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</si>
  <si>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</si>
  <si>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Your plan for the future and motivation for studying at DTU</t>
  </si>
  <si>
    <t>State your future academic/professional goals and how your study at DTU will help you achieve these (max. 1000 characters): *</t>
  </si>
  <si>
    <t>Name two MSc-level courses which you plan to take (from the DTU course catalogue):</t>
  </si>
  <si>
    <t>Course number*</t>
  </si>
  <si>
    <t>Course name*</t>
  </si>
  <si>
    <t>Describe how these courses support your academic/professional goals (max. 500 characters): *</t>
  </si>
  <si>
    <t xml:space="preserve">Have you applied to DTU before (if applicable)? </t>
  </si>
  <si>
    <t>If previously rejected: explain how you have upgraded your qualifications since then (max. 500 characters)</t>
  </si>
  <si>
    <t>English Language Documentation</t>
  </si>
  <si>
    <t>Please specify which date you expect to complete your English test. Be sure to upload the registration receipt to your application.</t>
  </si>
  <si>
    <t>Bachelor of Natural Science</t>
  </si>
  <si>
    <t>Bachelor of Engineering</t>
  </si>
  <si>
    <t>Bachelor of Science in Engineering</t>
  </si>
  <si>
    <t>Bachelor of Arts with a specialization in Engineering or Natural Science</t>
  </si>
  <si>
    <t>Type of Bachelor's degree:</t>
  </si>
  <si>
    <r>
      <t xml:space="preserve">It is mandatory to submit a Statement-of-Purpose (SOP); it is a key document in the decision making process. It is therefore extremely important that you give considerable thought towards preparing the SOP. Be as concise and clear as possible and if you are applying for more than one programme, prepare an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t>
    </r>
  </si>
  <si>
    <t xml:space="preserve">- Please fill in the below section regarding your English language certificate
- The DTU TOEFL-code is 1684
</t>
  </si>
  <si>
    <t>Statement of Purpose</t>
  </si>
  <si>
    <t>Comments (if any)</t>
  </si>
  <si>
    <t>Programming:</t>
  </si>
  <si>
    <t>Mechanics of materials:</t>
  </si>
  <si>
    <t xml:space="preserve">Mathematics: </t>
  </si>
  <si>
    <t xml:space="preserve">Statistics: </t>
  </si>
  <si>
    <t xml:space="preserve">Physics:  </t>
  </si>
  <si>
    <t xml:space="preserve">Chemistry: </t>
  </si>
  <si>
    <t xml:space="preserve">Computational mechanics: </t>
  </si>
  <si>
    <t xml:space="preserve">Structural mechanics:  </t>
  </si>
  <si>
    <t xml:space="preserve">Soil mechanics and geotechnics: </t>
  </si>
  <si>
    <t xml:space="preserve">Construction materials:  </t>
  </si>
  <si>
    <t>GPA:</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</si>
  <si>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</si>
  <si>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</si>
  <si>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</si>
  <si>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</si>
  <si>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</si>
  <si>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</si>
  <si>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</si>
  <si>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</si>
  <si>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</si>
  <si>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</si>
  <si>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</si>
  <si>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</si>
  <si>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</si>
  <si>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</si>
  <si>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</si>
  <si>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</si>
  <si>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</si>
  <si>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</si>
  <si>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</si>
  <si>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</si>
  <si>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</si>
  <si>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</si>
  <si>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</si>
  <si>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</si>
  <si>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</si>
  <si>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</si>
  <si>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</si>
  <si>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</si>
  <si>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</si>
  <si>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</si>
  <si>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</si>
  <si>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Nominal length of qualifying degree (years):</t>
  </si>
  <si>
    <t>Select an option below:</t>
  </si>
  <si>
    <t>Have you had a DTU student number previously?</t>
  </si>
  <si>
    <t>Step 3 - Information on grade/score/mark scale at your home university:</t>
  </si>
  <si>
    <t>Are your grades/marks/scores numbers or letters or pass/fail?</t>
  </si>
  <si>
    <t>Select an option</t>
  </si>
  <si>
    <t>An estimate of your Danish GPA (linear conversion to the danish grading system)</t>
  </si>
  <si>
    <t>GPA for courses of prerequisites (your home university grading scale)</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</si>
  <si>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</si>
  <si>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</si>
  <si>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</si>
  <si>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</si>
  <si>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</si>
  <si>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</si>
  <si>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Ongoing Courses</t>
  </si>
  <si>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</si>
  <si>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</si>
  <si>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</si>
  <si>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</si>
  <si>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</si>
  <si>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</si>
  <si>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</si>
  <si>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</si>
  <si>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</si>
  <si>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</si>
  <si>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</si>
  <si>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</si>
  <si>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</si>
  <si>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</si>
  <si>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</si>
  <si>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</si>
  <si>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</si>
  <si>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</si>
  <si>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</si>
  <si>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</si>
  <si>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</si>
  <si>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</si>
  <si>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</si>
  <si>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</si>
  <si>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</si>
  <si>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</si>
  <si>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</si>
  <si>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</si>
  <si>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</si>
  <si>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</si>
  <si>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</si>
  <si>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</si>
  <si>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</si>
  <si>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</si>
  <si>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</si>
  <si>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</si>
  <si>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</si>
  <si>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</si>
  <si>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</si>
  <si>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</si>
  <si>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</si>
  <si>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</si>
  <si>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</si>
  <si>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</si>
  <si>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</si>
  <si>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</si>
  <si>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</si>
  <si>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</si>
  <si>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</si>
  <si>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</si>
  <si>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</si>
  <si>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</si>
  <si>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</si>
  <si>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</si>
  <si>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</si>
  <si>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</si>
  <si>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</si>
  <si>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</si>
  <si>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</si>
  <si>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</si>
  <si>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</si>
  <si>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</si>
  <si>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</si>
  <si>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</si>
  <si>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</si>
  <si>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</si>
  <si>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</si>
  <si>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</si>
  <si>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</si>
  <si>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</si>
  <si>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</si>
  <si>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</si>
  <si>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</si>
  <si>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</si>
  <si>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</si>
  <si>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</si>
  <si>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</si>
  <si>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</si>
  <si>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</si>
  <si>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</si>
  <si>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</si>
  <si>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</si>
  <si>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</si>
  <si>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</si>
  <si>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</si>
  <si>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</si>
  <si>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</si>
  <si>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</si>
  <si>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</si>
  <si>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</si>
  <si>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</si>
  <si>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</si>
  <si>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</si>
  <si>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</si>
  <si>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</si>
  <si>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</si>
  <si>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</si>
  <si>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</si>
  <si>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</si>
  <si>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</si>
  <si>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</si>
  <si>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</si>
  <si>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</si>
  <si>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</si>
  <si>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</si>
  <si>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</si>
  <si>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</si>
  <si>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</si>
  <si>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</si>
  <si>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</si>
  <si>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</si>
  <si>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</si>
  <si>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</si>
  <si>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</si>
  <si>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</si>
  <si>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</si>
  <si>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</si>
  <si>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</si>
  <si>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</si>
  <si>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</si>
  <si>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</si>
  <si>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</si>
  <si>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</si>
  <si>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</si>
  <si>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</si>
  <si>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</si>
  <si>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</si>
  <si>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</si>
  <si>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</si>
  <si>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</si>
  <si>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</si>
  <si>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</si>
  <si>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</si>
  <si>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</si>
  <si>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</si>
  <si>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</si>
  <si>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</si>
  <si>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</si>
  <si>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</si>
  <si>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</si>
  <si>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</si>
  <si>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</si>
  <si>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</si>
  <si>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</si>
  <si>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</si>
  <si>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</si>
  <si>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</si>
  <si>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</si>
  <si>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</si>
  <si>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</si>
  <si>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</si>
  <si>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</si>
  <si>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</si>
  <si>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</si>
  <si>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</si>
  <si>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</si>
  <si>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</si>
  <si>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</si>
  <si>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</si>
  <si>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</si>
  <si>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</si>
  <si>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</si>
  <si>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</si>
  <si>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</si>
  <si>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</si>
  <si>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</si>
  <si>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</si>
  <si>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</si>
  <si>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</si>
  <si>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</si>
  <si>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</si>
  <si>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</si>
  <si>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</si>
  <si>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</si>
  <si>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</si>
  <si>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</si>
  <si>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</si>
  <si>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</si>
  <si>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</si>
  <si>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</si>
  <si>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Pre-Mapping for the MSc programme in Civil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</si>
</sst>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3">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u/>
      <sz val="10"/>
      <color theme="10"/>
      <name val="Calibri"/>
      <family val="2"/>
      <scheme val="minor"/>
    </font>
    <font>
      <sz val="8"/>
      <color rgb="FFC00000"/>
      <name val="Calibri"/>
      <family val="2"/>
      <scheme val="minor"/>
    </font>
    <font>
      <sz val="11"/>
      <color theme="0"/>
      <name val="Calibri"/>
      <family val="2"/>
      <scheme val="minor"/>
    </font>
    <font>
      <sz val="11"/>
      <color theme="1"/>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63">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5">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43" fontId="26" fillId="0" borderId="0" applyFont="0" applyFill="0" applyBorder="0" applyAlignment="0" applyProtection="0"/>
  </cellStyleXfs>
  <cellXfs count="201">
    <xf numFmtId="0" fontId="0" fillId="0" borderId="0" xfId="0"/>
    <xf numFmtId="0" fontId="1" fillId="0" borderId="0" xfId="0" applyFont="1" applyProtection="1">
      <protection hidden="1"/>
    </xf>
    <xf numFmtId="0" fontId="1" fillId="0" borderId="6"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1" fillId="0" borderId="0" xfId="0" applyFont="1" applyAlignment="1">
      <alignment horizontal="center"/>
    </xf>
    <xf numFmtId="0" fontId="20" fillId="0" borderId="5" xfId="0" applyFont="1" applyBorder="1" applyProtection="1">
      <protection hidden="1"/>
    </xf>
    <xf numFmtId="0" fontId="4" fillId="2" borderId="34" xfId="1" applyBorder="1">
      <protection locked="0"/>
    </xf>
    <xf numFmtId="0" fontId="0" fillId="0" borderId="34" xfId="0" applyBorder="1" applyProtection="1">
      <protection hidden="1"/>
    </xf>
    <xf numFmtId="0" fontId="8" fillId="0" borderId="0" xfId="3" applyProtection="1">
      <protection locked="0"/>
    </xf>
    <xf numFmtId="0" fontId="0" fillId="0" borderId="36" xfId="0" applyBorder="1" applyProtection="1">
      <protection hidden="1"/>
    </xf>
    <xf numFmtId="0" fontId="0" fillId="0" borderId="30" xfId="0" applyBorder="1" applyProtection="1">
      <protection hidden="1"/>
    </xf>
    <xf numFmtId="0" fontId="0" fillId="0" borderId="31" xfId="0" applyBorder="1" applyProtection="1">
      <protection hidden="1"/>
    </xf>
    <xf numFmtId="0" fontId="6" fillId="0" borderId="40" xfId="0" applyFont="1" applyBorder="1" applyAlignment="1" applyProtection="1">
      <alignment vertical="center"/>
      <protection hidden="1"/>
    </xf>
    <xf numFmtId="0" fontId="0" fillId="0" borderId="41" xfId="0" applyBorder="1" applyProtection="1">
      <protection hidden="1"/>
    </xf>
    <xf numFmtId="0" fontId="0" fillId="0" borderId="42" xfId="0" applyBorder="1" applyProtection="1">
      <protection hidden="1"/>
    </xf>
    <xf numFmtId="0" fontId="0" fillId="0" borderId="41" xfId="0" applyBorder="1" applyAlignment="1" applyProtection="1">
      <alignment horizontal="right" vertical="center"/>
      <protection hidden="1"/>
    </xf>
    <xf numFmtId="0" fontId="4" fillId="2" borderId="43" xfId="1" applyBorder="1">
      <protection locked="0"/>
    </xf>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34" xfId="0" applyBorder="1"/>
    <xf numFmtId="0" fontId="0" fillId="0" borderId="10" xfId="0" applyBorder="1"/>
    <xf numFmtId="0" fontId="0" fillId="0" borderId="13" xfId="0" applyBorder="1"/>
    <xf numFmtId="0" fontId="0" fillId="0" borderId="6" xfId="0" applyBorder="1"/>
    <xf numFmtId="0" fontId="0" fillId="0" borderId="7" xfId="0" applyBorder="1"/>
    <xf numFmtId="0" fontId="0" fillId="0" borderId="44" xfId="0" applyBorder="1"/>
    <xf numFmtId="0" fontId="0" fillId="0" borderId="34" xfId="0" applyBorder="1" applyAlignment="1">
      <alignment wrapText="1"/>
    </xf>
    <xf numFmtId="0" fontId="0" fillId="0" borderId="19" xfId="0" applyBorder="1" applyAlignment="1">
      <alignment wrapText="1"/>
    </xf>
    <xf numFmtId="0" fontId="4" fillId="0" borderId="1" xfId="1" applyFill="1" applyBorder="1" applyAlignment="1" applyProtection="1">
      <alignment horizontal="left" wrapText="1"/>
    </xf>
    <xf numFmtId="0" fontId="4" fillId="0" borderId="20"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45" xfId="0" applyBorder="1" applyAlignment="1">
      <alignment horizontal="left" vertical="top" wrapText="1"/>
    </xf>
    <xf numFmtId="0" fontId="0" fillId="0" borderId="32" xfId="0" applyBorder="1"/>
    <xf numFmtId="0" fontId="1" fillId="0" borderId="21" xfId="0" applyFont="1" applyBorder="1" applyAlignment="1" applyProtection="1">
      <alignment horizontal="right"/>
      <protection hidden="1"/>
    </xf>
    <xf numFmtId="0" fontId="1" fillId="0" borderId="25" xfId="0" applyFont="1" applyBorder="1" applyAlignment="1" applyProtection="1">
      <alignment horizontal="right"/>
      <protection hidden="1"/>
    </xf>
    <xf numFmtId="0" fontId="1" fillId="0" borderId="19" xfId="0" applyFont="1" applyBorder="1" applyAlignment="1" applyProtection="1">
      <alignment horizontal="right"/>
      <protection hidden="1"/>
    </xf>
    <xf numFmtId="0" fontId="25" fillId="0" borderId="0" xfId="0" applyFont="1" applyProtection="1">
      <protection hidden="1"/>
    </xf>
    <xf numFmtId="0" fontId="27" fillId="0" borderId="0" xfId="0" applyFont="1" applyProtection="1">
      <protection hidden="1"/>
    </xf>
    <xf numFmtId="0" fontId="28" fillId="0" borderId="0" xfId="0" applyFont="1" applyProtection="1">
      <protection hidden="1"/>
    </xf>
    <xf numFmtId="0" fontId="27" fillId="0" borderId="0" xfId="0" applyFont="1"/>
    <xf numFmtId="0" fontId="30" fillId="0" borderId="0" xfId="0" applyFont="1" applyProtection="1">
      <protection hidden="1"/>
    </xf>
    <xf numFmtId="0" fontId="25" fillId="0" borderId="0" xfId="0" applyFont="1"/>
    <xf numFmtId="0" fontId="33" fillId="0" borderId="52" xfId="0" applyFont="1" applyBorder="1" applyAlignment="1" applyProtection="1">
      <alignment horizontal="left" vertical="top" wrapText="1"/>
      <protection hidden="1"/>
    </xf>
    <xf numFmtId="0" fontId="34" fillId="0" borderId="0" xfId="0" applyFont="1" applyAlignment="1" applyProtection="1">
      <alignment horizontal="left" vertical="top" wrapText="1"/>
      <protection hidden="1"/>
    </xf>
    <xf numFmtId="0" fontId="36" fillId="0" borderId="0" xfId="0" applyFont="1" applyProtection="1">
      <protection hidden="1"/>
    </xf>
    <xf numFmtId="0" fontId="33" fillId="0" borderId="0" xfId="0" applyFont="1" applyProtection="1">
      <protection hidden="1"/>
    </xf>
    <xf numFmtId="0" fontId="28" fillId="0" borderId="0" xfId="0" applyFont="1"/>
    <xf numFmtId="0" fontId="27" fillId="0" borderId="6" xfId="0" applyFont="1" applyBorder="1" applyProtection="1">
      <protection hidden="1"/>
    </xf>
    <xf numFmtId="0" fontId="38" fillId="0" borderId="0" xfId="0" applyFont="1" applyAlignment="1" applyProtection="1">
      <alignment vertical="center"/>
      <protection hidden="1"/>
    </xf>
    <xf numFmtId="0" fontId="27" fillId="0" borderId="0" xfId="0" applyFont="1" applyAlignment="1" applyProtection="1">
      <alignment vertical="center"/>
      <protection hidden="1"/>
    </xf>
    <xf numFmtId="0" fontId="27" fillId="0" borderId="0" xfId="0" applyFont="1" applyAlignment="1" applyProtection="1">
      <alignment wrapText="1"/>
      <protection hidden="1"/>
    </xf>
    <xf numFmtId="0" fontId="39" fillId="0" borderId="0" xfId="0" applyFont="1" applyAlignment="1" applyProtection="1">
      <alignment horizontal="right" vertical="center"/>
      <protection hidden="1"/>
    </xf>
    <xf numFmtId="164" fontId="40" fillId="3" borderId="0" xfId="2" applyNumberFormat="1" applyFont="1" applyBorder="1" applyAlignment="1" applyProtection="1">
      <alignment vertical="center"/>
      <protection hidden="1"/>
    </xf>
    <xf numFmtId="0" fontId="41" fillId="0" borderId="0" xfId="0" applyFont="1" applyAlignment="1" applyProtection="1">
      <alignment wrapText="1"/>
      <protection hidden="1"/>
    </xf>
    <xf numFmtId="164" fontId="27" fillId="0" borderId="0" xfId="0" applyNumberFormat="1" applyFont="1" applyProtection="1">
      <protection hidden="1"/>
    </xf>
    <xf numFmtId="0" fontId="33" fillId="0" borderId="52" xfId="0" applyFont="1" applyBorder="1" applyProtection="1">
      <protection hidden="1"/>
    </xf>
    <xf numFmtId="0" fontId="37" fillId="0" borderId="0" xfId="0" applyFont="1"/>
    <xf numFmtId="0" fontId="27" fillId="0" borderId="53" xfId="0" applyFont="1" applyBorder="1" applyAlignment="1" applyProtection="1">
      <alignment vertical="center"/>
      <protection hidden="1"/>
    </xf>
    <xf numFmtId="0" fontId="35" fillId="5" borderId="54" xfId="1" applyFont="1" applyFill="1" applyBorder="1">
      <protection locked="0"/>
    </xf>
    <xf numFmtId="0" fontId="42" fillId="0" borderId="0" xfId="0" applyFont="1" applyProtection="1">
      <protection hidden="1"/>
    </xf>
    <xf numFmtId="0" fontId="27" fillId="0" borderId="52" xfId="0" applyFont="1" applyBorder="1" applyAlignment="1" applyProtection="1">
      <alignment vertical="center" wrapText="1"/>
      <protection hidden="1"/>
    </xf>
    <xf numFmtId="0" fontId="38" fillId="0" borderId="0" xfId="0" applyFont="1" applyProtection="1">
      <protection hidden="1"/>
    </xf>
    <xf numFmtId="0" fontId="43" fillId="0" borderId="0" xfId="0" applyFont="1" applyProtection="1">
      <protection hidden="1"/>
    </xf>
    <xf numFmtId="0" fontId="27" fillId="0" borderId="55" xfId="0" applyFont="1" applyBorder="1" applyProtection="1">
      <protection hidden="1"/>
    </xf>
    <xf numFmtId="0" fontId="35" fillId="5" borderId="56" xfId="1" applyFont="1" applyFill="1" applyBorder="1">
      <protection locked="0"/>
    </xf>
    <xf numFmtId="0" fontId="44" fillId="0" borderId="0" xfId="0" applyFont="1" applyAlignment="1" applyProtection="1">
      <alignment horizontal="right"/>
      <protection hidden="1"/>
    </xf>
    <xf numFmtId="0" fontId="27" fillId="0" borderId="0" xfId="0" quotePrefix="1" applyFont="1" applyProtection="1">
      <protection hidden="1"/>
    </xf>
    <xf numFmtId="0" fontId="33" fillId="0" borderId="0" xfId="0" applyFont="1" applyAlignment="1" applyProtection="1">
      <alignment vertical="center"/>
      <protection hidden="1"/>
    </xf>
    <xf numFmtId="0" fontId="38" fillId="0" borderId="0" xfId="0" applyFont="1" applyAlignment="1" applyProtection="1">
      <alignment horizontal="right"/>
      <protection hidden="1"/>
    </xf>
    <xf numFmtId="0" fontId="38" fillId="0" borderId="0" xfId="0" applyFont="1" applyAlignment="1" applyProtection="1">
      <alignment wrapText="1"/>
      <protection hidden="1"/>
    </xf>
    <xf numFmtId="0" fontId="37" fillId="0" borderId="0" xfId="0" applyFont="1" applyProtection="1">
      <protection hidden="1"/>
    </xf>
    <xf numFmtId="0" fontId="46" fillId="3" borderId="0" xfId="2" applyFont="1" applyBorder="1"/>
    <xf numFmtId="164" fontId="46" fillId="3" borderId="57" xfId="2" applyNumberFormat="1" applyFont="1" applyBorder="1" applyProtection="1">
      <protection hidden="1"/>
    </xf>
    <xf numFmtId="164" fontId="46" fillId="3" borderId="58" xfId="2" applyNumberFormat="1" applyFont="1" applyBorder="1" applyProtection="1">
      <protection hidden="1"/>
    </xf>
    <xf numFmtId="43" fontId="28" fillId="6" borderId="0" xfId="4" applyFont="1" applyFill="1" applyBorder="1" applyAlignment="1">
      <alignment horizontal="center" vertical="center"/>
    </xf>
    <xf numFmtId="0" fontId="47" fillId="0" borderId="0" xfId="0" applyFont="1" applyAlignment="1" applyProtection="1">
      <alignment horizontal="right"/>
      <protection hidden="1"/>
    </xf>
    <xf numFmtId="164" fontId="46" fillId="3" borderId="0" xfId="2" applyNumberFormat="1" applyFont="1" applyBorder="1" applyAlignment="1" applyProtection="1">
      <alignment horizontal="right"/>
      <protection hidden="1"/>
    </xf>
    <xf numFmtId="164" fontId="46" fillId="3" borderId="59" xfId="2" applyNumberFormat="1" applyFont="1" applyBorder="1" applyAlignment="1" applyProtection="1">
      <alignment horizontal="right"/>
      <protection hidden="1"/>
    </xf>
    <xf numFmtId="164" fontId="46" fillId="3" borderId="60" xfId="2" applyNumberFormat="1" applyFont="1" applyBorder="1" applyAlignment="1" applyProtection="1">
      <alignment horizontal="right"/>
      <protection hidden="1"/>
    </xf>
    <xf numFmtId="0" fontId="33" fillId="0" borderId="0" xfId="0" applyFont="1" applyAlignment="1" applyProtection="1">
      <alignment horizontal="center" wrapText="1"/>
      <protection hidden="1"/>
    </xf>
    <xf numFmtId="0" fontId="33" fillId="0" borderId="0" xfId="0" applyFont="1" applyAlignment="1" applyProtection="1">
      <alignment horizontal="center" vertical="center"/>
      <protection hidden="1"/>
    </xf>
    <xf numFmtId="0" fontId="49" fillId="0" borderId="0" xfId="0" applyFont="1" applyProtection="1">
      <protection hidden="1"/>
    </xf>
    <xf numFmtId="0" fontId="46" fillId="3" borderId="61" xfId="2" applyFont="1" applyBorder="1" applyProtection="1">
      <protection hidden="1"/>
    </xf>
    <xf numFmtId="0" fontId="50" fillId="0" borderId="27" xfId="0" applyFont="1" applyBorder="1" applyProtection="1">
      <protection locked="0"/>
    </xf>
    <xf numFmtId="0" fontId="50" fillId="0" borderId="0" xfId="0" applyFont="1" applyProtection="1">
      <protection locked="0"/>
    </xf>
    <xf numFmtId="0" fontId="27" fillId="0" borderId="27" xfId="0" applyFont="1" applyBorder="1" applyProtection="1">
      <protection hidden="1"/>
    </xf>
    <xf numFmtId="0" fontId="27" fillId="0" borderId="30" xfId="0" applyFont="1" applyBorder="1" applyProtection="1">
      <protection locked="0"/>
    </xf>
    <xf numFmtId="0" fontId="51" fillId="0" borderId="0" xfId="0" applyFont="1" applyProtection="1">
      <protection hidden="1"/>
    </xf>
    <xf numFmtId="0" fontId="49" fillId="0" borderId="0" xfId="0" applyFont="1" applyAlignment="1" applyProtection="1">
      <alignment horizontal="center" vertical="center"/>
      <protection hidden="1"/>
    </xf>
    <xf numFmtId="0" fontId="27" fillId="0" borderId="0" xfId="0" applyFont="1" applyAlignment="1" applyProtection="1">
      <alignment horizontal="center"/>
      <protection hidden="1"/>
    </xf>
    <xf numFmtId="0" fontId="27" fillId="0" borderId="0" xfId="0" applyFont="1" applyAlignment="1" applyProtection="1">
      <alignment horizontal="center"/>
      <protection locked="0"/>
    </xf>
    <xf numFmtId="0" fontId="46" fillId="3" borderId="27" xfId="2" applyFont="1" applyBorder="1" applyProtection="1">
      <protection hidden="1"/>
    </xf>
    <xf numFmtId="0" fontId="32" fillId="0" borderId="0" xfId="0" applyFont="1" applyProtection="1">
      <protection hidden="1"/>
    </xf>
    <xf numFmtId="0" fontId="38" fillId="0" borderId="58" xfId="0" applyFont="1" applyBorder="1" applyAlignment="1" applyProtection="1">
      <alignment horizontal="center"/>
      <protection locked="0" hidden="1"/>
    </xf>
    <xf numFmtId="0" fontId="44" fillId="0" borderId="62" xfId="0" applyFont="1" applyBorder="1" applyAlignment="1" applyProtection="1">
      <alignment horizontal="center" textRotation="90" wrapText="1"/>
      <protection hidden="1"/>
    </xf>
    <xf numFmtId="0" fontId="44" fillId="0" borderId="57" xfId="0" applyFont="1" applyBorder="1" applyAlignment="1" applyProtection="1">
      <alignment horizontal="center" textRotation="90" wrapText="1"/>
      <protection hidden="1"/>
    </xf>
    <xf numFmtId="0" fontId="44" fillId="0" borderId="0" xfId="0" applyFont="1" applyAlignment="1" applyProtection="1">
      <alignment horizontal="center" textRotation="90" wrapText="1"/>
      <protection hidden="1"/>
    </xf>
    <xf numFmtId="0" fontId="45"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52" fillId="0" borderId="0" xfId="0" applyFont="1"/>
    <xf numFmtId="0" fontId="27" fillId="0" borderId="30" xfId="0" applyFont="1" applyBorder="1" applyProtection="1">
      <protection locked="0"/>
    </xf>
    <xf numFmtId="0" fontId="41" fillId="0" borderId="0" xfId="0" applyFont="1" applyAlignment="1" applyProtection="1">
      <alignment horizontal="center" wrapText="1"/>
      <protection hidden="1"/>
    </xf>
    <xf numFmtId="0" fontId="38" fillId="0" borderId="0" xfId="0" applyFont="1" applyAlignment="1" applyProtection="1">
      <alignment horizontal="center"/>
      <protection hidden="1"/>
    </xf>
    <xf numFmtId="0" fontId="27" fillId="0" borderId="11" xfId="0" applyFont="1" applyBorder="1" applyProtection="1">
      <protection locked="0"/>
    </xf>
    <xf numFmtId="0" fontId="29" fillId="0" borderId="0" xfId="0" applyFont="1" applyAlignment="1" applyProtection="1">
      <alignment horizontal="center"/>
      <protection hidden="1"/>
    </xf>
    <xf numFmtId="0" fontId="30" fillId="0" borderId="0" xfId="0" applyFont="1" applyAlignment="1" applyProtection="1">
      <alignment horizontal="center"/>
      <protection hidden="1"/>
    </xf>
    <xf numFmtId="0" fontId="31" fillId="7"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37" fillId="0" borderId="0" xfId="0" applyFont="1" applyAlignment="1">
      <alignment horizontal="right"/>
    </xf>
    <xf numFmtId="0" fontId="27" fillId="0" borderId="0" xfId="0" applyFont="1" applyAlignment="1" applyProtection="1">
      <alignment horizontal="center" vertical="center"/>
      <protection hidden="1"/>
    </xf>
    <xf numFmtId="0" fontId="35" fillId="5" borderId="0" xfId="1" applyFont="1" applyFill="1" applyBorder="1" applyAlignment="1">
      <alignment horizontal="center" vertical="center"/>
      <protection locked="0"/>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14" fillId="2" borderId="16" xfId="1" applyFont="1" applyBorder="1" applyAlignment="1">
      <alignment horizontal="left" vertical="top" wrapText="1"/>
      <protection locked="0"/>
    </xf>
    <xf numFmtId="0" fontId="14" fillId="2" borderId="17" xfId="1" applyFont="1" applyBorder="1" applyAlignment="1">
      <alignment horizontal="left" vertical="top" wrapText="1"/>
      <protection locked="0"/>
    </xf>
    <xf numFmtId="0" fontId="9" fillId="0" borderId="32" xfId="0" applyFont="1" applyBorder="1" applyAlignment="1" applyProtection="1">
      <alignment horizontal="center" vertical="center"/>
      <protection hidden="1"/>
    </xf>
    <xf numFmtId="0" fontId="9" fillId="0" borderId="33"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21" fillId="0" borderId="10" xfId="0" applyFont="1" applyBorder="1" applyAlignment="1" applyProtection="1">
      <alignment horizontal="center"/>
      <protection hidden="1"/>
    </xf>
    <xf numFmtId="0" fontId="21" fillId="0" borderId="11" xfId="0" applyFont="1" applyBorder="1" applyAlignment="1" applyProtection="1">
      <alignment horizontal="center"/>
      <protection hidden="1"/>
    </xf>
    <xf numFmtId="0" fontId="21" fillId="0" borderId="10"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21" fillId="0" borderId="14" xfId="0" applyFont="1" applyBorder="1" applyAlignment="1" applyProtection="1">
      <alignment horizontal="center" vertical="center"/>
      <protection hidden="1"/>
    </xf>
    <xf numFmtId="0" fontId="7" fillId="0" borderId="37" xfId="0" applyFont="1" applyBorder="1" applyAlignment="1" applyProtection="1">
      <alignment horizontal="center" vertical="center"/>
      <protection hidden="1"/>
    </xf>
    <xf numFmtId="0" fontId="7" fillId="0" borderId="38" xfId="0" applyFont="1" applyBorder="1" applyAlignment="1" applyProtection="1">
      <alignment horizontal="center" vertical="center"/>
      <protection hidden="1"/>
    </xf>
    <xf numFmtId="0" fontId="22" fillId="0" borderId="38" xfId="0" applyFont="1" applyBorder="1" applyAlignment="1" applyProtection="1">
      <alignment horizontal="center" vertical="center"/>
      <protection hidden="1"/>
    </xf>
    <xf numFmtId="0" fontId="22" fillId="0" borderId="39" xfId="0" applyFont="1" applyBorder="1" applyAlignment="1" applyProtection="1">
      <alignment horizontal="center" vertical="center"/>
      <protection hidden="1"/>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8" xfId="1" applyFont="1" applyBorder="1" applyAlignment="1">
      <alignment horizontal="left" vertical="top"/>
      <protection locked="0"/>
    </xf>
    <xf numFmtId="0" fontId="14" fillId="2" borderId="35" xfId="1" applyFont="1" applyBorder="1" applyAlignment="1">
      <alignment horizontal="left" vertical="top"/>
      <protection locked="0"/>
    </xf>
    <xf numFmtId="0" fontId="5" fillId="0" borderId="49" xfId="0" applyFont="1" applyBorder="1" applyAlignment="1" applyProtection="1">
      <alignment horizontal="center"/>
      <protection hidden="1"/>
    </xf>
    <xf numFmtId="0" fontId="5" fillId="0" borderId="50" xfId="0" applyFont="1" applyBorder="1" applyAlignment="1" applyProtection="1">
      <alignment horizontal="center"/>
      <protection hidden="1"/>
    </xf>
    <xf numFmtId="0" fontId="5" fillId="0" borderId="51"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0" fillId="0" borderId="20" xfId="0" applyFont="1" applyBorder="1" applyAlignment="1" applyProtection="1">
      <alignment horizontal="center"/>
      <protection hidden="1"/>
    </xf>
    <xf numFmtId="165" fontId="0" fillId="0" borderId="22" xfId="0" applyNumberFormat="1" applyBorder="1" applyAlignment="1" applyProtection="1">
      <alignment horizontal="left"/>
      <protection hidden="1"/>
    </xf>
    <xf numFmtId="165" fontId="0" fillId="0" borderId="23" xfId="0" applyNumberFormat="1" applyBorder="1" applyAlignment="1" applyProtection="1">
      <alignment horizontal="left"/>
      <protection hidden="1"/>
    </xf>
    <xf numFmtId="165" fontId="0" fillId="0" borderId="24" xfId="0" applyNumberFormat="1" applyBorder="1" applyAlignment="1" applyProtection="1">
      <alignment horizontal="left"/>
      <protection hidden="1"/>
    </xf>
    <xf numFmtId="165" fontId="0" fillId="0" borderId="26" xfId="0" applyNumberFormat="1" applyBorder="1" applyAlignment="1" applyProtection="1">
      <alignment horizontal="left"/>
      <protection hidden="1"/>
    </xf>
    <xf numFmtId="165" fontId="0" fillId="0" borderId="27" xfId="0" applyNumberFormat="1" applyBorder="1" applyAlignment="1" applyProtection="1">
      <alignment horizontal="left"/>
      <protection hidden="1"/>
    </xf>
    <xf numFmtId="165" fontId="0" fillId="0" borderId="28" xfId="0" applyNumberFormat="1" applyBorder="1" applyAlignment="1" applyProtection="1">
      <alignment horizontal="left"/>
      <protection hidden="1"/>
    </xf>
    <xf numFmtId="165" fontId="0" fillId="0" borderId="19"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0" xfId="0" applyNumberFormat="1" applyBorder="1" applyAlignment="1" applyProtection="1">
      <alignment horizontal="left"/>
      <protection hidden="1"/>
    </xf>
    <xf numFmtId="0" fontId="21" fillId="0" borderId="5" xfId="0" applyFont="1" applyBorder="1" applyAlignment="1" applyProtection="1">
      <alignment horizontal="center"/>
      <protection hidden="1"/>
    </xf>
    <xf numFmtId="0" fontId="21" fillId="0" borderId="2" xfId="0" applyFont="1" applyBorder="1" applyAlignment="1" applyProtection="1">
      <alignment horizontal="center"/>
      <protection hidden="1"/>
    </xf>
    <xf numFmtId="0" fontId="7" fillId="0" borderId="12"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29" xfId="0" applyFont="1" applyBorder="1" applyAlignment="1" applyProtection="1">
      <alignment horizontal="left"/>
      <protection hidden="1"/>
    </xf>
    <xf numFmtId="0" fontId="7" fillId="0" borderId="30" xfId="0" applyFont="1" applyBorder="1" applyAlignment="1" applyProtection="1">
      <alignment horizontal="left"/>
      <protection hidden="1"/>
    </xf>
    <xf numFmtId="0" fontId="7" fillId="0" borderId="31" xfId="0" applyFont="1" applyBorder="1" applyAlignment="1" applyProtection="1">
      <alignment horizontal="left"/>
      <protection hidden="1"/>
    </xf>
    <xf numFmtId="0" fontId="4" fillId="2" borderId="36" xfId="1" applyBorder="1" applyAlignment="1">
      <alignment horizontal="left" wrapText="1"/>
      <protection locked="0"/>
    </xf>
    <xf numFmtId="0" fontId="4" fillId="2" borderId="30" xfId="1" applyBorder="1" applyAlignment="1">
      <alignment horizontal="left" wrapText="1"/>
      <protection locked="0"/>
    </xf>
    <xf numFmtId="0" fontId="4" fillId="2" borderId="31" xfId="1" applyBorder="1" applyAlignment="1">
      <alignment horizontal="left" wrapText="1"/>
      <protection locked="0"/>
    </xf>
    <xf numFmtId="0" fontId="4" fillId="2" borderId="46"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9"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3" fillId="4" borderId="19" xfId="3" quotePrefix="1" applyFont="1" applyFill="1" applyBorder="1" applyAlignment="1" applyProtection="1">
      <alignment horizontal="left" vertical="top" wrapText="1"/>
    </xf>
    <xf numFmtId="0" fontId="23" fillId="4" borderId="1" xfId="3" applyFont="1" applyFill="1" applyBorder="1" applyAlignment="1" applyProtection="1">
      <alignment horizontal="left" vertical="top" wrapText="1"/>
    </xf>
    <xf numFmtId="0" fontId="23" fillId="4" borderId="20" xfId="3" applyFont="1" applyFill="1" applyBorder="1" applyAlignment="1" applyProtection="1">
      <alignment horizontal="left" vertical="top" wrapText="1"/>
    </xf>
    <xf numFmtId="49" fontId="4" fillId="2" borderId="18" xfId="1" applyNumberFormat="1" applyBorder="1" applyAlignment="1">
      <alignment horizontal="left"/>
      <protection locked="0"/>
    </xf>
    <xf numFmtId="49" fontId="4" fillId="2" borderId="35" xfId="1" applyNumberFormat="1" applyBorder="1" applyAlignment="1">
      <alignment horizontal="left"/>
      <protection locked="0"/>
    </xf>
    <xf numFmtId="49" fontId="4" fillId="2" borderId="36" xfId="1" applyNumberFormat="1" applyBorder="1" applyAlignment="1">
      <alignment horizontal="left"/>
      <protection locked="0"/>
    </xf>
    <xf numFmtId="49" fontId="4" fillId="2" borderId="30" xfId="1" applyNumberFormat="1" applyBorder="1" applyAlignment="1">
      <alignment horizontal="left"/>
      <protection locked="0"/>
    </xf>
    <xf numFmtId="49" fontId="4" fillId="2" borderId="31" xfId="1" applyNumberFormat="1" applyBorder="1" applyAlignment="1">
      <alignment horizontal="left"/>
      <protection locked="0"/>
    </xf>
    <xf numFmtId="0" fontId="0" fillId="0" borderId="36" xfId="0" applyBorder="1"/>
    <xf numFmtId="0" fontId="0" fillId="0" borderId="30" xfId="0" applyBorder="1"/>
    <xf numFmtId="0" fontId="0" fillId="0" borderId="31" xfId="0" applyBorder="1"/>
  </cellXfs>
  <cellStyles count="5">
    <cellStyle name="Calculation" xfId="2" builtinId="22" customBuiltin="1"/>
    <cellStyle name="Comma" xfId="4" builtinId="3"/>
    <cellStyle name="Hyperlink" xfId="3" builtinId="8"/>
    <cellStyle name="Input" xfId="1" builtinId="20" customBuiltin="1"/>
    <cellStyle name="Normal" xfId="0" builtinId="0"/>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01418" TargetMode="External"/><Relationship Id="rId13" Type="http://schemas.openxmlformats.org/officeDocument/2006/relationships/hyperlink" Target="https://kurser.dtu.dk/course/2024-2025/26020" TargetMode="External"/><Relationship Id="rId18" Type="http://schemas.openxmlformats.org/officeDocument/2006/relationships/hyperlink" Target="https://kurser.dtu.dk/course/2024-2025/41956" TargetMode="External"/><Relationship Id="rId3" Type="http://schemas.openxmlformats.org/officeDocument/2006/relationships/hyperlink" Target="#GPA!S40"/><Relationship Id="rId21" Type="http://schemas.openxmlformats.org/officeDocument/2006/relationships/hyperlink" Target="https://kurser.dtu.dk/course/2024-2025/12411" TargetMode="External"/><Relationship Id="rId7" Type="http://schemas.openxmlformats.org/officeDocument/2006/relationships/hyperlink" Target="https://kurser.dtu.dk/course/2024-2025/01034" TargetMode="External"/><Relationship Id="rId12" Type="http://schemas.openxmlformats.org/officeDocument/2006/relationships/hyperlink" Target="https://kurser.dtu.dk/course/2024-2025/10060" TargetMode="External"/><Relationship Id="rId17" Type="http://schemas.openxmlformats.org/officeDocument/2006/relationships/hyperlink" Target="https://kurser.dtu.dk/course/2024-2025/41953" TargetMode="External"/><Relationship Id="rId2" Type="http://schemas.openxmlformats.org/officeDocument/2006/relationships/hyperlink" Target="#GPA!A57"/><Relationship Id="rId16" Type="http://schemas.openxmlformats.org/officeDocument/2006/relationships/hyperlink" Target="https://kurser.dtu.dk/course/2024-2025/41958" TargetMode="External"/><Relationship Id="rId20" Type="http://schemas.openxmlformats.org/officeDocument/2006/relationships/hyperlink" Target="https://kurser.dtu.dk/course/2024-2025/12410" TargetMode="External"/><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hyperlink" Target="https://kurser.dtu.dk/course/2024-2025/01001" TargetMode="External"/><Relationship Id="rId11" Type="http://schemas.openxmlformats.org/officeDocument/2006/relationships/hyperlink" Target="https://kurser.dtu.dk/course/2024-2025/02405" TargetMode="External"/><Relationship Id="rId24" Type="http://schemas.openxmlformats.org/officeDocument/2006/relationships/image" Target="../media/image2.png"/><Relationship Id="rId5" Type="http://schemas.openxmlformats.org/officeDocument/2006/relationships/image" Target="../media/image1.png"/><Relationship Id="rId15" Type="http://schemas.openxmlformats.org/officeDocument/2006/relationships/hyperlink" Target="https://kurser.dtu.dk/course/2024-2025/02601" TargetMode="External"/><Relationship Id="rId23" Type="http://schemas.openxmlformats.org/officeDocument/2006/relationships/hyperlink" Target="https://kurser.dtu.dk/course/2024-2025/12603" TargetMode="External"/><Relationship Id="rId10" Type="http://schemas.openxmlformats.org/officeDocument/2006/relationships/hyperlink" Target="https://kurser.dtu.dk/course/2024-2025/02403" TargetMode="External"/><Relationship Id="rId19" Type="http://schemas.openxmlformats.org/officeDocument/2006/relationships/hyperlink" Target="https://kurser.dtu.dk/course/2024-2025/41957" TargetMode="External"/><Relationship Id="rId4" Type="http://schemas.openxmlformats.org/officeDocument/2006/relationships/hyperlink" Target="#GPA!A208"/><Relationship Id="rId9" Type="http://schemas.openxmlformats.org/officeDocument/2006/relationships/hyperlink" Target="https://kurser.dtu.dk/course/2024-2025/02402" TargetMode="External"/><Relationship Id="rId14" Type="http://schemas.openxmlformats.org/officeDocument/2006/relationships/hyperlink" Target="https://kurser.dtu.dk/course/2024-2025/02002" TargetMode="External"/><Relationship Id="rId22" Type="http://schemas.openxmlformats.org/officeDocument/2006/relationships/hyperlink" Target="https://kurser.dtu.dk/course/2024-2025/12412" TargetMode="External"/></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79" name="TextBox 78">
          <a:hlinkClick xmlns:r="http://schemas.openxmlformats.org/officeDocument/2006/relationships" r:id="rId1"/>
          <a:extLst>
            <a:ext uri="{FF2B5EF4-FFF2-40B4-BE49-F238E27FC236}">
              <a16:creationId xmlns:a16="http://schemas.microsoft.com/office/drawing/2014/main" id="{EFD69F74-C4B0-408F-AA8C-1B31EB2E759C}"/>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80" name="TextBox 79">
          <a:hlinkClick xmlns:r="http://schemas.openxmlformats.org/officeDocument/2006/relationships" r:id="rId2"/>
          <a:extLst>
            <a:ext uri="{FF2B5EF4-FFF2-40B4-BE49-F238E27FC236}">
              <a16:creationId xmlns:a16="http://schemas.microsoft.com/office/drawing/2014/main" id="{1A60586C-3483-470A-AA22-3D856D7894E8}"/>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81" name="TextBox 80">
          <a:hlinkClick xmlns:r="http://schemas.openxmlformats.org/officeDocument/2006/relationships" r:id="rId3"/>
          <a:extLst>
            <a:ext uri="{FF2B5EF4-FFF2-40B4-BE49-F238E27FC236}">
              <a16:creationId xmlns:a16="http://schemas.microsoft.com/office/drawing/2014/main" id="{731F5388-EF6B-47A9-B0A5-B21932EF0326}"/>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82" name="TextBox 81">
          <a:hlinkClick xmlns:r="http://schemas.openxmlformats.org/officeDocument/2006/relationships" r:id="rId4"/>
          <a:extLst>
            <a:ext uri="{FF2B5EF4-FFF2-40B4-BE49-F238E27FC236}">
              <a16:creationId xmlns:a16="http://schemas.microsoft.com/office/drawing/2014/main" id="{9F03454E-A375-4B63-95DE-537652BE3AFC}"/>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180975</xdr:colOff>
      <xdr:row>0</xdr:row>
      <xdr:rowOff>133350</xdr:rowOff>
    </xdr:from>
    <xdr:to>
      <xdr:col>0</xdr:col>
      <xdr:colOff>765949</xdr:colOff>
      <xdr:row>5</xdr:row>
      <xdr:rowOff>66675</xdr:rowOff>
    </xdr:to>
    <xdr:pic>
      <xdr:nvPicPr>
        <xdr:cNvPr id="86" name="Picture 85">
          <a:extLst>
            <a:ext uri="{FF2B5EF4-FFF2-40B4-BE49-F238E27FC236}">
              <a16:creationId xmlns:a16="http://schemas.microsoft.com/office/drawing/2014/main" id="{49A4D3FC-0C02-4708-9884-420B020CA45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0975" y="133350"/>
          <a:ext cx="584974"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233362</xdr:colOff>
      <xdr:row>36</xdr:row>
      <xdr:rowOff>176214</xdr:rowOff>
    </xdr:from>
    <xdr:to>
      <xdr:col>3</xdr:col>
      <xdr:colOff>452437</xdr:colOff>
      <xdr:row>36</xdr:row>
      <xdr:rowOff>1776414</xdr:rowOff>
    </xdr:to>
    <xdr:grpSp>
      <xdr:nvGrpSpPr>
        <xdr:cNvPr id="87" name="Group 86">
          <a:extLst>
            <a:ext uri="{FF2B5EF4-FFF2-40B4-BE49-F238E27FC236}">
              <a16:creationId xmlns:a16="http://schemas.microsoft.com/office/drawing/2014/main" id="{713189B6-6412-4A21-8EE9-E540F7C7F958}"/>
            </a:ext>
          </a:extLst>
        </xdr:cNvPr>
        <xdr:cNvGrpSpPr/>
      </xdr:nvGrpSpPr>
      <xdr:grpSpPr>
        <a:xfrm rot="16200000">
          <a:off x="5124450" y="10182226"/>
          <a:ext cx="1600200" cy="219075"/>
          <a:chOff x="11344275" y="5248276"/>
          <a:chExt cx="1600200" cy="219075"/>
        </a:xfrm>
      </xdr:grpSpPr>
      <xdr:sp macro="" textlink="">
        <xdr:nvSpPr>
          <xdr:cNvPr id="88" name="TextBox 87">
            <a:hlinkClick xmlns:r="http://schemas.openxmlformats.org/officeDocument/2006/relationships" r:id="rId6"/>
            <a:extLst>
              <a:ext uri="{FF2B5EF4-FFF2-40B4-BE49-F238E27FC236}">
                <a16:creationId xmlns:a16="http://schemas.microsoft.com/office/drawing/2014/main" id="{CBCAC059-C0F4-7F73-888D-9E93008734AF}"/>
              </a:ext>
            </a:extLst>
          </xdr:cNvPr>
          <xdr:cNvSpPr txBox="1"/>
        </xdr:nvSpPr>
        <xdr:spPr>
          <a:xfrm>
            <a:off x="11344275"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01001</a:t>
            </a:r>
          </a:p>
        </xdr:txBody>
      </xdr:sp>
      <xdr:sp macro="" textlink="">
        <xdr:nvSpPr>
          <xdr:cNvPr id="89" name="TextBox 88">
            <a:hlinkClick xmlns:r="http://schemas.openxmlformats.org/officeDocument/2006/relationships" r:id="rId7"/>
            <a:extLst>
              <a:ext uri="{FF2B5EF4-FFF2-40B4-BE49-F238E27FC236}">
                <a16:creationId xmlns:a16="http://schemas.microsoft.com/office/drawing/2014/main" id="{86E73E13-1F1A-6280-0032-0EAEC138B322}"/>
              </a:ext>
            </a:extLst>
          </xdr:cNvPr>
          <xdr:cNvSpPr txBox="1"/>
        </xdr:nvSpPr>
        <xdr:spPr>
          <a:xfrm>
            <a:off x="11796713"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01034</a:t>
            </a:r>
          </a:p>
        </xdr:txBody>
      </xdr:sp>
      <xdr:sp macro="" textlink="">
        <xdr:nvSpPr>
          <xdr:cNvPr id="90" name="TextBox 89">
            <a:hlinkClick xmlns:r="http://schemas.openxmlformats.org/officeDocument/2006/relationships" r:id="rId8"/>
            <a:extLst>
              <a:ext uri="{FF2B5EF4-FFF2-40B4-BE49-F238E27FC236}">
                <a16:creationId xmlns:a16="http://schemas.microsoft.com/office/drawing/2014/main" id="{046146BD-E2B9-205A-924F-AD6076517FA3}"/>
              </a:ext>
            </a:extLst>
          </xdr:cNvPr>
          <xdr:cNvSpPr txBox="1"/>
        </xdr:nvSpPr>
        <xdr:spPr>
          <a:xfrm>
            <a:off x="12249150"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01418</a:t>
            </a:r>
          </a:p>
        </xdr:txBody>
      </xdr:sp>
    </xdr:grpSp>
    <xdr:clientData/>
  </xdr:twoCellAnchor>
  <xdr:twoCellAnchor>
    <xdr:from>
      <xdr:col>4</xdr:col>
      <xdr:colOff>223838</xdr:colOff>
      <xdr:row>36</xdr:row>
      <xdr:rowOff>185739</xdr:rowOff>
    </xdr:from>
    <xdr:to>
      <xdr:col>4</xdr:col>
      <xdr:colOff>442913</xdr:colOff>
      <xdr:row>36</xdr:row>
      <xdr:rowOff>1785939</xdr:rowOff>
    </xdr:to>
    <xdr:grpSp>
      <xdr:nvGrpSpPr>
        <xdr:cNvPr id="91" name="Group 90">
          <a:extLst>
            <a:ext uri="{FF2B5EF4-FFF2-40B4-BE49-F238E27FC236}">
              <a16:creationId xmlns:a16="http://schemas.microsoft.com/office/drawing/2014/main" id="{82F5CC22-6B42-432C-B033-1AF040A31FEA}"/>
            </a:ext>
          </a:extLst>
        </xdr:cNvPr>
        <xdr:cNvGrpSpPr/>
      </xdr:nvGrpSpPr>
      <xdr:grpSpPr>
        <a:xfrm rot="16200000">
          <a:off x="5829301" y="10191751"/>
          <a:ext cx="1600200" cy="219075"/>
          <a:chOff x="11344275" y="5248276"/>
          <a:chExt cx="1600200" cy="219075"/>
        </a:xfrm>
      </xdr:grpSpPr>
      <xdr:sp macro="" textlink="">
        <xdr:nvSpPr>
          <xdr:cNvPr id="92" name="TextBox 91">
            <a:hlinkClick xmlns:r="http://schemas.openxmlformats.org/officeDocument/2006/relationships" r:id="rId9"/>
            <a:extLst>
              <a:ext uri="{FF2B5EF4-FFF2-40B4-BE49-F238E27FC236}">
                <a16:creationId xmlns:a16="http://schemas.microsoft.com/office/drawing/2014/main" id="{39993EE7-AB65-C6B6-46CD-FA4AAA811CD7}"/>
              </a:ext>
            </a:extLst>
          </xdr:cNvPr>
          <xdr:cNvSpPr txBox="1"/>
        </xdr:nvSpPr>
        <xdr:spPr>
          <a:xfrm>
            <a:off x="11344275"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02402</a:t>
            </a:r>
          </a:p>
        </xdr:txBody>
      </xdr:sp>
      <xdr:sp macro="" textlink="">
        <xdr:nvSpPr>
          <xdr:cNvPr id="93" name="TextBox 92">
            <a:hlinkClick xmlns:r="http://schemas.openxmlformats.org/officeDocument/2006/relationships" r:id="rId10"/>
            <a:extLst>
              <a:ext uri="{FF2B5EF4-FFF2-40B4-BE49-F238E27FC236}">
                <a16:creationId xmlns:a16="http://schemas.microsoft.com/office/drawing/2014/main" id="{24DEF983-9872-4B8B-89D0-CDDB0B072728}"/>
              </a:ext>
            </a:extLst>
          </xdr:cNvPr>
          <xdr:cNvSpPr txBox="1"/>
        </xdr:nvSpPr>
        <xdr:spPr>
          <a:xfrm>
            <a:off x="11796713"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02403</a:t>
            </a:r>
          </a:p>
        </xdr:txBody>
      </xdr:sp>
      <xdr:sp macro="" textlink="">
        <xdr:nvSpPr>
          <xdr:cNvPr id="94" name="TextBox 93">
            <a:hlinkClick xmlns:r="http://schemas.openxmlformats.org/officeDocument/2006/relationships" r:id="rId11"/>
            <a:extLst>
              <a:ext uri="{FF2B5EF4-FFF2-40B4-BE49-F238E27FC236}">
                <a16:creationId xmlns:a16="http://schemas.microsoft.com/office/drawing/2014/main" id="{452A35A9-FEBE-3FEC-8A7B-34E18846338B}"/>
              </a:ext>
            </a:extLst>
          </xdr:cNvPr>
          <xdr:cNvSpPr txBox="1"/>
        </xdr:nvSpPr>
        <xdr:spPr>
          <a:xfrm>
            <a:off x="12249150"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02405</a:t>
            </a:r>
          </a:p>
        </xdr:txBody>
      </xdr:sp>
    </xdr:grpSp>
    <xdr:clientData/>
  </xdr:twoCellAnchor>
  <xdr:twoCellAnchor>
    <xdr:from>
      <xdr:col>5</xdr:col>
      <xdr:colOff>242890</xdr:colOff>
      <xdr:row>36</xdr:row>
      <xdr:rowOff>1481139</xdr:rowOff>
    </xdr:from>
    <xdr:to>
      <xdr:col>5</xdr:col>
      <xdr:colOff>461965</xdr:colOff>
      <xdr:row>36</xdr:row>
      <xdr:rowOff>2119314</xdr:rowOff>
    </xdr:to>
    <xdr:sp macro="" textlink="">
      <xdr:nvSpPr>
        <xdr:cNvPr id="95" name="TextBox 94">
          <a:hlinkClick xmlns:r="http://schemas.openxmlformats.org/officeDocument/2006/relationships" r:id="rId12"/>
          <a:extLst>
            <a:ext uri="{FF2B5EF4-FFF2-40B4-BE49-F238E27FC236}">
              <a16:creationId xmlns:a16="http://schemas.microsoft.com/office/drawing/2014/main" id="{2717A674-33A0-4A34-A136-EF08887D4A49}"/>
            </a:ext>
          </a:extLst>
        </xdr:cNvPr>
        <xdr:cNvSpPr txBox="1"/>
      </xdr:nvSpPr>
      <xdr:spPr>
        <a:xfrm rot="16200000">
          <a:off x="7043740" y="10977564"/>
          <a:ext cx="63817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10060</a:t>
          </a:r>
        </a:p>
      </xdr:txBody>
    </xdr:sp>
    <xdr:clientData/>
  </xdr:twoCellAnchor>
  <xdr:twoCellAnchor>
    <xdr:from>
      <xdr:col>6</xdr:col>
      <xdr:colOff>223840</xdr:colOff>
      <xdr:row>36</xdr:row>
      <xdr:rowOff>1281114</xdr:rowOff>
    </xdr:from>
    <xdr:to>
      <xdr:col>6</xdr:col>
      <xdr:colOff>442915</xdr:colOff>
      <xdr:row>36</xdr:row>
      <xdr:rowOff>1976439</xdr:rowOff>
    </xdr:to>
    <xdr:sp macro="" textlink="">
      <xdr:nvSpPr>
        <xdr:cNvPr id="96" name="TextBox 95">
          <a:hlinkClick xmlns:r="http://schemas.openxmlformats.org/officeDocument/2006/relationships" r:id="rId13"/>
          <a:extLst>
            <a:ext uri="{FF2B5EF4-FFF2-40B4-BE49-F238E27FC236}">
              <a16:creationId xmlns:a16="http://schemas.microsoft.com/office/drawing/2014/main" id="{DE0B775D-2228-4E38-B32E-F835CF5C09B8}"/>
            </a:ext>
          </a:extLst>
        </xdr:cNvPr>
        <xdr:cNvSpPr txBox="1"/>
      </xdr:nvSpPr>
      <xdr:spPr>
        <a:xfrm rot="16200000">
          <a:off x="7710490" y="10806114"/>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26020</a:t>
          </a:r>
        </a:p>
      </xdr:txBody>
    </xdr:sp>
    <xdr:clientData/>
  </xdr:twoCellAnchor>
  <xdr:twoCellAnchor>
    <xdr:from>
      <xdr:col>7</xdr:col>
      <xdr:colOff>252415</xdr:colOff>
      <xdr:row>36</xdr:row>
      <xdr:rowOff>1166814</xdr:rowOff>
    </xdr:from>
    <xdr:to>
      <xdr:col>7</xdr:col>
      <xdr:colOff>471490</xdr:colOff>
      <xdr:row>36</xdr:row>
      <xdr:rowOff>1862139</xdr:rowOff>
    </xdr:to>
    <xdr:sp macro="" textlink="">
      <xdr:nvSpPr>
        <xdr:cNvPr id="97" name="TextBox 96">
          <a:hlinkClick xmlns:r="http://schemas.openxmlformats.org/officeDocument/2006/relationships" r:id="rId14"/>
          <a:extLst>
            <a:ext uri="{FF2B5EF4-FFF2-40B4-BE49-F238E27FC236}">
              <a16:creationId xmlns:a16="http://schemas.microsoft.com/office/drawing/2014/main" id="{9E436D23-6E4C-4FA7-BCC2-5A95A2D00885}"/>
            </a:ext>
          </a:extLst>
        </xdr:cNvPr>
        <xdr:cNvSpPr txBox="1"/>
      </xdr:nvSpPr>
      <xdr:spPr>
        <a:xfrm rot="16200000">
          <a:off x="8882065" y="10691814"/>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02002</a:t>
          </a:r>
        </a:p>
      </xdr:txBody>
    </xdr:sp>
    <xdr:clientData/>
  </xdr:twoCellAnchor>
  <xdr:twoCellAnchor>
    <xdr:from>
      <xdr:col>8</xdr:col>
      <xdr:colOff>233366</xdr:colOff>
      <xdr:row>36</xdr:row>
      <xdr:rowOff>104778</xdr:rowOff>
    </xdr:from>
    <xdr:to>
      <xdr:col>8</xdr:col>
      <xdr:colOff>452441</xdr:colOff>
      <xdr:row>36</xdr:row>
      <xdr:rowOff>1252541</xdr:rowOff>
    </xdr:to>
    <xdr:grpSp>
      <xdr:nvGrpSpPr>
        <xdr:cNvPr id="98" name="Group 97">
          <a:extLst>
            <a:ext uri="{FF2B5EF4-FFF2-40B4-BE49-F238E27FC236}">
              <a16:creationId xmlns:a16="http://schemas.microsoft.com/office/drawing/2014/main" id="{D4A5FF48-F2E2-4A6E-81F8-E272F50E4EA5}"/>
            </a:ext>
          </a:extLst>
        </xdr:cNvPr>
        <xdr:cNvGrpSpPr/>
      </xdr:nvGrpSpPr>
      <xdr:grpSpPr>
        <a:xfrm rot="16200000">
          <a:off x="9532147" y="9884572"/>
          <a:ext cx="1147763" cy="219075"/>
          <a:chOff x="11344275" y="5248276"/>
          <a:chExt cx="1147763" cy="219075"/>
        </a:xfrm>
      </xdr:grpSpPr>
      <xdr:sp macro="" textlink="">
        <xdr:nvSpPr>
          <xdr:cNvPr id="99" name="TextBox 98">
            <a:hlinkClick xmlns:r="http://schemas.openxmlformats.org/officeDocument/2006/relationships" r:id="rId15"/>
            <a:extLst>
              <a:ext uri="{FF2B5EF4-FFF2-40B4-BE49-F238E27FC236}">
                <a16:creationId xmlns:a16="http://schemas.microsoft.com/office/drawing/2014/main" id="{13DBF9A1-AE98-F376-FE16-E7AFAFFC93E6}"/>
              </a:ext>
            </a:extLst>
          </xdr:cNvPr>
          <xdr:cNvSpPr txBox="1"/>
        </xdr:nvSpPr>
        <xdr:spPr>
          <a:xfrm>
            <a:off x="11344275"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 02601, </a:t>
            </a:r>
          </a:p>
        </xdr:txBody>
      </xdr:sp>
      <xdr:sp macro="" textlink="">
        <xdr:nvSpPr>
          <xdr:cNvPr id="100" name="TextBox 99">
            <a:hlinkClick xmlns:r="http://schemas.openxmlformats.org/officeDocument/2006/relationships" r:id="rId16"/>
            <a:extLst>
              <a:ext uri="{FF2B5EF4-FFF2-40B4-BE49-F238E27FC236}">
                <a16:creationId xmlns:a16="http://schemas.microsoft.com/office/drawing/2014/main" id="{ACEF958F-D5F1-91B8-6543-A1D57D300D97}"/>
              </a:ext>
            </a:extLst>
          </xdr:cNvPr>
          <xdr:cNvSpPr txBox="1"/>
        </xdr:nvSpPr>
        <xdr:spPr>
          <a:xfrm>
            <a:off x="11796713"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41958</a:t>
            </a:r>
          </a:p>
        </xdr:txBody>
      </xdr:sp>
    </xdr:grpSp>
    <xdr:clientData/>
  </xdr:twoCellAnchor>
  <xdr:twoCellAnchor>
    <xdr:from>
      <xdr:col>9</xdr:col>
      <xdr:colOff>242890</xdr:colOff>
      <xdr:row>36</xdr:row>
      <xdr:rowOff>633414</xdr:rowOff>
    </xdr:from>
    <xdr:to>
      <xdr:col>9</xdr:col>
      <xdr:colOff>461965</xdr:colOff>
      <xdr:row>36</xdr:row>
      <xdr:rowOff>1328739</xdr:rowOff>
    </xdr:to>
    <xdr:sp macro="" textlink="">
      <xdr:nvSpPr>
        <xdr:cNvPr id="101" name="TextBox 100">
          <a:hlinkClick xmlns:r="http://schemas.openxmlformats.org/officeDocument/2006/relationships" r:id="rId17"/>
          <a:extLst>
            <a:ext uri="{FF2B5EF4-FFF2-40B4-BE49-F238E27FC236}">
              <a16:creationId xmlns:a16="http://schemas.microsoft.com/office/drawing/2014/main" id="{451801D4-BDD8-4899-A847-432AF54F77BC}"/>
            </a:ext>
          </a:extLst>
        </xdr:cNvPr>
        <xdr:cNvSpPr txBox="1"/>
      </xdr:nvSpPr>
      <xdr:spPr>
        <a:xfrm rot="16200000">
          <a:off x="10482265" y="10158414"/>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41953</a:t>
          </a:r>
        </a:p>
      </xdr:txBody>
    </xdr:sp>
    <xdr:clientData/>
  </xdr:twoCellAnchor>
  <xdr:twoCellAnchor>
    <xdr:from>
      <xdr:col>10</xdr:col>
      <xdr:colOff>242890</xdr:colOff>
      <xdr:row>36</xdr:row>
      <xdr:rowOff>342903</xdr:rowOff>
    </xdr:from>
    <xdr:to>
      <xdr:col>10</xdr:col>
      <xdr:colOff>461965</xdr:colOff>
      <xdr:row>36</xdr:row>
      <xdr:rowOff>1490666</xdr:rowOff>
    </xdr:to>
    <xdr:grpSp>
      <xdr:nvGrpSpPr>
        <xdr:cNvPr id="102" name="Group 101">
          <a:extLst>
            <a:ext uri="{FF2B5EF4-FFF2-40B4-BE49-F238E27FC236}">
              <a16:creationId xmlns:a16="http://schemas.microsoft.com/office/drawing/2014/main" id="{9A545982-07E7-40CA-8A91-A39F54436B78}"/>
            </a:ext>
          </a:extLst>
        </xdr:cNvPr>
        <xdr:cNvGrpSpPr/>
      </xdr:nvGrpSpPr>
      <xdr:grpSpPr>
        <a:xfrm rot="16200000">
          <a:off x="10865646" y="10122697"/>
          <a:ext cx="1147763" cy="219075"/>
          <a:chOff x="11344275" y="5248276"/>
          <a:chExt cx="1147763" cy="219075"/>
        </a:xfrm>
      </xdr:grpSpPr>
      <xdr:sp macro="" textlink="">
        <xdr:nvSpPr>
          <xdr:cNvPr id="103" name="TextBox 102">
            <a:hlinkClick xmlns:r="http://schemas.openxmlformats.org/officeDocument/2006/relationships" r:id="rId18"/>
            <a:extLst>
              <a:ext uri="{FF2B5EF4-FFF2-40B4-BE49-F238E27FC236}">
                <a16:creationId xmlns:a16="http://schemas.microsoft.com/office/drawing/2014/main" id="{37A8A3B7-A6DC-DC81-71FA-7EF19A555435}"/>
              </a:ext>
            </a:extLst>
          </xdr:cNvPr>
          <xdr:cNvSpPr txBox="1"/>
        </xdr:nvSpPr>
        <xdr:spPr>
          <a:xfrm>
            <a:off x="11344275"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41956</a:t>
            </a:r>
          </a:p>
        </xdr:txBody>
      </xdr:sp>
      <xdr:sp macro="" textlink="">
        <xdr:nvSpPr>
          <xdr:cNvPr id="104" name="TextBox 103">
            <a:hlinkClick xmlns:r="http://schemas.openxmlformats.org/officeDocument/2006/relationships" r:id="rId19"/>
            <a:extLst>
              <a:ext uri="{FF2B5EF4-FFF2-40B4-BE49-F238E27FC236}">
                <a16:creationId xmlns:a16="http://schemas.microsoft.com/office/drawing/2014/main" id="{E3C18E87-8416-EDE7-D86A-8EB67BDD1A7B}"/>
              </a:ext>
            </a:extLst>
          </xdr:cNvPr>
          <xdr:cNvSpPr txBox="1"/>
        </xdr:nvSpPr>
        <xdr:spPr>
          <a:xfrm>
            <a:off x="11796713"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41957</a:t>
            </a:r>
          </a:p>
        </xdr:txBody>
      </xdr:sp>
    </xdr:grpSp>
    <xdr:clientData/>
  </xdr:twoCellAnchor>
  <xdr:twoCellAnchor>
    <xdr:from>
      <xdr:col>11</xdr:col>
      <xdr:colOff>252415</xdr:colOff>
      <xdr:row>33</xdr:row>
      <xdr:rowOff>138115</xdr:rowOff>
    </xdr:from>
    <xdr:to>
      <xdr:col>11</xdr:col>
      <xdr:colOff>471490</xdr:colOff>
      <xdr:row>36</xdr:row>
      <xdr:rowOff>957265</xdr:rowOff>
    </xdr:to>
    <xdr:grpSp>
      <xdr:nvGrpSpPr>
        <xdr:cNvPr id="105" name="Group 104">
          <a:extLst>
            <a:ext uri="{FF2B5EF4-FFF2-40B4-BE49-F238E27FC236}">
              <a16:creationId xmlns:a16="http://schemas.microsoft.com/office/drawing/2014/main" id="{58AE9043-BC3F-407A-B189-C40835A26429}"/>
            </a:ext>
          </a:extLst>
        </xdr:cNvPr>
        <xdr:cNvGrpSpPr/>
      </xdr:nvGrpSpPr>
      <xdr:grpSpPr>
        <a:xfrm rot="16200000">
          <a:off x="11410953" y="9363077"/>
          <a:ext cx="1600200" cy="219075"/>
          <a:chOff x="11344275" y="5248276"/>
          <a:chExt cx="1600200" cy="219075"/>
        </a:xfrm>
      </xdr:grpSpPr>
      <xdr:sp macro="" textlink="">
        <xdr:nvSpPr>
          <xdr:cNvPr id="106" name="TextBox 105">
            <a:hlinkClick xmlns:r="http://schemas.openxmlformats.org/officeDocument/2006/relationships" r:id="rId20"/>
            <a:extLst>
              <a:ext uri="{FF2B5EF4-FFF2-40B4-BE49-F238E27FC236}">
                <a16:creationId xmlns:a16="http://schemas.microsoft.com/office/drawing/2014/main" id="{1B6B837D-43EE-A4D1-0A44-9B42AE4A07DB}"/>
              </a:ext>
            </a:extLst>
          </xdr:cNvPr>
          <xdr:cNvSpPr txBox="1"/>
        </xdr:nvSpPr>
        <xdr:spPr>
          <a:xfrm>
            <a:off x="11344275"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12410</a:t>
            </a:r>
          </a:p>
        </xdr:txBody>
      </xdr:sp>
      <xdr:sp macro="" textlink="">
        <xdr:nvSpPr>
          <xdr:cNvPr id="107" name="TextBox 106">
            <a:hlinkClick xmlns:r="http://schemas.openxmlformats.org/officeDocument/2006/relationships" r:id="rId21"/>
            <a:extLst>
              <a:ext uri="{FF2B5EF4-FFF2-40B4-BE49-F238E27FC236}">
                <a16:creationId xmlns:a16="http://schemas.microsoft.com/office/drawing/2014/main" id="{37285D2A-36AA-250D-D80C-FCC35B698954}"/>
              </a:ext>
            </a:extLst>
          </xdr:cNvPr>
          <xdr:cNvSpPr txBox="1"/>
        </xdr:nvSpPr>
        <xdr:spPr>
          <a:xfrm>
            <a:off x="11796713"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12411</a:t>
            </a:r>
          </a:p>
        </xdr:txBody>
      </xdr:sp>
      <xdr:sp macro="" textlink="">
        <xdr:nvSpPr>
          <xdr:cNvPr id="108" name="TextBox 107">
            <a:hlinkClick xmlns:r="http://schemas.openxmlformats.org/officeDocument/2006/relationships" r:id="rId22"/>
            <a:extLst>
              <a:ext uri="{FF2B5EF4-FFF2-40B4-BE49-F238E27FC236}">
                <a16:creationId xmlns:a16="http://schemas.microsoft.com/office/drawing/2014/main" id="{8952D669-32CC-C9C2-A8AF-1A66CC83C430}"/>
              </a:ext>
            </a:extLst>
          </xdr:cNvPr>
          <xdr:cNvSpPr txBox="1"/>
        </xdr:nvSpPr>
        <xdr:spPr>
          <a:xfrm>
            <a:off x="12249150" y="5248276"/>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12412</a:t>
            </a:r>
          </a:p>
        </xdr:txBody>
      </xdr:sp>
    </xdr:grpSp>
    <xdr:clientData/>
  </xdr:twoCellAnchor>
  <xdr:twoCellAnchor>
    <xdr:from>
      <xdr:col>12</xdr:col>
      <xdr:colOff>261940</xdr:colOff>
      <xdr:row>36</xdr:row>
      <xdr:rowOff>681039</xdr:rowOff>
    </xdr:from>
    <xdr:to>
      <xdr:col>12</xdr:col>
      <xdr:colOff>481015</xdr:colOff>
      <xdr:row>36</xdr:row>
      <xdr:rowOff>1376364</xdr:rowOff>
    </xdr:to>
    <xdr:sp macro="" textlink="">
      <xdr:nvSpPr>
        <xdr:cNvPr id="109" name="TextBox 108">
          <a:hlinkClick xmlns:r="http://schemas.openxmlformats.org/officeDocument/2006/relationships" r:id="rId23"/>
          <a:extLst>
            <a:ext uri="{FF2B5EF4-FFF2-40B4-BE49-F238E27FC236}">
              <a16:creationId xmlns:a16="http://schemas.microsoft.com/office/drawing/2014/main" id="{A7288B4E-23B7-48A3-9832-967C72C52D7E}"/>
            </a:ext>
          </a:extLst>
        </xdr:cNvPr>
        <xdr:cNvSpPr txBox="1"/>
      </xdr:nvSpPr>
      <xdr:spPr>
        <a:xfrm rot="16200000">
          <a:off x="12701590" y="10206039"/>
          <a:ext cx="695325"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u="sng">
              <a:solidFill>
                <a:srgbClr val="0070C0"/>
              </a:solidFill>
              <a:latin typeface="+mn-lt"/>
              <a:ea typeface="+mn-ea"/>
              <a:cs typeface="+mn-cs"/>
            </a:rPr>
            <a:t>12603</a:t>
          </a:r>
        </a:p>
      </xdr:txBody>
    </xdr:sp>
    <xdr:clientData/>
  </xdr:twoCellAnchor>
  <xdr:twoCellAnchor editAs="oneCell">
    <xdr:from>
      <xdr:col>10</xdr:col>
      <xdr:colOff>342900</xdr:colOff>
      <xdr:row>8</xdr:row>
      <xdr:rowOff>152400</xdr:rowOff>
    </xdr:from>
    <xdr:to>
      <xdr:col>14</xdr:col>
      <xdr:colOff>294911</xdr:colOff>
      <xdr:row>12</xdr:row>
      <xdr:rowOff>76113</xdr:rowOff>
    </xdr:to>
    <xdr:pic>
      <xdr:nvPicPr>
        <xdr:cNvPr id="2" name="Picture 1">
          <a:extLst>
            <a:ext uri="{FF2B5EF4-FFF2-40B4-BE49-F238E27FC236}">
              <a16:creationId xmlns:a16="http://schemas.microsoft.com/office/drawing/2014/main" id="{9B179898-F133-D992-8507-294B20B9E0CA}"/>
            </a:ext>
          </a:extLst>
        </xdr:cNvPr>
        <xdr:cNvPicPr>
          <a:picLocks noChangeAspect="1"/>
        </xdr:cNvPicPr>
      </xdr:nvPicPr>
      <xdr:blipFill>
        <a:blip xmlns:r="http://schemas.openxmlformats.org/officeDocument/2006/relationships" r:embed="rId24"/>
        <a:stretch>
          <a:fillRect/>
        </a:stretch>
      </xdr:blipFill>
      <xdr:spPr>
        <a:xfrm>
          <a:off x="11430000" y="357187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isk/Desktop/Work/Temporary/SoP/template_ed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596C-C428-4636-B38C-0E71A21BF0E5}">
  <sheetPr codeName="Sheet1">
    <tabColor rgb="FF00B050"/>
    <pageSetUpPr fitToPage="1"/>
  </sheetPr>
  <dimension ref="A3:AD270"/>
  <sheetViews>
    <sheetView showGridLines="0" tabSelected="1" zoomScaleNormal="100" workbookViewId="0"/>
  </sheetViews>
  <sheetFormatPr defaultColWidth="9.140625" defaultRowHeight="14.25"/>
  <cols>
    <col min="1" max="1" width="61.85546875" style="45" customWidth="1"/>
    <col min="2" max="2" width="11" style="45" customWidth="1"/>
    <col min="3" max="3" width="10.85546875" style="45" customWidth="1"/>
    <col min="4" max="6" width="10.7109375" style="45" customWidth="1"/>
    <col min="7" max="7" width="17.140625" style="45" customWidth="1"/>
    <col min="8" max="8" width="13.42578125" style="45" customWidth="1"/>
    <col min="9" max="9" width="10.7109375" style="45" customWidth="1"/>
    <col min="10" max="10" width="9.140625" style="45"/>
    <col min="11" max="11" width="11.42578125" style="45" customWidth="1"/>
    <col min="12" max="12" width="12.42578125" style="45" customWidth="1"/>
    <col min="13" max="13" width="11.42578125" style="45" customWidth="1"/>
    <col min="14" max="14" width="9.140625" style="45"/>
    <col min="15" max="15" width="53.5703125" style="45" customWidth="1"/>
    <col min="16" max="16" width="26.7109375" style="45" customWidth="1"/>
    <col min="17" max="18" width="9.140625" style="45"/>
    <col min="19" max="19" width="50.7109375" style="45" bestFit="1" customWidth="1"/>
    <col min="20" max="25" width="9.140625" style="45"/>
    <col min="26" max="26" width="9.140625" style="46"/>
    <col min="27" max="16384" width="9.140625" style="45"/>
  </cols>
  <sheetData>
    <row r="3" spans="1:26" ht="25.5">
      <c r="A3" s="116" t="s">
        <v>566</v>
      </c>
      <c r="B3" s="116"/>
      <c r="C3" s="116"/>
      <c r="D3" s="116"/>
      <c r="E3" s="116"/>
      <c r="F3" s="116"/>
      <c r="G3" s="116"/>
      <c r="H3" s="116"/>
      <c r="I3" s="116"/>
      <c r="M3" s="47"/>
      <c r="N3" s="47"/>
    </row>
    <row r="4" spans="1:26" ht="15" customHeight="1">
      <c r="A4" s="117"/>
      <c r="B4" s="117"/>
      <c r="C4" s="117"/>
      <c r="D4" s="117"/>
      <c r="E4" s="117"/>
      <c r="F4" s="117"/>
      <c r="G4" s="117"/>
      <c r="H4" s="117"/>
      <c r="I4" s="117"/>
      <c r="J4" s="117"/>
      <c r="K4" s="48"/>
      <c r="L4" s="48"/>
      <c r="M4" s="47"/>
      <c r="N4" s="47"/>
    </row>
    <row r="5" spans="1:26" ht="15" customHeight="1">
      <c r="A5" s="117"/>
      <c r="B5" s="117"/>
      <c r="C5" s="117"/>
      <c r="D5" s="117"/>
      <c r="E5" s="117"/>
      <c r="F5" s="117"/>
      <c r="G5" s="117"/>
      <c r="H5" s="117"/>
      <c r="I5" s="117"/>
      <c r="J5" s="117"/>
      <c r="K5" s="48"/>
      <c r="L5" s="48"/>
      <c r="M5" s="47"/>
      <c r="N5" s="47"/>
    </row>
    <row r="6" spans="1:26" ht="15" customHeight="1">
      <c r="A6" s="117"/>
      <c r="B6" s="117"/>
      <c r="C6" s="117"/>
      <c r="D6" s="117"/>
      <c r="E6" s="117"/>
      <c r="F6" s="117"/>
      <c r="G6" s="117"/>
      <c r="H6" s="117"/>
      <c r="I6" s="117"/>
      <c r="J6" s="117"/>
      <c r="K6" s="48"/>
      <c r="L6" s="48"/>
      <c r="M6" s="47"/>
      <c r="N6" s="47"/>
    </row>
    <row r="7" spans="1:26" ht="117" customHeight="1">
      <c r="A7" s="118" t="s">
        <v>365</v>
      </c>
      <c r="B7" s="118"/>
      <c r="C7" s="118"/>
      <c r="D7" s="118"/>
      <c r="E7" s="118"/>
      <c r="F7" s="118"/>
      <c r="G7" s="118"/>
      <c r="H7" s="118"/>
      <c r="I7" s="118"/>
      <c r="J7" s="118"/>
      <c r="K7" s="118"/>
      <c r="L7" s="118"/>
      <c r="M7" s="47"/>
      <c r="N7" s="47"/>
    </row>
    <row r="8" spans="1:26" customFormat="1" ht="53.25" customHeight="1">
      <c r="Z8" s="49"/>
    </row>
    <row r="9" spans="1:26" ht="15.75" customHeight="1">
      <c r="A9" s="50" t="s">
        <v>366</v>
      </c>
      <c r="B9" s="51"/>
      <c r="C9" s="51"/>
      <c r="D9" s="51"/>
      <c r="E9" s="51"/>
      <c r="F9" s="51"/>
      <c r="G9" s="51"/>
      <c r="H9" s="51"/>
      <c r="I9" s="51"/>
      <c r="J9" s="51"/>
      <c r="K9" s="51"/>
      <c r="L9" s="46" t="s">
        <v>323</v>
      </c>
      <c r="M9" s="46"/>
      <c r="Z9" s="44" t="s">
        <v>320</v>
      </c>
    </row>
    <row r="10" spans="1:26" ht="15">
      <c r="A10" s="45" t="s">
        <v>261</v>
      </c>
      <c r="B10" s="119"/>
      <c r="C10" s="119"/>
      <c r="D10" s="119"/>
      <c r="E10" s="119"/>
      <c r="F10" s="119"/>
      <c r="G10" s="119"/>
      <c r="H10" s="119"/>
      <c r="I10" s="119"/>
      <c r="J10" s="119"/>
      <c r="K10" s="52"/>
      <c r="L10" s="46" t="s">
        <v>292</v>
      </c>
      <c r="M10" s="46"/>
      <c r="N10" s="47"/>
      <c r="O10" s="47"/>
      <c r="P10" s="47"/>
      <c r="Q10" s="47"/>
      <c r="R10" s="47"/>
      <c r="S10" s="47"/>
      <c r="Z10" s="44" t="s">
        <v>321</v>
      </c>
    </row>
    <row r="11" spans="1:26" ht="15">
      <c r="A11" s="45" t="s">
        <v>259</v>
      </c>
      <c r="B11" s="119"/>
      <c r="C11" s="119"/>
      <c r="D11" s="119"/>
      <c r="E11" s="119"/>
      <c r="F11" s="119"/>
      <c r="G11" s="119"/>
      <c r="H11" s="119"/>
      <c r="I11" s="119"/>
      <c r="J11" s="119"/>
      <c r="K11" s="52"/>
      <c r="L11" s="46" t="s">
        <v>293</v>
      </c>
      <c r="M11" s="46"/>
      <c r="N11" s="47"/>
      <c r="O11" s="47"/>
      <c r="P11" s="47"/>
      <c r="Q11" s="47"/>
      <c r="R11" s="47"/>
      <c r="S11" s="47"/>
      <c r="Z11" s="44" t="s">
        <v>322</v>
      </c>
    </row>
    <row r="12" spans="1:26" ht="15">
      <c r="A12" s="45" t="s">
        <v>260</v>
      </c>
      <c r="B12" s="119"/>
      <c r="C12" s="119"/>
      <c r="D12" s="119"/>
      <c r="E12" s="119"/>
      <c r="F12" s="119"/>
      <c r="G12" s="119"/>
      <c r="H12" s="119"/>
      <c r="I12" s="119"/>
      <c r="J12" s="119"/>
      <c r="K12" s="52"/>
      <c r="L12" s="46" t="s">
        <v>367</v>
      </c>
      <c r="M12" s="46"/>
      <c r="N12" s="47"/>
      <c r="O12" s="47"/>
      <c r="P12" s="47"/>
      <c r="Q12" s="47"/>
      <c r="R12" s="47"/>
      <c r="S12" s="47"/>
      <c r="Z12" s="44" t="s">
        <v>323</v>
      </c>
    </row>
    <row r="13" spans="1:26" ht="15">
      <c r="L13" s="46" t="s">
        <v>368</v>
      </c>
      <c r="N13" s="47"/>
      <c r="O13" s="47"/>
      <c r="P13" s="47"/>
      <c r="Q13" s="47"/>
      <c r="R13" s="47"/>
      <c r="S13" s="47"/>
      <c r="Z13" s="44" t="s">
        <v>0</v>
      </c>
    </row>
    <row r="14" spans="1:26">
      <c r="A14" s="53" t="s">
        <v>369</v>
      </c>
      <c r="L14" s="46" t="s">
        <v>370</v>
      </c>
      <c r="N14" s="47"/>
      <c r="O14" s="47"/>
      <c r="P14" s="47"/>
      <c r="Q14" s="47"/>
      <c r="R14" s="47"/>
      <c r="S14" s="47"/>
    </row>
    <row r="15" spans="1:26" ht="15">
      <c r="A15" s="45" t="s">
        <v>257</v>
      </c>
      <c r="B15" s="119"/>
      <c r="C15" s="119"/>
      <c r="D15" s="119"/>
      <c r="E15" s="119"/>
      <c r="F15" s="119"/>
      <c r="G15" s="119"/>
      <c r="H15" s="119"/>
      <c r="I15" s="119"/>
      <c r="J15" s="119"/>
      <c r="K15" s="52"/>
      <c r="L15" s="46"/>
      <c r="N15" s="47"/>
      <c r="O15" s="47"/>
      <c r="P15" s="47"/>
      <c r="Q15" s="47"/>
      <c r="R15" s="47"/>
      <c r="S15" s="47"/>
    </row>
    <row r="16" spans="1:26" ht="15">
      <c r="A16" s="45" t="s">
        <v>324</v>
      </c>
      <c r="B16" s="119"/>
      <c r="C16" s="119"/>
      <c r="D16" s="119"/>
      <c r="E16" s="119"/>
      <c r="F16" s="119"/>
      <c r="G16" s="119"/>
      <c r="H16" s="119"/>
      <c r="I16" s="119"/>
      <c r="J16" s="119"/>
      <c r="K16" s="52"/>
      <c r="L16" s="46"/>
      <c r="N16" s="47"/>
      <c r="O16" s="47"/>
      <c r="P16" s="47"/>
      <c r="Q16" s="47"/>
      <c r="R16" s="47"/>
      <c r="S16" s="47"/>
    </row>
    <row r="17" spans="1:26" ht="15.75" customHeight="1">
      <c r="A17" s="45" t="s">
        <v>371</v>
      </c>
      <c r="B17" s="106"/>
      <c r="C17" s="52"/>
      <c r="I17" s="47"/>
      <c r="J17" s="47"/>
      <c r="K17" s="47"/>
      <c r="L17" s="54"/>
      <c r="M17" s="47"/>
      <c r="N17" s="47"/>
    </row>
    <row r="18" spans="1:26" ht="15" customHeight="1">
      <c r="A18" s="45" t="s">
        <v>258</v>
      </c>
      <c r="B18" s="106"/>
      <c r="C18" s="52"/>
      <c r="G18" s="120" t="s">
        <v>372</v>
      </c>
      <c r="H18" s="120"/>
      <c r="I18" s="47"/>
      <c r="K18" s="47"/>
      <c r="L18" s="47"/>
      <c r="M18" s="47"/>
      <c r="N18" s="47"/>
    </row>
    <row r="19" spans="1:26" ht="42" customHeight="1">
      <c r="A19" s="55"/>
      <c r="D19" s="56" t="s">
        <v>373</v>
      </c>
      <c r="F19" s="57"/>
      <c r="G19" s="58"/>
      <c r="H19" s="107"/>
      <c r="I19" s="59" t="s">
        <v>339</v>
      </c>
      <c r="J19" s="60" t="str">
        <f>IFERROR(IF(SUM(ISNUMBER(B40),ISNUMBER(C40),ISNUMBER(B41),ISNUMBER(C41),ISNUMBER(C42),ISNUMBER(B42))=6,SUMPRODUCT(B40:B189,C40:C189)/SUM(B40:B189)," ")," ")</f>
        <v xml:space="preserve"> </v>
      </c>
      <c r="K19" s="113"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13"/>
      <c r="M19" s="113"/>
      <c r="N19" s="113"/>
      <c r="R19" s="62"/>
    </row>
    <row r="20" spans="1:26" ht="14.25" customHeight="1">
      <c r="A20" s="63" t="s">
        <v>374</v>
      </c>
      <c r="D20" s="121" t="str">
        <f>IF(H19="Yes", "Student number:","")</f>
        <v/>
      </c>
      <c r="E20" s="121"/>
      <c r="F20" s="122"/>
      <c r="G20" s="122"/>
    </row>
    <row r="21" spans="1:26" ht="15">
      <c r="A21" s="45" t="s">
        <v>375</v>
      </c>
      <c r="B21" s="106"/>
      <c r="C21" s="64" t="s">
        <v>376</v>
      </c>
      <c r="K21" s="61"/>
    </row>
    <row r="22" spans="1:26" ht="15">
      <c r="A22" s="65" t="str">
        <f>IF(B21="Numbers", "What is the minimum grade in your university?","What is the minimum classification in your university?")</f>
        <v>What is the minimum classification in your university?</v>
      </c>
      <c r="B22" s="66"/>
      <c r="C22" s="47" t="str">
        <f>IF(B21="Letters", "Please convert your grades:", IF(OR(B21="Pass/Fail"), "Leave these cells blank", ""))</f>
        <v/>
      </c>
      <c r="J22" s="47"/>
      <c r="K22" s="67" t="s">
        <v>377</v>
      </c>
      <c r="Z22" s="111" t="s">
        <v>4</v>
      </c>
    </row>
    <row r="23" spans="1:26" ht="15">
      <c r="A23" s="68" t="str">
        <f>IF(B21="Numbers", "How much do you need to pass a course in your university?","How much do you need to pass a course in your university?")</f>
        <v>How much do you need to pass a course in your university?</v>
      </c>
      <c r="B23" s="66"/>
      <c r="C23" s="47" t="str">
        <f>IF(B21="Letters", "Example: If your grades are from A(min) to E(max), you should type 1 to 5", IF(OR(B21="Pass/Fail"), "Leave these cells blank", ""))</f>
        <v/>
      </c>
      <c r="F23" s="69"/>
      <c r="H23" s="69"/>
      <c r="I23" s="70"/>
      <c r="J23" s="47"/>
      <c r="K23" s="67" t="s">
        <v>378</v>
      </c>
      <c r="Z23" s="111" t="s">
        <v>5</v>
      </c>
    </row>
    <row r="24" spans="1:26" s="47" customFormat="1" ht="15">
      <c r="A24" s="71" t="str">
        <f>IF(B21="Numbers", "What is the best possible grade in your university?","What is the best possible classification in your university?")</f>
        <v>What is the best possible classification in your university?</v>
      </c>
      <c r="B24" s="72"/>
      <c r="C24" s="47" t="str">
        <f>IF(B21="Letters", "", IF(OR(B21="Pass/Fail"), "Leave these cells blank", ""))</f>
        <v/>
      </c>
      <c r="Z24" s="111" t="s">
        <v>6</v>
      </c>
    </row>
    <row r="25" spans="1:26" s="47" customFormat="1" ht="15">
      <c r="Z25" s="111" t="s">
        <v>7</v>
      </c>
    </row>
    <row r="26" spans="1:26" s="47" customFormat="1" ht="15">
      <c r="A26" s="45"/>
      <c r="Z26" s="111" t="s">
        <v>8</v>
      </c>
    </row>
    <row r="27" spans="1:26" s="47" customFormat="1" ht="15">
      <c r="A27" s="45"/>
      <c r="Z27" s="111" t="s">
        <v>9</v>
      </c>
    </row>
    <row r="28" spans="1:26" s="47" customFormat="1" ht="15">
      <c r="A28" s="45"/>
      <c r="Z28" s="111" t="s">
        <v>10</v>
      </c>
    </row>
    <row r="29" spans="1:26" s="47" customFormat="1" ht="15">
      <c r="A29" s="45"/>
      <c r="Z29" s="111" t="s">
        <v>11</v>
      </c>
    </row>
    <row r="30" spans="1:26" s="47" customFormat="1" ht="15">
      <c r="A30" s="45"/>
      <c r="Z30" s="111" t="s">
        <v>12</v>
      </c>
    </row>
    <row r="31" spans="1:26" s="47" customFormat="1" ht="15.75">
      <c r="A31" s="73" t="s">
        <v>379</v>
      </c>
      <c r="Z31" s="111" t="s">
        <v>13</v>
      </c>
    </row>
    <row r="32" spans="1:26" s="47" customFormat="1" ht="15">
      <c r="A32" s="45"/>
      <c r="Z32" s="111" t="s">
        <v>14</v>
      </c>
    </row>
    <row r="33" spans="1:30" s="47" customFormat="1" ht="15">
      <c r="A33" s="74"/>
      <c r="Z33" s="111" t="s">
        <v>15</v>
      </c>
    </row>
    <row r="34" spans="1:30" s="47" customFormat="1" ht="15">
      <c r="A34" s="45"/>
      <c r="Z34" s="111" t="s">
        <v>16</v>
      </c>
    </row>
    <row r="35" spans="1:30" s="47" customFormat="1" ht="15">
      <c r="A35" s="45"/>
      <c r="Z35" s="111" t="s">
        <v>17</v>
      </c>
    </row>
    <row r="36" spans="1:30" ht="31.5" customHeight="1">
      <c r="A36" s="75" t="s">
        <v>380</v>
      </c>
      <c r="C36" s="52"/>
      <c r="F36" s="69"/>
      <c r="G36" s="69"/>
      <c r="H36" s="76"/>
      <c r="J36" s="47"/>
      <c r="Z36" s="111" t="s">
        <v>18</v>
      </c>
    </row>
    <row r="37" spans="1:30" ht="239.25" customHeight="1">
      <c r="A37" s="105" t="s">
        <v>381</v>
      </c>
      <c r="B37" s="77" t="s">
        <v>340</v>
      </c>
      <c r="C37" s="77" t="s">
        <v>341</v>
      </c>
      <c r="D37" s="102" t="s">
        <v>331</v>
      </c>
      <c r="E37" s="102" t="s">
        <v>332</v>
      </c>
      <c r="F37" s="102" t="s">
        <v>333</v>
      </c>
      <c r="G37" s="102" t="s">
        <v>334</v>
      </c>
      <c r="H37" s="102" t="s">
        <v>329</v>
      </c>
      <c r="I37" s="102" t="s">
        <v>335</v>
      </c>
      <c r="J37" s="103" t="s">
        <v>330</v>
      </c>
      <c r="K37" s="104" t="s">
        <v>336</v>
      </c>
      <c r="L37" s="102" t="s">
        <v>337</v>
      </c>
      <c r="M37" s="103" t="s">
        <v>338</v>
      </c>
      <c r="N37" s="101" t="s">
        <v>0</v>
      </c>
      <c r="P37" s="78" t="s">
        <v>382</v>
      </c>
      <c r="Z37" s="111" t="s">
        <v>19</v>
      </c>
      <c r="AD37" s="49" t="s">
        <v>19</v>
      </c>
    </row>
    <row r="38" spans="1:30" ht="27.75" customHeight="1">
      <c r="A38" s="76" t="s">
        <v>342</v>
      </c>
      <c r="B38" s="79">
        <f>SUM(B40:B189,B191:B240)</f>
        <v>0</v>
      </c>
      <c r="D38" s="80">
        <f t="shared" ref="D38:M38" si="0">IFERROR(SUMPRODUCT($B$40:$B$240,D$40:D$240)/100,"")</f>
        <v>0</v>
      </c>
      <c r="E38" s="80">
        <f t="shared" si="0"/>
        <v>0</v>
      </c>
      <c r="F38" s="81">
        <f t="shared" si="0"/>
        <v>0</v>
      </c>
      <c r="G38" s="80">
        <f t="shared" si="0"/>
        <v>0</v>
      </c>
      <c r="H38" s="80">
        <f t="shared" si="0"/>
        <v>0</v>
      </c>
      <c r="I38" s="80">
        <f t="shared" si="0"/>
        <v>0</v>
      </c>
      <c r="J38" s="81">
        <f t="shared" si="0"/>
        <v>0</v>
      </c>
      <c r="K38" s="80">
        <f t="shared" si="0"/>
        <v>0</v>
      </c>
      <c r="L38" s="80">
        <f t="shared" si="0"/>
        <v>0</v>
      </c>
      <c r="M38" s="80">
        <f t="shared" si="0"/>
        <v>0</v>
      </c>
      <c r="N38" s="80" t="str">
        <f>IFERROR((B38-SUM(D38:M38))/B38,"")</f>
        <v/>
      </c>
      <c r="O38" s="82" t="s">
        <v>383</v>
      </c>
      <c r="P38" s="107"/>
      <c r="R38" s="47"/>
      <c r="S38" s="47"/>
      <c r="T38" s="47"/>
      <c r="U38" s="47"/>
      <c r="V38" s="47"/>
      <c r="W38" s="47"/>
      <c r="Z38" s="111" t="s">
        <v>20</v>
      </c>
      <c r="AD38" s="49" t="s">
        <v>20</v>
      </c>
    </row>
    <row r="39" spans="1:30" ht="28.5" customHeight="1">
      <c r="A39" s="83" t="s">
        <v>343</v>
      </c>
      <c r="C39" s="84">
        <f>IFERROR(AVERAGE(C40:C189),)</f>
        <v>0</v>
      </c>
      <c r="D39" s="85">
        <f>IFERROR(SUMPRODUCT($B$40:$B$189,$C$40:$C$189,D40:D189)/SUMPRODUCT($B$40:$B$189,D40:D189),0)</f>
        <v>0</v>
      </c>
      <c r="E39" s="86">
        <f t="shared" ref="E39:M39" si="1">IFERROR(SUMPRODUCT($B$40:$B$189,$C$40:$C$189,E40:E189)/SUMPRODUCT($B$40:$B$189,E40:E189),)</f>
        <v>0</v>
      </c>
      <c r="F39" s="86">
        <f t="shared" si="1"/>
        <v>0</v>
      </c>
      <c r="G39" s="86">
        <f t="shared" si="1"/>
        <v>0</v>
      </c>
      <c r="H39" s="86">
        <f t="shared" si="1"/>
        <v>0</v>
      </c>
      <c r="I39" s="86">
        <f t="shared" si="1"/>
        <v>0</v>
      </c>
      <c r="J39" s="86">
        <f t="shared" si="1"/>
        <v>0</v>
      </c>
      <c r="K39" s="86">
        <f t="shared" si="1"/>
        <v>0</v>
      </c>
      <c r="L39" s="86">
        <f t="shared" si="1"/>
        <v>0</v>
      </c>
      <c r="M39" s="86">
        <f t="shared" si="1"/>
        <v>0</v>
      </c>
      <c r="N39" s="86">
        <f>IFERROR(SUMPRODUCT($B$40:$B$189,$C$40:$C$189,N40:N189)/SUMPRODUCT($B$40:$B$189,N40:N189),0)</f>
        <v>0</v>
      </c>
      <c r="O39" s="87" t="s">
        <v>384</v>
      </c>
      <c r="P39" s="88" t="s">
        <v>328</v>
      </c>
      <c r="Q39" s="88"/>
      <c r="R39" s="47"/>
      <c r="S39" s="89" t="s">
        <v>385</v>
      </c>
      <c r="T39" s="69" t="s">
        <v>305</v>
      </c>
      <c r="U39" s="114" t="s">
        <v>306</v>
      </c>
      <c r="V39" s="114"/>
      <c r="W39" s="114"/>
      <c r="X39" s="47"/>
      <c r="Y39" s="47"/>
      <c r="Z39" s="111" t="s">
        <v>21</v>
      </c>
      <c r="AA39" s="47"/>
      <c r="AB39" s="47"/>
      <c r="AC39" s="47"/>
      <c r="AD39" s="49" t="s">
        <v>21</v>
      </c>
    </row>
    <row r="40" spans="1:30" ht="15">
      <c r="A40" s="106" t="s">
        <v>386</v>
      </c>
      <c r="B40" s="108"/>
      <c r="C40" s="108"/>
      <c r="D40" s="109"/>
      <c r="E40" s="109"/>
      <c r="F40" s="109"/>
      <c r="G40" s="109"/>
      <c r="H40" s="109"/>
      <c r="I40" s="109"/>
      <c r="J40" s="109"/>
      <c r="K40" s="109"/>
      <c r="L40" s="109"/>
      <c r="M40" s="109"/>
      <c r="N40" s="90" t="str">
        <f t="shared" ref="N40:N71" si="2">IF(ISBLANK(B40)," ",100-SUM(D40:M40))</f>
        <v xml:space="preserve"> </v>
      </c>
      <c r="O40" s="91"/>
      <c r="P40" s="91"/>
      <c r="Q40" s="92"/>
      <c r="R40" s="47"/>
      <c r="S40" s="106" t="s">
        <v>256</v>
      </c>
      <c r="T40" s="106"/>
      <c r="U40" s="115"/>
      <c r="V40" s="115"/>
      <c r="W40" s="115"/>
      <c r="X40" s="47"/>
      <c r="Y40" s="47"/>
      <c r="Z40" s="111" t="s">
        <v>22</v>
      </c>
      <c r="AA40" s="47"/>
      <c r="AB40" s="47"/>
      <c r="AC40" s="47"/>
      <c r="AD40" s="49" t="s">
        <v>22</v>
      </c>
    </row>
    <row r="41" spans="1:30" ht="14.45" customHeight="1">
      <c r="A41" s="106" t="s">
        <v>387</v>
      </c>
      <c r="B41" s="108"/>
      <c r="C41" s="108"/>
      <c r="D41" s="109"/>
      <c r="E41" s="109"/>
      <c r="F41" s="109"/>
      <c r="G41" s="109"/>
      <c r="H41" s="109"/>
      <c r="I41" s="109"/>
      <c r="J41" s="109"/>
      <c r="K41" s="109"/>
      <c r="L41" s="109"/>
      <c r="M41" s="109"/>
      <c r="N41" s="90" t="str">
        <f t="shared" si="2"/>
        <v xml:space="preserve"> </v>
      </c>
      <c r="O41" s="93"/>
      <c r="P41" s="91"/>
      <c r="Q41" s="92"/>
      <c r="R41" s="47"/>
      <c r="S41" s="106" t="s">
        <v>262</v>
      </c>
      <c r="T41" s="106"/>
      <c r="U41" s="112"/>
      <c r="V41" s="112"/>
      <c r="W41" s="112"/>
      <c r="X41" s="47"/>
      <c r="Y41" s="47"/>
      <c r="Z41" s="111" t="s">
        <v>23</v>
      </c>
      <c r="AA41" s="47"/>
      <c r="AB41" s="47"/>
      <c r="AC41" s="47"/>
      <c r="AD41" s="49" t="s">
        <v>23</v>
      </c>
    </row>
    <row r="42" spans="1:30" ht="15">
      <c r="A42" s="106" t="s">
        <v>388</v>
      </c>
      <c r="B42" s="108"/>
      <c r="C42" s="108"/>
      <c r="D42" s="109"/>
      <c r="E42" s="109"/>
      <c r="F42" s="109"/>
      <c r="G42" s="109"/>
      <c r="H42" s="109"/>
      <c r="I42" s="109"/>
      <c r="J42" s="109"/>
      <c r="K42" s="109"/>
      <c r="L42" s="109"/>
      <c r="M42" s="109"/>
      <c r="N42" s="90" t="str">
        <f t="shared" si="2"/>
        <v xml:space="preserve"> </v>
      </c>
      <c r="O42" s="91"/>
      <c r="P42" s="91"/>
      <c r="Q42" s="92"/>
      <c r="R42" s="47"/>
      <c r="S42" s="106" t="s">
        <v>263</v>
      </c>
      <c r="T42" s="106"/>
      <c r="U42" s="112"/>
      <c r="V42" s="112"/>
      <c r="W42" s="112"/>
      <c r="X42" s="47"/>
      <c r="Y42" s="47"/>
      <c r="Z42" s="111" t="s">
        <v>24</v>
      </c>
      <c r="AA42" s="47"/>
      <c r="AB42" s="47"/>
      <c r="AC42" s="47"/>
      <c r="AD42" s="49" t="s">
        <v>24</v>
      </c>
    </row>
    <row r="43" spans="1:30" ht="15">
      <c r="A43" s="106" t="s">
        <v>389</v>
      </c>
      <c r="B43" s="108"/>
      <c r="C43" s="108"/>
      <c r="D43" s="109"/>
      <c r="E43" s="109"/>
      <c r="F43" s="109"/>
      <c r="G43" s="109"/>
      <c r="H43" s="109"/>
      <c r="I43" s="109"/>
      <c r="J43" s="109"/>
      <c r="K43" s="109"/>
      <c r="L43" s="109"/>
      <c r="M43" s="109"/>
      <c r="N43" s="90" t="str">
        <f t="shared" si="2"/>
        <v xml:space="preserve"> </v>
      </c>
      <c r="O43" s="91"/>
      <c r="P43" s="91"/>
      <c r="Q43" s="92"/>
      <c r="R43" s="47"/>
      <c r="S43" s="106" t="s">
        <v>264</v>
      </c>
      <c r="T43" s="106"/>
      <c r="U43" s="94"/>
      <c r="V43" s="94"/>
      <c r="W43" s="94"/>
      <c r="X43" s="47"/>
      <c r="Y43" s="47"/>
      <c r="Z43" s="111" t="s">
        <v>25</v>
      </c>
      <c r="AA43" s="47"/>
      <c r="AB43" s="47"/>
      <c r="AC43" s="47"/>
      <c r="AD43" s="49" t="s">
        <v>25</v>
      </c>
    </row>
    <row r="44" spans="1:30" ht="15">
      <c r="A44" s="106" t="s">
        <v>390</v>
      </c>
      <c r="B44" s="108"/>
      <c r="C44" s="108"/>
      <c r="D44" s="109"/>
      <c r="E44" s="109"/>
      <c r="F44" s="109"/>
      <c r="G44" s="109"/>
      <c r="H44" s="109"/>
      <c r="I44" s="109"/>
      <c r="J44" s="109"/>
      <c r="K44" s="109"/>
      <c r="L44" s="109"/>
      <c r="M44" s="109"/>
      <c r="N44" s="90" t="str">
        <f t="shared" si="2"/>
        <v xml:space="preserve"> </v>
      </c>
      <c r="O44" s="91"/>
      <c r="P44" s="91"/>
      <c r="Q44" s="92"/>
      <c r="R44" s="47"/>
      <c r="S44" s="106" t="s">
        <v>265</v>
      </c>
      <c r="T44" s="106"/>
      <c r="U44" s="94"/>
      <c r="V44" s="94"/>
      <c r="W44" s="94"/>
      <c r="X44" s="47"/>
      <c r="Y44" s="47"/>
      <c r="Z44" s="111" t="s">
        <v>26</v>
      </c>
      <c r="AA44" s="47"/>
      <c r="AB44" s="47"/>
      <c r="AC44" s="47"/>
      <c r="AD44" s="49" t="s">
        <v>26</v>
      </c>
    </row>
    <row r="45" spans="1:30" ht="15">
      <c r="A45" s="106" t="s">
        <v>391</v>
      </c>
      <c r="B45" s="108"/>
      <c r="C45" s="108"/>
      <c r="D45" s="109"/>
      <c r="E45" s="109"/>
      <c r="F45" s="109"/>
      <c r="G45" s="109"/>
      <c r="H45" s="109"/>
      <c r="I45" s="109"/>
      <c r="J45" s="109"/>
      <c r="K45" s="109"/>
      <c r="L45" s="109"/>
      <c r="M45" s="109"/>
      <c r="N45" s="90" t="str">
        <f t="shared" si="2"/>
        <v xml:space="preserve"> </v>
      </c>
      <c r="O45" s="91"/>
      <c r="P45" s="91"/>
      <c r="Q45" s="92"/>
      <c r="R45" s="47"/>
      <c r="S45" s="106" t="s">
        <v>266</v>
      </c>
      <c r="T45" s="106"/>
      <c r="U45" s="94"/>
      <c r="V45" s="94"/>
      <c r="W45" s="94"/>
      <c r="X45" s="47"/>
      <c r="Y45" s="47"/>
      <c r="Z45" s="111" t="s">
        <v>27</v>
      </c>
      <c r="AA45" s="47"/>
      <c r="AB45" s="47"/>
      <c r="AC45" s="47"/>
      <c r="AD45" s="49" t="s">
        <v>27</v>
      </c>
    </row>
    <row r="46" spans="1:30" ht="15">
      <c r="A46" s="106" t="s">
        <v>392</v>
      </c>
      <c r="B46" s="108"/>
      <c r="C46" s="108"/>
      <c r="D46" s="109"/>
      <c r="E46" s="109"/>
      <c r="F46" s="109"/>
      <c r="G46" s="109"/>
      <c r="H46" s="109"/>
      <c r="I46" s="109"/>
      <c r="J46" s="109"/>
      <c r="K46" s="109"/>
      <c r="L46" s="109"/>
      <c r="M46" s="109"/>
      <c r="N46" s="90" t="str">
        <f t="shared" si="2"/>
        <v xml:space="preserve"> </v>
      </c>
      <c r="O46" s="91"/>
      <c r="P46" s="91"/>
      <c r="Q46" s="92"/>
      <c r="R46" s="47"/>
      <c r="S46" s="106" t="s">
        <v>267</v>
      </c>
      <c r="T46" s="106"/>
      <c r="U46" s="94"/>
      <c r="V46" s="94"/>
      <c r="W46" s="94"/>
      <c r="X46" s="47"/>
      <c r="Y46" s="47"/>
      <c r="Z46" s="111" t="s">
        <v>28</v>
      </c>
      <c r="AA46" s="47"/>
      <c r="AB46" s="47"/>
      <c r="AC46" s="47"/>
      <c r="AD46" s="49" t="s">
        <v>28</v>
      </c>
    </row>
    <row r="47" spans="1:30" ht="15">
      <c r="A47" s="106" t="s">
        <v>393</v>
      </c>
      <c r="B47" s="108"/>
      <c r="C47" s="108"/>
      <c r="D47" s="109"/>
      <c r="E47" s="109"/>
      <c r="F47" s="109"/>
      <c r="G47" s="109"/>
      <c r="H47" s="109"/>
      <c r="I47" s="109"/>
      <c r="J47" s="109"/>
      <c r="K47" s="109"/>
      <c r="L47" s="109"/>
      <c r="M47" s="109"/>
      <c r="N47" s="90" t="str">
        <f t="shared" si="2"/>
        <v xml:space="preserve"> </v>
      </c>
      <c r="O47" s="91"/>
      <c r="P47" s="91"/>
      <c r="Q47" s="92"/>
      <c r="R47" s="47"/>
      <c r="S47" s="106" t="s">
        <v>268</v>
      </c>
      <c r="T47" s="106"/>
      <c r="U47" s="94"/>
      <c r="V47" s="94"/>
      <c r="W47" s="94"/>
      <c r="X47" s="47"/>
      <c r="Y47" s="47"/>
      <c r="Z47" s="111" t="s">
        <v>29</v>
      </c>
      <c r="AA47" s="47"/>
      <c r="AB47" s="47"/>
      <c r="AC47" s="47"/>
      <c r="AD47" s="49" t="s">
        <v>29</v>
      </c>
    </row>
    <row r="48" spans="1:30" ht="15">
      <c r="A48" s="106" t="s">
        <v>394</v>
      </c>
      <c r="B48" s="108"/>
      <c r="C48" s="108"/>
      <c r="D48" s="109"/>
      <c r="E48" s="109"/>
      <c r="F48" s="109"/>
      <c r="G48" s="109"/>
      <c r="H48" s="109"/>
      <c r="I48" s="109"/>
      <c r="J48" s="109"/>
      <c r="K48" s="109"/>
      <c r="L48" s="109"/>
      <c r="M48" s="109"/>
      <c r="N48" s="90" t="str">
        <f t="shared" si="2"/>
        <v xml:space="preserve"> </v>
      </c>
      <c r="O48" s="91"/>
      <c r="P48" s="91"/>
      <c r="Q48" s="92"/>
      <c r="R48" s="47"/>
      <c r="S48" s="106" t="s">
        <v>269</v>
      </c>
      <c r="T48" s="106"/>
      <c r="U48" s="94"/>
      <c r="V48" s="94"/>
      <c r="W48" s="94"/>
      <c r="X48" s="47"/>
      <c r="Y48" s="47"/>
      <c r="Z48" s="111" t="s">
        <v>30</v>
      </c>
      <c r="AA48" s="47"/>
      <c r="AB48" s="47"/>
      <c r="AC48" s="47"/>
      <c r="AD48" s="49" t="s">
        <v>30</v>
      </c>
    </row>
    <row r="49" spans="1:30" ht="15">
      <c r="A49" s="106" t="s">
        <v>395</v>
      </c>
      <c r="B49" s="108"/>
      <c r="C49" s="108"/>
      <c r="D49" s="109"/>
      <c r="E49" s="109"/>
      <c r="F49" s="109"/>
      <c r="G49" s="109"/>
      <c r="H49" s="109"/>
      <c r="I49" s="109"/>
      <c r="J49" s="109"/>
      <c r="K49" s="109"/>
      <c r="L49" s="109"/>
      <c r="M49" s="109"/>
      <c r="N49" s="90" t="str">
        <f t="shared" si="2"/>
        <v xml:space="preserve"> </v>
      </c>
      <c r="O49" s="91"/>
      <c r="P49" s="91"/>
      <c r="Q49" s="92"/>
      <c r="R49" s="47"/>
      <c r="S49" s="106" t="s">
        <v>270</v>
      </c>
      <c r="T49" s="106"/>
      <c r="U49" s="94"/>
      <c r="V49" s="94"/>
      <c r="W49" s="94"/>
      <c r="X49" s="47"/>
      <c r="Y49" s="47"/>
      <c r="Z49" s="111" t="s">
        <v>31</v>
      </c>
      <c r="AA49" s="47"/>
      <c r="AB49" s="47"/>
      <c r="AC49" s="47"/>
      <c r="AD49" s="49" t="s">
        <v>31</v>
      </c>
    </row>
    <row r="50" spans="1:30" ht="15">
      <c r="A50" s="106" t="s">
        <v>396</v>
      </c>
      <c r="B50" s="108"/>
      <c r="C50" s="108"/>
      <c r="D50" s="109"/>
      <c r="E50" s="109"/>
      <c r="F50" s="109"/>
      <c r="G50" s="109"/>
      <c r="H50" s="109"/>
      <c r="I50" s="109"/>
      <c r="J50" s="109"/>
      <c r="K50" s="109"/>
      <c r="L50" s="109"/>
      <c r="M50" s="109"/>
      <c r="N50" s="90" t="str">
        <f t="shared" si="2"/>
        <v xml:space="preserve"> </v>
      </c>
      <c r="O50" s="91"/>
      <c r="P50" s="91"/>
      <c r="Q50" s="92"/>
      <c r="R50" s="47"/>
      <c r="S50" s="106" t="s">
        <v>271</v>
      </c>
      <c r="T50" s="106"/>
      <c r="U50" s="112"/>
      <c r="V50" s="112"/>
      <c r="W50" s="112"/>
      <c r="X50" s="47"/>
      <c r="Y50" s="47"/>
      <c r="Z50" s="111" t="s">
        <v>32</v>
      </c>
      <c r="AA50" s="47"/>
      <c r="AB50" s="47"/>
      <c r="AC50" s="47"/>
      <c r="AD50" s="49" t="s">
        <v>32</v>
      </c>
    </row>
    <row r="51" spans="1:30" ht="15">
      <c r="A51" s="106" t="s">
        <v>397</v>
      </c>
      <c r="B51" s="106"/>
      <c r="C51" s="106"/>
      <c r="D51" s="109"/>
      <c r="E51" s="109"/>
      <c r="F51" s="109"/>
      <c r="G51" s="109"/>
      <c r="H51" s="109"/>
      <c r="I51" s="109"/>
      <c r="J51" s="109"/>
      <c r="K51" s="109"/>
      <c r="L51" s="109"/>
      <c r="M51" s="109"/>
      <c r="N51" s="90" t="str">
        <f t="shared" si="2"/>
        <v xml:space="preserve"> </v>
      </c>
      <c r="O51" s="91"/>
      <c r="P51" s="91"/>
      <c r="Q51" s="92"/>
      <c r="R51" s="47"/>
      <c r="S51" s="106" t="s">
        <v>272</v>
      </c>
      <c r="T51" s="106"/>
      <c r="U51" s="112"/>
      <c r="V51" s="112"/>
      <c r="W51" s="112"/>
      <c r="X51" s="47"/>
      <c r="Y51" s="47"/>
      <c r="Z51" s="111" t="s">
        <v>33</v>
      </c>
      <c r="AA51" s="47"/>
      <c r="AB51" s="47"/>
      <c r="AC51" s="47"/>
      <c r="AD51" s="49" t="s">
        <v>33</v>
      </c>
    </row>
    <row r="52" spans="1:30" ht="15">
      <c r="A52" s="106" t="s">
        <v>398</v>
      </c>
      <c r="B52" s="106"/>
      <c r="C52" s="106"/>
      <c r="D52" s="109"/>
      <c r="E52" s="109"/>
      <c r="F52" s="109"/>
      <c r="G52" s="109"/>
      <c r="H52" s="109"/>
      <c r="I52" s="109"/>
      <c r="J52" s="109"/>
      <c r="K52" s="109"/>
      <c r="L52" s="109"/>
      <c r="M52" s="109"/>
      <c r="N52" s="90" t="str">
        <f t="shared" si="2"/>
        <v xml:space="preserve"> </v>
      </c>
      <c r="O52" s="91"/>
      <c r="P52" s="91"/>
      <c r="Q52" s="92"/>
      <c r="R52" s="47"/>
      <c r="S52" s="106" t="s">
        <v>273</v>
      </c>
      <c r="T52" s="106"/>
      <c r="U52" s="94"/>
      <c r="V52" s="94"/>
      <c r="W52" s="94"/>
      <c r="X52" s="47"/>
      <c r="Y52" s="47"/>
      <c r="Z52" s="111" t="s">
        <v>34</v>
      </c>
      <c r="AA52" s="47"/>
      <c r="AB52" s="47"/>
      <c r="AC52" s="47"/>
      <c r="AD52" s="49" t="s">
        <v>34</v>
      </c>
    </row>
    <row r="53" spans="1:30" ht="15">
      <c r="A53" s="106" t="s">
        <v>399</v>
      </c>
      <c r="B53" s="106"/>
      <c r="C53" s="106"/>
      <c r="D53" s="109"/>
      <c r="E53" s="109"/>
      <c r="F53" s="109"/>
      <c r="G53" s="109"/>
      <c r="H53" s="109"/>
      <c r="I53" s="109"/>
      <c r="J53" s="109"/>
      <c r="K53" s="109"/>
      <c r="L53" s="109"/>
      <c r="M53" s="109"/>
      <c r="N53" s="90" t="str">
        <f t="shared" si="2"/>
        <v xml:space="preserve"> </v>
      </c>
      <c r="O53" s="91"/>
      <c r="P53" s="91"/>
      <c r="Q53" s="92"/>
      <c r="R53" s="47"/>
      <c r="S53" s="106" t="s">
        <v>274</v>
      </c>
      <c r="T53" s="106"/>
      <c r="U53" s="94"/>
      <c r="V53" s="94"/>
      <c r="W53" s="94"/>
      <c r="X53" s="47"/>
      <c r="Y53" s="47"/>
      <c r="Z53" s="111" t="s">
        <v>35</v>
      </c>
      <c r="AA53" s="47"/>
      <c r="AB53" s="47"/>
      <c r="AC53" s="47"/>
      <c r="AD53" s="49" t="s">
        <v>35</v>
      </c>
    </row>
    <row r="54" spans="1:30" ht="15">
      <c r="A54" s="106" t="s">
        <v>400</v>
      </c>
      <c r="B54" s="106"/>
      <c r="C54" s="106"/>
      <c r="D54" s="109"/>
      <c r="E54" s="109"/>
      <c r="F54" s="109"/>
      <c r="G54" s="109"/>
      <c r="H54" s="109"/>
      <c r="I54" s="109"/>
      <c r="J54" s="109"/>
      <c r="K54" s="109"/>
      <c r="L54" s="109"/>
      <c r="M54" s="109"/>
      <c r="N54" s="90" t="str">
        <f t="shared" si="2"/>
        <v xml:space="preserve"> </v>
      </c>
      <c r="O54" s="91"/>
      <c r="P54" s="91"/>
      <c r="Q54" s="92"/>
      <c r="R54" s="47"/>
      <c r="S54" s="106" t="s">
        <v>275</v>
      </c>
      <c r="T54" s="106"/>
      <c r="U54" s="94"/>
      <c r="V54" s="94"/>
      <c r="W54" s="94"/>
      <c r="X54" s="47"/>
      <c r="Y54" s="47"/>
      <c r="Z54" s="111" t="s">
        <v>36</v>
      </c>
      <c r="AA54" s="47"/>
      <c r="AB54" s="47"/>
      <c r="AC54" s="47"/>
      <c r="AD54" s="49" t="s">
        <v>36</v>
      </c>
    </row>
    <row r="55" spans="1:30" ht="15">
      <c r="A55" s="106" t="s">
        <v>401</v>
      </c>
      <c r="B55" s="106"/>
      <c r="C55" s="106"/>
      <c r="D55" s="109"/>
      <c r="E55" s="109"/>
      <c r="F55" s="109"/>
      <c r="G55" s="109"/>
      <c r="H55" s="109"/>
      <c r="I55" s="109"/>
      <c r="J55" s="109"/>
      <c r="K55" s="109"/>
      <c r="L55" s="109"/>
      <c r="M55" s="109"/>
      <c r="N55" s="90" t="str">
        <f t="shared" si="2"/>
        <v xml:space="preserve"> </v>
      </c>
      <c r="O55" s="91"/>
      <c r="P55" s="91"/>
      <c r="Q55" s="92"/>
      <c r="R55" s="47"/>
      <c r="S55" s="106" t="s">
        <v>276</v>
      </c>
      <c r="T55" s="106"/>
      <c r="U55" s="94"/>
      <c r="V55" s="94"/>
      <c r="W55" s="94"/>
      <c r="X55" s="47"/>
      <c r="Y55" s="47"/>
      <c r="Z55" s="111" t="s">
        <v>37</v>
      </c>
      <c r="AA55" s="47"/>
      <c r="AB55" s="47"/>
      <c r="AC55" s="47"/>
      <c r="AD55" s="49" t="s">
        <v>37</v>
      </c>
    </row>
    <row r="56" spans="1:30" ht="15">
      <c r="A56" s="106" t="s">
        <v>402</v>
      </c>
      <c r="B56" s="106"/>
      <c r="C56" s="106"/>
      <c r="D56" s="109"/>
      <c r="E56" s="109"/>
      <c r="F56" s="109"/>
      <c r="G56" s="109"/>
      <c r="H56" s="109"/>
      <c r="I56" s="109"/>
      <c r="J56" s="109"/>
      <c r="K56" s="109"/>
      <c r="L56" s="109"/>
      <c r="M56" s="109"/>
      <c r="N56" s="90" t="str">
        <f t="shared" si="2"/>
        <v xml:space="preserve"> </v>
      </c>
      <c r="O56" s="91"/>
      <c r="P56" s="91"/>
      <c r="Q56" s="92"/>
      <c r="R56" s="47"/>
      <c r="S56" s="106" t="s">
        <v>277</v>
      </c>
      <c r="T56" s="106"/>
      <c r="U56" s="94"/>
      <c r="V56" s="94"/>
      <c r="W56" s="94"/>
      <c r="X56" s="47"/>
      <c r="Y56" s="47"/>
      <c r="Z56" s="111" t="s">
        <v>38</v>
      </c>
      <c r="AA56" s="47"/>
      <c r="AB56" s="47"/>
      <c r="AC56" s="47"/>
      <c r="AD56" s="49" t="s">
        <v>38</v>
      </c>
    </row>
    <row r="57" spans="1:30" ht="15">
      <c r="A57" s="106" t="s">
        <v>403</v>
      </c>
      <c r="B57" s="106"/>
      <c r="C57" s="106"/>
      <c r="D57" s="109"/>
      <c r="E57" s="109"/>
      <c r="F57" s="109"/>
      <c r="G57" s="109"/>
      <c r="H57" s="109"/>
      <c r="I57" s="109"/>
      <c r="J57" s="109"/>
      <c r="K57" s="109"/>
      <c r="L57" s="109"/>
      <c r="M57" s="109"/>
      <c r="N57" s="90" t="str">
        <f t="shared" si="2"/>
        <v xml:space="preserve"> </v>
      </c>
      <c r="O57" s="91"/>
      <c r="P57" s="91"/>
      <c r="Q57" s="92"/>
      <c r="R57" s="47"/>
      <c r="S57" s="106" t="s">
        <v>278</v>
      </c>
      <c r="T57" s="106"/>
      <c r="U57" s="94"/>
      <c r="V57" s="94"/>
      <c r="W57" s="94"/>
      <c r="X57" s="47"/>
      <c r="Y57" s="47"/>
      <c r="Z57" s="111" t="s">
        <v>39</v>
      </c>
      <c r="AA57" s="47"/>
      <c r="AB57" s="47"/>
      <c r="AC57" s="47"/>
      <c r="AD57" s="49" t="s">
        <v>39</v>
      </c>
    </row>
    <row r="58" spans="1:30" ht="15">
      <c r="A58" s="106" t="s">
        <v>404</v>
      </c>
      <c r="B58" s="106"/>
      <c r="C58" s="106"/>
      <c r="D58" s="109"/>
      <c r="E58" s="109"/>
      <c r="F58" s="109"/>
      <c r="G58" s="109"/>
      <c r="H58" s="109"/>
      <c r="I58" s="109"/>
      <c r="J58" s="109"/>
      <c r="K58" s="109"/>
      <c r="L58" s="109"/>
      <c r="M58" s="109"/>
      <c r="N58" s="90" t="str">
        <f t="shared" si="2"/>
        <v xml:space="preserve"> </v>
      </c>
      <c r="O58" s="91"/>
      <c r="P58" s="91"/>
      <c r="Q58" s="92"/>
      <c r="R58" s="47"/>
      <c r="S58" s="106" t="s">
        <v>279</v>
      </c>
      <c r="T58" s="106"/>
      <c r="U58" s="94"/>
      <c r="V58" s="94"/>
      <c r="W58" s="94"/>
      <c r="X58" s="47"/>
      <c r="Y58" s="47"/>
      <c r="Z58" s="111" t="s">
        <v>40</v>
      </c>
      <c r="AA58" s="47"/>
      <c r="AB58" s="47"/>
      <c r="AC58" s="47"/>
      <c r="AD58" s="49" t="s">
        <v>40</v>
      </c>
    </row>
    <row r="59" spans="1:30" ht="15">
      <c r="A59" s="106" t="s">
        <v>405</v>
      </c>
      <c r="B59" s="106"/>
      <c r="C59" s="106"/>
      <c r="D59" s="109"/>
      <c r="E59" s="109"/>
      <c r="F59" s="109"/>
      <c r="G59" s="109"/>
      <c r="H59" s="109"/>
      <c r="I59" s="109"/>
      <c r="J59" s="109"/>
      <c r="K59" s="109"/>
      <c r="L59" s="109"/>
      <c r="M59" s="109"/>
      <c r="N59" s="90" t="str">
        <f t="shared" si="2"/>
        <v xml:space="preserve"> </v>
      </c>
      <c r="O59" s="91"/>
      <c r="P59" s="91"/>
      <c r="Q59" s="92"/>
      <c r="R59" s="47"/>
      <c r="S59" s="106" t="s">
        <v>280</v>
      </c>
      <c r="T59" s="106"/>
      <c r="U59" s="112"/>
      <c r="V59" s="112"/>
      <c r="W59" s="112"/>
      <c r="X59" s="47"/>
      <c r="Y59" s="47"/>
      <c r="Z59" s="111" t="s">
        <v>41</v>
      </c>
      <c r="AA59" s="47"/>
      <c r="AB59" s="47"/>
      <c r="AC59" s="47"/>
      <c r="AD59" s="49" t="s">
        <v>41</v>
      </c>
    </row>
    <row r="60" spans="1:30" ht="15">
      <c r="A60" s="106" t="s">
        <v>406</v>
      </c>
      <c r="B60" s="106"/>
      <c r="C60" s="106"/>
      <c r="D60" s="109"/>
      <c r="E60" s="109"/>
      <c r="F60" s="109"/>
      <c r="G60" s="109"/>
      <c r="H60" s="109"/>
      <c r="I60" s="109"/>
      <c r="J60" s="109"/>
      <c r="K60" s="109"/>
      <c r="L60" s="109"/>
      <c r="M60" s="109"/>
      <c r="N60" s="90" t="str">
        <f t="shared" si="2"/>
        <v xml:space="preserve"> </v>
      </c>
      <c r="O60" s="91"/>
      <c r="P60" s="91"/>
      <c r="Q60" s="92"/>
      <c r="R60" s="47"/>
      <c r="S60" s="106" t="s">
        <v>281</v>
      </c>
      <c r="T60" s="106"/>
      <c r="U60" s="112"/>
      <c r="V60" s="112"/>
      <c r="W60" s="112"/>
      <c r="X60" s="47"/>
      <c r="Y60" s="47"/>
      <c r="Z60" s="111" t="s">
        <v>42</v>
      </c>
      <c r="AA60" s="47"/>
      <c r="AB60" s="47"/>
      <c r="AC60" s="47"/>
      <c r="AD60" s="49" t="s">
        <v>42</v>
      </c>
    </row>
    <row r="61" spans="1:30" ht="15">
      <c r="A61" s="106" t="s">
        <v>407</v>
      </c>
      <c r="B61" s="106"/>
      <c r="C61" s="106"/>
      <c r="D61" s="109"/>
      <c r="E61" s="109"/>
      <c r="F61" s="109"/>
      <c r="G61" s="109"/>
      <c r="H61" s="109"/>
      <c r="I61" s="109"/>
      <c r="J61" s="109"/>
      <c r="K61" s="109"/>
      <c r="L61" s="109"/>
      <c r="M61" s="109"/>
      <c r="N61" s="90" t="str">
        <f t="shared" si="2"/>
        <v xml:space="preserve"> </v>
      </c>
      <c r="O61" s="91"/>
      <c r="P61" s="91"/>
      <c r="Q61" s="92"/>
      <c r="R61" s="47"/>
      <c r="S61" s="106" t="s">
        <v>282</v>
      </c>
      <c r="T61" s="106"/>
      <c r="U61" s="112"/>
      <c r="V61" s="112"/>
      <c r="W61" s="112"/>
      <c r="X61" s="47"/>
      <c r="Y61" s="47"/>
      <c r="Z61" s="111" t="s">
        <v>43</v>
      </c>
      <c r="AA61" s="47"/>
      <c r="AB61" s="47"/>
      <c r="AC61" s="47"/>
      <c r="AD61" s="49" t="s">
        <v>43</v>
      </c>
    </row>
    <row r="62" spans="1:30" ht="15">
      <c r="A62" s="106" t="s">
        <v>408</v>
      </c>
      <c r="B62" s="106"/>
      <c r="C62" s="106"/>
      <c r="D62" s="109"/>
      <c r="E62" s="109"/>
      <c r="F62" s="109"/>
      <c r="G62" s="109"/>
      <c r="H62" s="109"/>
      <c r="I62" s="109"/>
      <c r="J62" s="109"/>
      <c r="K62" s="109"/>
      <c r="L62" s="109"/>
      <c r="M62" s="109"/>
      <c r="N62" s="90" t="str">
        <f t="shared" si="2"/>
        <v xml:space="preserve"> </v>
      </c>
      <c r="O62" s="91"/>
      <c r="P62" s="91"/>
      <c r="Q62" s="92"/>
      <c r="R62" s="47"/>
      <c r="S62" s="106" t="s">
        <v>283</v>
      </c>
      <c r="T62" s="106"/>
      <c r="U62" s="112"/>
      <c r="V62" s="112"/>
      <c r="W62" s="112"/>
      <c r="Z62" s="111" t="s">
        <v>44</v>
      </c>
      <c r="AD62" s="49" t="s">
        <v>44</v>
      </c>
    </row>
    <row r="63" spans="1:30" ht="15">
      <c r="A63" s="106" t="s">
        <v>409</v>
      </c>
      <c r="B63" s="106"/>
      <c r="C63" s="106"/>
      <c r="D63" s="109"/>
      <c r="E63" s="109"/>
      <c r="F63" s="109"/>
      <c r="G63" s="109"/>
      <c r="H63" s="109"/>
      <c r="I63" s="109"/>
      <c r="J63" s="109"/>
      <c r="K63" s="109"/>
      <c r="L63" s="109"/>
      <c r="M63" s="109"/>
      <c r="N63" s="90" t="str">
        <f t="shared" si="2"/>
        <v xml:space="preserve"> </v>
      </c>
      <c r="O63" s="91"/>
      <c r="P63" s="91"/>
      <c r="Q63" s="92"/>
      <c r="R63" s="47"/>
      <c r="S63" s="106" t="s">
        <v>284</v>
      </c>
      <c r="T63" s="106"/>
      <c r="U63" s="112"/>
      <c r="V63" s="112"/>
      <c r="W63" s="112"/>
      <c r="Z63" s="111" t="s">
        <v>45</v>
      </c>
      <c r="AD63" s="49" t="s">
        <v>45</v>
      </c>
    </row>
    <row r="64" spans="1:30" ht="15">
      <c r="A64" s="106" t="s">
        <v>410</v>
      </c>
      <c r="B64" s="106"/>
      <c r="C64" s="106"/>
      <c r="D64" s="109"/>
      <c r="E64" s="109"/>
      <c r="F64" s="109"/>
      <c r="G64" s="109"/>
      <c r="H64" s="109"/>
      <c r="I64" s="109"/>
      <c r="J64" s="109"/>
      <c r="K64" s="109"/>
      <c r="L64" s="109"/>
      <c r="M64" s="109"/>
      <c r="N64" s="90" t="str">
        <f t="shared" si="2"/>
        <v xml:space="preserve"> </v>
      </c>
      <c r="O64" s="91"/>
      <c r="P64" s="91"/>
      <c r="Q64" s="92"/>
      <c r="R64" s="47"/>
      <c r="S64" s="106" t="s">
        <v>285</v>
      </c>
      <c r="T64" s="106"/>
      <c r="U64" s="112"/>
      <c r="V64" s="112"/>
      <c r="W64" s="112"/>
      <c r="Z64" s="111" t="s">
        <v>46</v>
      </c>
      <c r="AD64" s="49" t="s">
        <v>46</v>
      </c>
    </row>
    <row r="65" spans="1:30" ht="15">
      <c r="A65" s="106" t="s">
        <v>411</v>
      </c>
      <c r="B65" s="106"/>
      <c r="C65" s="106"/>
      <c r="D65" s="109"/>
      <c r="E65" s="109"/>
      <c r="F65" s="109"/>
      <c r="G65" s="109"/>
      <c r="H65" s="109"/>
      <c r="I65" s="109"/>
      <c r="J65" s="109"/>
      <c r="K65" s="109"/>
      <c r="L65" s="109"/>
      <c r="M65" s="109"/>
      <c r="N65" s="90" t="str">
        <f t="shared" si="2"/>
        <v xml:space="preserve"> </v>
      </c>
      <c r="O65" s="91"/>
      <c r="P65" s="91"/>
      <c r="Q65" s="92"/>
      <c r="R65" s="47"/>
      <c r="S65" s="106" t="s">
        <v>286</v>
      </c>
      <c r="T65" s="106"/>
      <c r="U65" s="112"/>
      <c r="V65" s="112"/>
      <c r="W65" s="112"/>
      <c r="Z65" s="111" t="s">
        <v>47</v>
      </c>
      <c r="AD65" s="49" t="s">
        <v>47</v>
      </c>
    </row>
    <row r="66" spans="1:30" ht="15">
      <c r="A66" s="106" t="s">
        <v>412</v>
      </c>
      <c r="B66" s="106"/>
      <c r="C66" s="106"/>
      <c r="D66" s="109"/>
      <c r="E66" s="109"/>
      <c r="F66" s="109"/>
      <c r="G66" s="109"/>
      <c r="H66" s="109"/>
      <c r="I66" s="109"/>
      <c r="J66" s="109"/>
      <c r="K66" s="109"/>
      <c r="L66" s="109"/>
      <c r="M66" s="109"/>
      <c r="N66" s="90" t="str">
        <f t="shared" si="2"/>
        <v xml:space="preserve"> </v>
      </c>
      <c r="O66" s="91"/>
      <c r="P66" s="91"/>
      <c r="Q66" s="92"/>
      <c r="S66" s="106" t="s">
        <v>287</v>
      </c>
      <c r="T66" s="106"/>
      <c r="U66" s="112"/>
      <c r="V66" s="112"/>
      <c r="W66" s="112"/>
      <c r="Z66" s="111" t="s">
        <v>48</v>
      </c>
      <c r="AD66" s="49" t="s">
        <v>48</v>
      </c>
    </row>
    <row r="67" spans="1:30" ht="15">
      <c r="A67" s="106" t="s">
        <v>413</v>
      </c>
      <c r="B67" s="106"/>
      <c r="C67" s="106"/>
      <c r="D67" s="109"/>
      <c r="E67" s="109"/>
      <c r="F67" s="109"/>
      <c r="G67" s="109"/>
      <c r="H67" s="109"/>
      <c r="I67" s="109"/>
      <c r="J67" s="109"/>
      <c r="K67" s="109"/>
      <c r="L67" s="109"/>
      <c r="M67" s="109"/>
      <c r="N67" s="90" t="str">
        <f t="shared" si="2"/>
        <v xml:space="preserve"> </v>
      </c>
      <c r="O67" s="91"/>
      <c r="P67" s="91"/>
      <c r="Q67" s="92"/>
      <c r="S67" s="106" t="s">
        <v>288</v>
      </c>
      <c r="T67" s="106"/>
      <c r="U67" s="112"/>
      <c r="V67" s="112"/>
      <c r="W67" s="112"/>
      <c r="Z67" s="111" t="s">
        <v>49</v>
      </c>
      <c r="AD67" s="49" t="s">
        <v>49</v>
      </c>
    </row>
    <row r="68" spans="1:30" ht="15">
      <c r="A68" s="106" t="s">
        <v>414</v>
      </c>
      <c r="B68" s="106"/>
      <c r="C68" s="106"/>
      <c r="D68" s="109"/>
      <c r="E68" s="109"/>
      <c r="F68" s="109"/>
      <c r="G68" s="109"/>
      <c r="H68" s="109"/>
      <c r="I68" s="109"/>
      <c r="J68" s="109"/>
      <c r="K68" s="109"/>
      <c r="L68" s="109"/>
      <c r="M68" s="109"/>
      <c r="N68" s="90" t="str">
        <f t="shared" si="2"/>
        <v xml:space="preserve"> </v>
      </c>
      <c r="O68" s="91"/>
      <c r="P68" s="91"/>
      <c r="Q68" s="92"/>
      <c r="S68" s="106" t="s">
        <v>289</v>
      </c>
      <c r="T68" s="106"/>
      <c r="U68" s="112"/>
      <c r="V68" s="112"/>
      <c r="W68" s="112"/>
      <c r="Z68" s="111" t="s">
        <v>50</v>
      </c>
      <c r="AD68" s="49" t="s">
        <v>50</v>
      </c>
    </row>
    <row r="69" spans="1:30" ht="15">
      <c r="A69" s="106" t="s">
        <v>415</v>
      </c>
      <c r="B69" s="106"/>
      <c r="C69" s="106"/>
      <c r="D69" s="109"/>
      <c r="E69" s="109"/>
      <c r="F69" s="109"/>
      <c r="G69" s="109"/>
      <c r="H69" s="109"/>
      <c r="I69" s="109"/>
      <c r="J69" s="109"/>
      <c r="K69" s="109"/>
      <c r="L69" s="109"/>
      <c r="M69" s="109"/>
      <c r="N69" s="90" t="str">
        <f t="shared" si="2"/>
        <v xml:space="preserve"> </v>
      </c>
      <c r="O69" s="91"/>
      <c r="P69" s="91"/>
      <c r="Q69" s="92"/>
      <c r="S69" s="95" t="s">
        <v>308</v>
      </c>
      <c r="T69" s="45">
        <f>SUM(T40:T68)</f>
        <v>0</v>
      </c>
      <c r="U69" s="47"/>
      <c r="V69" s="47"/>
      <c r="W69" s="47"/>
      <c r="Z69" s="111" t="s">
        <v>51</v>
      </c>
      <c r="AD69" s="49" t="s">
        <v>51</v>
      </c>
    </row>
    <row r="70" spans="1:30" ht="15">
      <c r="A70" s="106" t="s">
        <v>416</v>
      </c>
      <c r="B70" s="106"/>
      <c r="C70" s="106"/>
      <c r="D70" s="109"/>
      <c r="E70" s="109"/>
      <c r="F70" s="109"/>
      <c r="G70" s="109"/>
      <c r="H70" s="109"/>
      <c r="I70" s="109"/>
      <c r="J70" s="109"/>
      <c r="K70" s="109"/>
      <c r="L70" s="109"/>
      <c r="M70" s="109"/>
      <c r="N70" s="90" t="str">
        <f t="shared" si="2"/>
        <v xml:space="preserve"> </v>
      </c>
      <c r="O70" s="91"/>
      <c r="P70" s="91"/>
      <c r="Q70" s="92"/>
      <c r="Z70" s="111" t="s">
        <v>52</v>
      </c>
      <c r="AD70" s="49" t="s">
        <v>52</v>
      </c>
    </row>
    <row r="71" spans="1:30" ht="15">
      <c r="A71" s="106" t="s">
        <v>417</v>
      </c>
      <c r="B71" s="106"/>
      <c r="C71" s="106"/>
      <c r="D71" s="109"/>
      <c r="E71" s="109"/>
      <c r="F71" s="109"/>
      <c r="G71" s="109"/>
      <c r="H71" s="109"/>
      <c r="I71" s="109"/>
      <c r="J71" s="109"/>
      <c r="K71" s="109"/>
      <c r="L71" s="109"/>
      <c r="M71" s="109"/>
      <c r="N71" s="90" t="str">
        <f t="shared" si="2"/>
        <v xml:space="preserve"> </v>
      </c>
      <c r="O71" s="91"/>
      <c r="P71" s="91"/>
      <c r="Q71" s="92"/>
      <c r="Z71" s="111" t="s">
        <v>53</v>
      </c>
      <c r="AD71" s="49" t="s">
        <v>53</v>
      </c>
    </row>
    <row r="72" spans="1:30" ht="15">
      <c r="A72" s="106" t="s">
        <v>418</v>
      </c>
      <c r="B72" s="106"/>
      <c r="C72" s="106"/>
      <c r="D72" s="109"/>
      <c r="E72" s="109"/>
      <c r="F72" s="109"/>
      <c r="G72" s="109"/>
      <c r="H72" s="109"/>
      <c r="I72" s="109"/>
      <c r="J72" s="109"/>
      <c r="K72" s="109"/>
      <c r="L72" s="109"/>
      <c r="M72" s="109"/>
      <c r="N72" s="90" t="str">
        <f t="shared" ref="N72:N103" si="3">IF(ISBLANK(B72)," ",100-SUM(D72:M72))</f>
        <v xml:space="preserve"> </v>
      </c>
      <c r="O72" s="91"/>
      <c r="P72" s="91"/>
      <c r="Q72" s="92"/>
      <c r="Z72" s="111" t="s">
        <v>54</v>
      </c>
      <c r="AD72" s="49" t="s">
        <v>54</v>
      </c>
    </row>
    <row r="73" spans="1:30" ht="15">
      <c r="A73" s="106" t="s">
        <v>419</v>
      </c>
      <c r="B73" s="106"/>
      <c r="C73" s="106"/>
      <c r="D73" s="109"/>
      <c r="E73" s="109"/>
      <c r="F73" s="109"/>
      <c r="G73" s="109"/>
      <c r="H73" s="109"/>
      <c r="I73" s="109"/>
      <c r="J73" s="109"/>
      <c r="K73" s="109"/>
      <c r="L73" s="109"/>
      <c r="M73" s="109"/>
      <c r="N73" s="90" t="str">
        <f t="shared" si="3"/>
        <v xml:space="preserve"> </v>
      </c>
      <c r="O73" s="91"/>
      <c r="P73" s="91"/>
      <c r="Q73" s="92"/>
      <c r="Z73" s="111" t="s">
        <v>55</v>
      </c>
      <c r="AD73" s="49" t="s">
        <v>55</v>
      </c>
    </row>
    <row r="74" spans="1:30" ht="15">
      <c r="A74" s="106" t="s">
        <v>420</v>
      </c>
      <c r="B74" s="106"/>
      <c r="C74" s="106"/>
      <c r="D74" s="109"/>
      <c r="E74" s="109"/>
      <c r="F74" s="109"/>
      <c r="G74" s="109"/>
      <c r="H74" s="109"/>
      <c r="I74" s="109"/>
      <c r="J74" s="109"/>
      <c r="K74" s="109"/>
      <c r="L74" s="109"/>
      <c r="M74" s="109"/>
      <c r="N74" s="90" t="str">
        <f t="shared" si="3"/>
        <v xml:space="preserve"> </v>
      </c>
      <c r="O74" s="91"/>
      <c r="P74" s="91"/>
      <c r="Q74" s="92"/>
      <c r="Z74" s="111" t="s">
        <v>56</v>
      </c>
      <c r="AD74" s="49" t="s">
        <v>56</v>
      </c>
    </row>
    <row r="75" spans="1:30" ht="15">
      <c r="A75" s="106" t="s">
        <v>421</v>
      </c>
      <c r="B75" s="106"/>
      <c r="C75" s="106"/>
      <c r="D75" s="109"/>
      <c r="E75" s="109"/>
      <c r="F75" s="109"/>
      <c r="G75" s="109"/>
      <c r="H75" s="109"/>
      <c r="I75" s="109"/>
      <c r="J75" s="109"/>
      <c r="K75" s="109"/>
      <c r="L75" s="109"/>
      <c r="M75" s="109"/>
      <c r="N75" s="90" t="str">
        <f t="shared" si="3"/>
        <v xml:space="preserve"> </v>
      </c>
      <c r="O75" s="91"/>
      <c r="P75" s="91"/>
      <c r="Q75" s="92"/>
      <c r="Z75" s="111" t="s">
        <v>57</v>
      </c>
      <c r="AD75" s="49" t="s">
        <v>57</v>
      </c>
    </row>
    <row r="76" spans="1:30" ht="15">
      <c r="A76" s="106" t="s">
        <v>422</v>
      </c>
      <c r="B76" s="106"/>
      <c r="C76" s="106"/>
      <c r="D76" s="109"/>
      <c r="E76" s="109"/>
      <c r="F76" s="109"/>
      <c r="G76" s="109"/>
      <c r="H76" s="109"/>
      <c r="I76" s="109"/>
      <c r="J76" s="109"/>
      <c r="K76" s="109"/>
      <c r="L76" s="109"/>
      <c r="M76" s="109"/>
      <c r="N76" s="90" t="str">
        <f t="shared" si="3"/>
        <v xml:space="preserve"> </v>
      </c>
      <c r="O76" s="91"/>
      <c r="P76" s="91"/>
      <c r="Q76" s="92"/>
      <c r="Z76" s="111" t="s">
        <v>58</v>
      </c>
      <c r="AD76" s="49" t="s">
        <v>58</v>
      </c>
    </row>
    <row r="77" spans="1:30" ht="15">
      <c r="A77" s="106" t="s">
        <v>423</v>
      </c>
      <c r="B77" s="106"/>
      <c r="C77" s="106"/>
      <c r="D77" s="109"/>
      <c r="E77" s="109"/>
      <c r="F77" s="109"/>
      <c r="G77" s="109"/>
      <c r="H77" s="109"/>
      <c r="I77" s="109"/>
      <c r="J77" s="109"/>
      <c r="K77" s="109"/>
      <c r="L77" s="109"/>
      <c r="M77" s="109"/>
      <c r="N77" s="90" t="str">
        <f t="shared" si="3"/>
        <v xml:space="preserve"> </v>
      </c>
      <c r="O77" s="91"/>
      <c r="P77" s="91"/>
      <c r="Q77" s="92"/>
      <c r="Z77" s="111" t="s">
        <v>59</v>
      </c>
      <c r="AD77" s="49" t="s">
        <v>59</v>
      </c>
    </row>
    <row r="78" spans="1:30" ht="15">
      <c r="A78" s="106" t="s">
        <v>424</v>
      </c>
      <c r="B78" s="106"/>
      <c r="C78" s="106"/>
      <c r="D78" s="109"/>
      <c r="E78" s="109"/>
      <c r="F78" s="109"/>
      <c r="G78" s="109"/>
      <c r="H78" s="109"/>
      <c r="I78" s="109"/>
      <c r="J78" s="109"/>
      <c r="K78" s="109"/>
      <c r="L78" s="109"/>
      <c r="M78" s="109"/>
      <c r="N78" s="90" t="str">
        <f t="shared" si="3"/>
        <v xml:space="preserve"> </v>
      </c>
      <c r="O78" s="91"/>
      <c r="P78" s="91"/>
      <c r="Q78" s="92"/>
      <c r="Z78" s="111" t="s">
        <v>60</v>
      </c>
      <c r="AD78" s="49" t="s">
        <v>60</v>
      </c>
    </row>
    <row r="79" spans="1:30" ht="15">
      <c r="A79" s="106" t="s">
        <v>425</v>
      </c>
      <c r="B79" s="106"/>
      <c r="C79" s="106"/>
      <c r="D79" s="109"/>
      <c r="E79" s="109"/>
      <c r="F79" s="109"/>
      <c r="G79" s="109"/>
      <c r="H79" s="109"/>
      <c r="I79" s="109"/>
      <c r="J79" s="109"/>
      <c r="K79" s="109"/>
      <c r="L79" s="109"/>
      <c r="M79" s="109"/>
      <c r="N79" s="90" t="str">
        <f t="shared" si="3"/>
        <v xml:space="preserve"> </v>
      </c>
      <c r="O79" s="91"/>
      <c r="P79" s="91"/>
      <c r="Q79" s="92"/>
      <c r="Z79" s="111" t="s">
        <v>61</v>
      </c>
      <c r="AD79" s="49" t="s">
        <v>61</v>
      </c>
    </row>
    <row r="80" spans="1:30" ht="15">
      <c r="A80" s="106" t="s">
        <v>426</v>
      </c>
      <c r="B80" s="106"/>
      <c r="C80" s="106"/>
      <c r="D80" s="109"/>
      <c r="E80" s="109"/>
      <c r="F80" s="109"/>
      <c r="G80" s="109"/>
      <c r="H80" s="109"/>
      <c r="I80" s="109"/>
      <c r="J80" s="109"/>
      <c r="K80" s="109"/>
      <c r="L80" s="109"/>
      <c r="M80" s="109"/>
      <c r="N80" s="90" t="str">
        <f t="shared" si="3"/>
        <v xml:space="preserve"> </v>
      </c>
      <c r="O80" s="91"/>
      <c r="P80" s="91"/>
      <c r="Q80" s="92"/>
      <c r="Z80" s="111" t="s">
        <v>62</v>
      </c>
      <c r="AD80" s="49" t="s">
        <v>62</v>
      </c>
    </row>
    <row r="81" spans="1:30" ht="15">
      <c r="A81" s="106" t="s">
        <v>427</v>
      </c>
      <c r="B81" s="106"/>
      <c r="C81" s="106"/>
      <c r="D81" s="109"/>
      <c r="E81" s="109"/>
      <c r="F81" s="109"/>
      <c r="G81" s="109"/>
      <c r="H81" s="109"/>
      <c r="I81" s="109"/>
      <c r="J81" s="109"/>
      <c r="K81" s="109"/>
      <c r="L81" s="109"/>
      <c r="M81" s="109"/>
      <c r="N81" s="90" t="str">
        <f t="shared" si="3"/>
        <v xml:space="preserve"> </v>
      </c>
      <c r="O81" s="91"/>
      <c r="P81" s="91"/>
      <c r="Q81" s="92"/>
      <c r="Z81" s="111" t="s">
        <v>63</v>
      </c>
      <c r="AD81" s="49" t="s">
        <v>63</v>
      </c>
    </row>
    <row r="82" spans="1:30" ht="15">
      <c r="A82" s="106" t="s">
        <v>428</v>
      </c>
      <c r="B82" s="106"/>
      <c r="C82" s="106"/>
      <c r="D82" s="109"/>
      <c r="E82" s="109"/>
      <c r="F82" s="109"/>
      <c r="G82" s="109"/>
      <c r="H82" s="109"/>
      <c r="I82" s="109"/>
      <c r="J82" s="109"/>
      <c r="K82" s="109"/>
      <c r="L82" s="109"/>
      <c r="M82" s="109"/>
      <c r="N82" s="90" t="str">
        <f t="shared" si="3"/>
        <v xml:space="preserve"> </v>
      </c>
      <c r="O82" s="91"/>
      <c r="P82" s="91"/>
      <c r="Q82" s="92"/>
      <c r="Z82" s="111" t="s">
        <v>64</v>
      </c>
      <c r="AD82" s="49" t="s">
        <v>64</v>
      </c>
    </row>
    <row r="83" spans="1:30" ht="15">
      <c r="A83" s="106" t="s">
        <v>429</v>
      </c>
      <c r="B83" s="106"/>
      <c r="C83" s="106"/>
      <c r="D83" s="109"/>
      <c r="E83" s="109"/>
      <c r="F83" s="109"/>
      <c r="G83" s="109"/>
      <c r="H83" s="109"/>
      <c r="I83" s="109"/>
      <c r="J83" s="109"/>
      <c r="K83" s="109"/>
      <c r="L83" s="109"/>
      <c r="M83" s="109"/>
      <c r="N83" s="90" t="str">
        <f t="shared" si="3"/>
        <v xml:space="preserve"> </v>
      </c>
      <c r="O83" s="91"/>
      <c r="P83" s="91"/>
      <c r="Q83" s="92"/>
      <c r="Z83" s="111" t="s">
        <v>65</v>
      </c>
      <c r="AD83" s="49" t="s">
        <v>65</v>
      </c>
    </row>
    <row r="84" spans="1:30" ht="15">
      <c r="A84" s="106" t="s">
        <v>430</v>
      </c>
      <c r="B84" s="106"/>
      <c r="C84" s="106"/>
      <c r="D84" s="109"/>
      <c r="E84" s="109"/>
      <c r="F84" s="109"/>
      <c r="G84" s="109"/>
      <c r="H84" s="109"/>
      <c r="I84" s="109"/>
      <c r="J84" s="109"/>
      <c r="K84" s="109"/>
      <c r="L84" s="109"/>
      <c r="M84" s="109"/>
      <c r="N84" s="90" t="str">
        <f t="shared" si="3"/>
        <v xml:space="preserve"> </v>
      </c>
      <c r="O84" s="91"/>
      <c r="P84" s="91"/>
      <c r="Q84" s="92"/>
      <c r="Z84" s="111" t="s">
        <v>66</v>
      </c>
      <c r="AD84" s="49" t="s">
        <v>66</v>
      </c>
    </row>
    <row r="85" spans="1:30" ht="15">
      <c r="A85" s="106" t="s">
        <v>431</v>
      </c>
      <c r="B85" s="106"/>
      <c r="C85" s="106"/>
      <c r="D85" s="109"/>
      <c r="E85" s="109"/>
      <c r="F85" s="109"/>
      <c r="G85" s="109"/>
      <c r="H85" s="109"/>
      <c r="I85" s="109"/>
      <c r="J85" s="109"/>
      <c r="K85" s="109"/>
      <c r="L85" s="109"/>
      <c r="M85" s="109"/>
      <c r="N85" s="90" t="str">
        <f t="shared" si="3"/>
        <v xml:space="preserve"> </v>
      </c>
      <c r="O85" s="91"/>
      <c r="P85" s="91"/>
      <c r="Q85" s="92"/>
      <c r="Z85" s="111" t="s">
        <v>67</v>
      </c>
      <c r="AD85" s="49" t="s">
        <v>67</v>
      </c>
    </row>
    <row r="86" spans="1:30" ht="15">
      <c r="A86" s="106" t="s">
        <v>432</v>
      </c>
      <c r="B86" s="106"/>
      <c r="C86" s="106"/>
      <c r="D86" s="109"/>
      <c r="E86" s="109"/>
      <c r="F86" s="109"/>
      <c r="G86" s="109"/>
      <c r="H86" s="109"/>
      <c r="I86" s="109"/>
      <c r="J86" s="109"/>
      <c r="K86" s="109"/>
      <c r="L86" s="109"/>
      <c r="M86" s="109"/>
      <c r="N86" s="90" t="str">
        <f t="shared" si="3"/>
        <v xml:space="preserve"> </v>
      </c>
      <c r="O86" s="91"/>
      <c r="P86" s="91"/>
      <c r="Q86" s="92"/>
      <c r="Z86" s="111" t="s">
        <v>68</v>
      </c>
      <c r="AD86" s="49" t="s">
        <v>68</v>
      </c>
    </row>
    <row r="87" spans="1:30" ht="15">
      <c r="A87" s="106" t="s">
        <v>433</v>
      </c>
      <c r="B87" s="106"/>
      <c r="C87" s="106"/>
      <c r="D87" s="109"/>
      <c r="E87" s="109"/>
      <c r="F87" s="109"/>
      <c r="G87" s="109"/>
      <c r="H87" s="109"/>
      <c r="I87" s="109"/>
      <c r="J87" s="109"/>
      <c r="K87" s="109"/>
      <c r="L87" s="109"/>
      <c r="M87" s="109"/>
      <c r="N87" s="90" t="str">
        <f t="shared" si="3"/>
        <v xml:space="preserve"> </v>
      </c>
      <c r="O87" s="91"/>
      <c r="P87" s="91"/>
      <c r="Q87" s="92"/>
      <c r="Z87" s="111" t="s">
        <v>69</v>
      </c>
      <c r="AD87" s="49" t="s">
        <v>69</v>
      </c>
    </row>
    <row r="88" spans="1:30" ht="15">
      <c r="A88" s="106" t="s">
        <v>434</v>
      </c>
      <c r="B88" s="106"/>
      <c r="C88" s="106"/>
      <c r="D88" s="109"/>
      <c r="E88" s="109"/>
      <c r="F88" s="109"/>
      <c r="G88" s="109"/>
      <c r="H88" s="109"/>
      <c r="I88" s="109"/>
      <c r="J88" s="109"/>
      <c r="K88" s="109"/>
      <c r="L88" s="109"/>
      <c r="M88" s="109"/>
      <c r="N88" s="90" t="str">
        <f t="shared" si="3"/>
        <v xml:space="preserve"> </v>
      </c>
      <c r="O88" s="91"/>
      <c r="P88" s="91"/>
      <c r="Q88" s="92"/>
      <c r="Z88" s="111" t="s">
        <v>70</v>
      </c>
      <c r="AD88" s="49" t="s">
        <v>70</v>
      </c>
    </row>
    <row r="89" spans="1:30" ht="15">
      <c r="A89" s="106" t="s">
        <v>435</v>
      </c>
      <c r="B89" s="106"/>
      <c r="C89" s="106"/>
      <c r="D89" s="109"/>
      <c r="E89" s="109"/>
      <c r="F89" s="109"/>
      <c r="G89" s="109"/>
      <c r="H89" s="109"/>
      <c r="I89" s="109"/>
      <c r="J89" s="109"/>
      <c r="K89" s="109"/>
      <c r="L89" s="109"/>
      <c r="M89" s="109"/>
      <c r="N89" s="90" t="str">
        <f t="shared" si="3"/>
        <v xml:space="preserve"> </v>
      </c>
      <c r="O89" s="91"/>
      <c r="P89" s="91"/>
      <c r="Q89" s="92"/>
      <c r="Z89" s="111" t="s">
        <v>71</v>
      </c>
      <c r="AD89" s="49" t="s">
        <v>71</v>
      </c>
    </row>
    <row r="90" spans="1:30" ht="15">
      <c r="A90" s="106" t="s">
        <v>436</v>
      </c>
      <c r="B90" s="106"/>
      <c r="C90" s="106"/>
      <c r="D90" s="109"/>
      <c r="E90" s="109"/>
      <c r="F90" s="109"/>
      <c r="G90" s="109"/>
      <c r="H90" s="109"/>
      <c r="I90" s="109"/>
      <c r="J90" s="109"/>
      <c r="K90" s="109"/>
      <c r="L90" s="109"/>
      <c r="M90" s="109"/>
      <c r="N90" s="90" t="str">
        <f t="shared" si="3"/>
        <v xml:space="preserve"> </v>
      </c>
      <c r="O90" s="91"/>
      <c r="P90" s="91"/>
      <c r="Q90" s="92"/>
      <c r="Z90" s="111" t="s">
        <v>72</v>
      </c>
      <c r="AD90" s="49" t="s">
        <v>72</v>
      </c>
    </row>
    <row r="91" spans="1:30" ht="15">
      <c r="A91" s="106" t="s">
        <v>437</v>
      </c>
      <c r="B91" s="106"/>
      <c r="C91" s="106"/>
      <c r="D91" s="109"/>
      <c r="E91" s="109"/>
      <c r="F91" s="109"/>
      <c r="G91" s="109"/>
      <c r="H91" s="109"/>
      <c r="I91" s="109"/>
      <c r="J91" s="109"/>
      <c r="K91" s="109"/>
      <c r="L91" s="109"/>
      <c r="M91" s="109"/>
      <c r="N91" s="90" t="str">
        <f t="shared" si="3"/>
        <v xml:space="preserve"> </v>
      </c>
      <c r="O91" s="91"/>
      <c r="P91" s="91"/>
      <c r="Q91" s="92"/>
      <c r="Z91" s="111" t="s">
        <v>73</v>
      </c>
      <c r="AD91" s="49" t="s">
        <v>73</v>
      </c>
    </row>
    <row r="92" spans="1:30" ht="15">
      <c r="A92" s="106" t="s">
        <v>438</v>
      </c>
      <c r="B92" s="106"/>
      <c r="C92" s="106"/>
      <c r="D92" s="109"/>
      <c r="E92" s="109"/>
      <c r="F92" s="109"/>
      <c r="G92" s="109"/>
      <c r="H92" s="109"/>
      <c r="I92" s="109"/>
      <c r="J92" s="109"/>
      <c r="K92" s="109"/>
      <c r="L92" s="109"/>
      <c r="M92" s="109"/>
      <c r="N92" s="90" t="str">
        <f t="shared" si="3"/>
        <v xml:space="preserve"> </v>
      </c>
      <c r="O92" s="91"/>
      <c r="P92" s="91"/>
      <c r="Q92" s="92"/>
      <c r="Z92" s="111" t="s">
        <v>74</v>
      </c>
      <c r="AD92" s="49" t="s">
        <v>74</v>
      </c>
    </row>
    <row r="93" spans="1:30" ht="15">
      <c r="A93" s="106" t="s">
        <v>439</v>
      </c>
      <c r="B93" s="106"/>
      <c r="C93" s="106"/>
      <c r="D93" s="109"/>
      <c r="E93" s="109"/>
      <c r="F93" s="109"/>
      <c r="G93" s="109"/>
      <c r="H93" s="109"/>
      <c r="I93" s="109"/>
      <c r="J93" s="109"/>
      <c r="K93" s="109"/>
      <c r="L93" s="109"/>
      <c r="M93" s="109"/>
      <c r="N93" s="90" t="str">
        <f t="shared" si="3"/>
        <v xml:space="preserve"> </v>
      </c>
      <c r="O93" s="91"/>
      <c r="P93" s="91"/>
      <c r="Q93" s="92"/>
      <c r="Z93" s="111" t="s">
        <v>75</v>
      </c>
      <c r="AD93" s="49" t="s">
        <v>75</v>
      </c>
    </row>
    <row r="94" spans="1:30" ht="15">
      <c r="A94" s="106" t="s">
        <v>440</v>
      </c>
      <c r="B94" s="106"/>
      <c r="C94" s="106"/>
      <c r="D94" s="109"/>
      <c r="E94" s="109"/>
      <c r="F94" s="109"/>
      <c r="G94" s="109"/>
      <c r="H94" s="109"/>
      <c r="I94" s="109"/>
      <c r="J94" s="109"/>
      <c r="K94" s="109"/>
      <c r="L94" s="109"/>
      <c r="M94" s="109"/>
      <c r="N94" s="90" t="str">
        <f t="shared" si="3"/>
        <v xml:space="preserve"> </v>
      </c>
      <c r="O94" s="91"/>
      <c r="P94" s="91"/>
      <c r="Q94" s="92"/>
      <c r="Z94" s="111" t="s">
        <v>76</v>
      </c>
      <c r="AD94" s="49" t="s">
        <v>76</v>
      </c>
    </row>
    <row r="95" spans="1:30" ht="15">
      <c r="A95" s="106" t="s">
        <v>441</v>
      </c>
      <c r="B95" s="106"/>
      <c r="C95" s="106"/>
      <c r="D95" s="109"/>
      <c r="E95" s="109"/>
      <c r="F95" s="109"/>
      <c r="G95" s="109"/>
      <c r="H95" s="109"/>
      <c r="I95" s="109"/>
      <c r="J95" s="109"/>
      <c r="K95" s="109"/>
      <c r="L95" s="109"/>
      <c r="M95" s="109"/>
      <c r="N95" s="90" t="str">
        <f t="shared" si="3"/>
        <v xml:space="preserve"> </v>
      </c>
      <c r="O95" s="91"/>
      <c r="P95" s="91"/>
      <c r="Q95" s="92"/>
      <c r="Z95" s="111" t="s">
        <v>77</v>
      </c>
      <c r="AD95" s="49" t="s">
        <v>77</v>
      </c>
    </row>
    <row r="96" spans="1:30" ht="15">
      <c r="A96" s="106" t="s">
        <v>442</v>
      </c>
      <c r="B96" s="106"/>
      <c r="C96" s="106"/>
      <c r="D96" s="109"/>
      <c r="E96" s="109"/>
      <c r="F96" s="109"/>
      <c r="G96" s="109"/>
      <c r="H96" s="109"/>
      <c r="I96" s="109"/>
      <c r="J96" s="109"/>
      <c r="K96" s="109"/>
      <c r="L96" s="109"/>
      <c r="M96" s="109"/>
      <c r="N96" s="90" t="str">
        <f t="shared" si="3"/>
        <v xml:space="preserve"> </v>
      </c>
      <c r="O96" s="91"/>
      <c r="P96" s="91"/>
      <c r="Q96" s="92"/>
      <c r="Z96" s="111" t="s">
        <v>78</v>
      </c>
      <c r="AD96" s="49" t="s">
        <v>78</v>
      </c>
    </row>
    <row r="97" spans="1:30" ht="15">
      <c r="A97" s="106" t="s">
        <v>443</v>
      </c>
      <c r="B97" s="106"/>
      <c r="C97" s="106"/>
      <c r="D97" s="109"/>
      <c r="E97" s="109"/>
      <c r="F97" s="109"/>
      <c r="G97" s="109"/>
      <c r="H97" s="109"/>
      <c r="I97" s="109"/>
      <c r="J97" s="109"/>
      <c r="K97" s="109"/>
      <c r="L97" s="109"/>
      <c r="M97" s="109"/>
      <c r="N97" s="90" t="str">
        <f t="shared" si="3"/>
        <v xml:space="preserve"> </v>
      </c>
      <c r="O97" s="91"/>
      <c r="P97" s="91"/>
      <c r="Q97" s="92"/>
      <c r="Z97" s="111" t="s">
        <v>79</v>
      </c>
      <c r="AD97" s="49" t="s">
        <v>79</v>
      </c>
    </row>
    <row r="98" spans="1:30" ht="15">
      <c r="A98" s="106" t="s">
        <v>444</v>
      </c>
      <c r="B98" s="106"/>
      <c r="C98" s="106"/>
      <c r="D98" s="109"/>
      <c r="E98" s="109"/>
      <c r="F98" s="109"/>
      <c r="G98" s="109"/>
      <c r="H98" s="109"/>
      <c r="I98" s="109"/>
      <c r="J98" s="109"/>
      <c r="K98" s="109"/>
      <c r="L98" s="109"/>
      <c r="M98" s="109"/>
      <c r="N98" s="90" t="str">
        <f t="shared" si="3"/>
        <v xml:space="preserve"> </v>
      </c>
      <c r="O98" s="91"/>
      <c r="P98" s="91"/>
      <c r="Q98" s="92"/>
      <c r="Z98" s="111" t="s">
        <v>80</v>
      </c>
      <c r="AD98" s="49" t="s">
        <v>80</v>
      </c>
    </row>
    <row r="99" spans="1:30" ht="15">
      <c r="A99" s="106" t="s">
        <v>445</v>
      </c>
      <c r="B99" s="106"/>
      <c r="C99" s="106"/>
      <c r="D99" s="109"/>
      <c r="E99" s="109"/>
      <c r="F99" s="109"/>
      <c r="G99" s="109"/>
      <c r="H99" s="109"/>
      <c r="I99" s="109"/>
      <c r="J99" s="109"/>
      <c r="K99" s="109"/>
      <c r="L99" s="109"/>
      <c r="M99" s="109"/>
      <c r="N99" s="90" t="str">
        <f t="shared" si="3"/>
        <v xml:space="preserve"> </v>
      </c>
      <c r="O99" s="91"/>
      <c r="P99" s="91"/>
      <c r="Q99" s="92"/>
      <c r="Z99" s="111" t="s">
        <v>81</v>
      </c>
      <c r="AD99" s="49" t="s">
        <v>81</v>
      </c>
    </row>
    <row r="100" spans="1:30" ht="15">
      <c r="A100" s="106" t="s">
        <v>446</v>
      </c>
      <c r="B100" s="106"/>
      <c r="C100" s="106"/>
      <c r="D100" s="109"/>
      <c r="E100" s="109"/>
      <c r="F100" s="109"/>
      <c r="G100" s="109"/>
      <c r="H100" s="109"/>
      <c r="I100" s="109"/>
      <c r="J100" s="109"/>
      <c r="K100" s="109"/>
      <c r="L100" s="109"/>
      <c r="M100" s="109"/>
      <c r="N100" s="90" t="str">
        <f t="shared" si="3"/>
        <v xml:space="preserve"> </v>
      </c>
      <c r="O100" s="91"/>
      <c r="P100" s="91"/>
      <c r="Q100" s="92"/>
      <c r="Z100" s="111" t="s">
        <v>82</v>
      </c>
      <c r="AD100" s="49" t="s">
        <v>82</v>
      </c>
    </row>
    <row r="101" spans="1:30" ht="15">
      <c r="A101" s="106" t="s">
        <v>447</v>
      </c>
      <c r="B101" s="106"/>
      <c r="C101" s="106"/>
      <c r="D101" s="109"/>
      <c r="E101" s="109"/>
      <c r="F101" s="109"/>
      <c r="G101" s="109"/>
      <c r="H101" s="109"/>
      <c r="I101" s="109"/>
      <c r="J101" s="109"/>
      <c r="K101" s="109"/>
      <c r="L101" s="109"/>
      <c r="M101" s="109"/>
      <c r="N101" s="90" t="str">
        <f t="shared" si="3"/>
        <v xml:space="preserve"> </v>
      </c>
      <c r="O101" s="91"/>
      <c r="P101" s="91"/>
      <c r="Q101" s="92"/>
      <c r="Z101" s="111" t="s">
        <v>83</v>
      </c>
      <c r="AD101" s="49" t="s">
        <v>83</v>
      </c>
    </row>
    <row r="102" spans="1:30" ht="15">
      <c r="A102" s="106" t="s">
        <v>448</v>
      </c>
      <c r="B102" s="106"/>
      <c r="C102" s="106"/>
      <c r="D102" s="109"/>
      <c r="E102" s="109"/>
      <c r="F102" s="109"/>
      <c r="G102" s="109"/>
      <c r="H102" s="109"/>
      <c r="I102" s="109"/>
      <c r="J102" s="109"/>
      <c r="K102" s="109"/>
      <c r="L102" s="109"/>
      <c r="M102" s="109"/>
      <c r="N102" s="90" t="str">
        <f t="shared" si="3"/>
        <v xml:space="preserve"> </v>
      </c>
      <c r="O102" s="91"/>
      <c r="P102" s="91"/>
      <c r="Q102" s="92"/>
      <c r="Z102" s="111" t="s">
        <v>84</v>
      </c>
      <c r="AD102" s="49" t="s">
        <v>84</v>
      </c>
    </row>
    <row r="103" spans="1:30" ht="15">
      <c r="A103" s="106" t="s">
        <v>449</v>
      </c>
      <c r="B103" s="106"/>
      <c r="C103" s="106"/>
      <c r="D103" s="109"/>
      <c r="E103" s="109"/>
      <c r="F103" s="109"/>
      <c r="G103" s="109"/>
      <c r="H103" s="109"/>
      <c r="I103" s="109"/>
      <c r="J103" s="109"/>
      <c r="K103" s="109"/>
      <c r="L103" s="109"/>
      <c r="M103" s="109"/>
      <c r="N103" s="90" t="str">
        <f t="shared" si="3"/>
        <v xml:space="preserve"> </v>
      </c>
      <c r="O103" s="91"/>
      <c r="P103" s="91"/>
      <c r="Q103" s="92"/>
      <c r="Z103" s="111" t="s">
        <v>85</v>
      </c>
      <c r="AD103" s="49" t="s">
        <v>85</v>
      </c>
    </row>
    <row r="104" spans="1:30" ht="15">
      <c r="A104" s="106" t="s">
        <v>450</v>
      </c>
      <c r="B104" s="106"/>
      <c r="C104" s="106"/>
      <c r="D104" s="109"/>
      <c r="E104" s="109"/>
      <c r="F104" s="109"/>
      <c r="G104" s="109"/>
      <c r="H104" s="109"/>
      <c r="I104" s="109"/>
      <c r="J104" s="109"/>
      <c r="K104" s="109"/>
      <c r="L104" s="109"/>
      <c r="M104" s="109"/>
      <c r="N104" s="90" t="str">
        <f t="shared" ref="N104:N135" si="4">IF(ISBLANK(B104)," ",100-SUM(D104:M104))</f>
        <v xml:space="preserve"> </v>
      </c>
      <c r="O104" s="91"/>
      <c r="P104" s="91"/>
      <c r="Q104" s="92"/>
      <c r="Z104" s="111" t="s">
        <v>86</v>
      </c>
      <c r="AD104" s="49" t="s">
        <v>86</v>
      </c>
    </row>
    <row r="105" spans="1:30" ht="15">
      <c r="A105" s="106" t="s">
        <v>451</v>
      </c>
      <c r="B105" s="106"/>
      <c r="C105" s="106"/>
      <c r="D105" s="109"/>
      <c r="E105" s="109"/>
      <c r="F105" s="109"/>
      <c r="G105" s="109"/>
      <c r="H105" s="109"/>
      <c r="I105" s="109"/>
      <c r="J105" s="109"/>
      <c r="K105" s="109"/>
      <c r="L105" s="109"/>
      <c r="M105" s="109"/>
      <c r="N105" s="90" t="str">
        <f t="shared" si="4"/>
        <v xml:space="preserve"> </v>
      </c>
      <c r="O105" s="91"/>
      <c r="P105" s="91"/>
      <c r="Q105" s="92"/>
      <c r="Z105" s="111" t="s">
        <v>87</v>
      </c>
      <c r="AD105" s="49" t="s">
        <v>87</v>
      </c>
    </row>
    <row r="106" spans="1:30" ht="15">
      <c r="A106" s="106" t="s">
        <v>452</v>
      </c>
      <c r="B106" s="106"/>
      <c r="C106" s="106"/>
      <c r="D106" s="109"/>
      <c r="E106" s="109"/>
      <c r="F106" s="109"/>
      <c r="G106" s="109"/>
      <c r="H106" s="109"/>
      <c r="I106" s="109"/>
      <c r="J106" s="109"/>
      <c r="K106" s="109"/>
      <c r="L106" s="109"/>
      <c r="M106" s="109"/>
      <c r="N106" s="90" t="str">
        <f t="shared" si="4"/>
        <v xml:space="preserve"> </v>
      </c>
      <c r="O106" s="91"/>
      <c r="P106" s="91"/>
      <c r="Q106" s="92"/>
      <c r="Z106" s="111" t="s">
        <v>88</v>
      </c>
      <c r="AD106" s="49" t="s">
        <v>88</v>
      </c>
    </row>
    <row r="107" spans="1:30" ht="15">
      <c r="A107" s="106" t="s">
        <v>453</v>
      </c>
      <c r="B107" s="106"/>
      <c r="C107" s="106"/>
      <c r="D107" s="109"/>
      <c r="E107" s="109"/>
      <c r="F107" s="109"/>
      <c r="G107" s="109"/>
      <c r="H107" s="109"/>
      <c r="I107" s="109"/>
      <c r="J107" s="109"/>
      <c r="K107" s="109"/>
      <c r="L107" s="109"/>
      <c r="M107" s="109"/>
      <c r="N107" s="90" t="str">
        <f t="shared" si="4"/>
        <v xml:space="preserve"> </v>
      </c>
      <c r="O107" s="91"/>
      <c r="P107" s="91"/>
      <c r="Q107" s="92"/>
      <c r="Z107" s="111" t="s">
        <v>89</v>
      </c>
      <c r="AD107" s="49" t="s">
        <v>89</v>
      </c>
    </row>
    <row r="108" spans="1:30" ht="15">
      <c r="A108" s="106" t="s">
        <v>454</v>
      </c>
      <c r="B108" s="106"/>
      <c r="C108" s="106"/>
      <c r="D108" s="109"/>
      <c r="E108" s="109"/>
      <c r="F108" s="109"/>
      <c r="G108" s="109"/>
      <c r="H108" s="109"/>
      <c r="I108" s="109"/>
      <c r="J108" s="109"/>
      <c r="K108" s="109"/>
      <c r="L108" s="109"/>
      <c r="M108" s="109"/>
      <c r="N108" s="90" t="str">
        <f t="shared" si="4"/>
        <v xml:space="preserve"> </v>
      </c>
      <c r="O108" s="91"/>
      <c r="P108" s="91"/>
      <c r="Q108" s="92"/>
      <c r="Z108" s="111" t="s">
        <v>90</v>
      </c>
      <c r="AD108" s="49" t="s">
        <v>90</v>
      </c>
    </row>
    <row r="109" spans="1:30" ht="15">
      <c r="A109" s="106" t="s">
        <v>455</v>
      </c>
      <c r="B109" s="106"/>
      <c r="C109" s="106"/>
      <c r="D109" s="109"/>
      <c r="E109" s="109"/>
      <c r="F109" s="109"/>
      <c r="G109" s="109"/>
      <c r="H109" s="109"/>
      <c r="I109" s="109"/>
      <c r="J109" s="109"/>
      <c r="K109" s="109"/>
      <c r="L109" s="109"/>
      <c r="M109" s="109"/>
      <c r="N109" s="90" t="str">
        <f t="shared" si="4"/>
        <v xml:space="preserve"> </v>
      </c>
      <c r="O109" s="91"/>
      <c r="P109" s="91"/>
      <c r="Q109" s="92"/>
      <c r="Z109" s="111" t="s">
        <v>91</v>
      </c>
      <c r="AD109" s="49" t="s">
        <v>91</v>
      </c>
    </row>
    <row r="110" spans="1:30" ht="15">
      <c r="A110" s="106" t="s">
        <v>456</v>
      </c>
      <c r="B110" s="106"/>
      <c r="C110" s="106"/>
      <c r="D110" s="109"/>
      <c r="E110" s="109"/>
      <c r="F110" s="109"/>
      <c r="G110" s="109"/>
      <c r="H110" s="109"/>
      <c r="I110" s="109"/>
      <c r="J110" s="109"/>
      <c r="K110" s="109"/>
      <c r="L110" s="109"/>
      <c r="M110" s="109"/>
      <c r="N110" s="90" t="str">
        <f t="shared" si="4"/>
        <v xml:space="preserve"> </v>
      </c>
      <c r="O110" s="91"/>
      <c r="P110" s="91"/>
      <c r="Q110" s="92"/>
      <c r="Z110" s="111" t="s">
        <v>92</v>
      </c>
      <c r="AD110" s="49" t="s">
        <v>92</v>
      </c>
    </row>
    <row r="111" spans="1:30" ht="15">
      <c r="A111" s="106" t="s">
        <v>457</v>
      </c>
      <c r="B111" s="106"/>
      <c r="C111" s="106"/>
      <c r="D111" s="109"/>
      <c r="E111" s="109"/>
      <c r="F111" s="109"/>
      <c r="G111" s="109"/>
      <c r="H111" s="109"/>
      <c r="I111" s="109"/>
      <c r="J111" s="109"/>
      <c r="K111" s="109"/>
      <c r="L111" s="109"/>
      <c r="M111" s="109"/>
      <c r="N111" s="90" t="str">
        <f t="shared" si="4"/>
        <v xml:space="preserve"> </v>
      </c>
      <c r="O111" s="91"/>
      <c r="P111" s="91"/>
      <c r="Q111" s="92"/>
      <c r="Z111" s="111" t="s">
        <v>93</v>
      </c>
      <c r="AD111" s="49" t="s">
        <v>93</v>
      </c>
    </row>
    <row r="112" spans="1:30" ht="15">
      <c r="A112" s="106" t="s">
        <v>458</v>
      </c>
      <c r="B112" s="106"/>
      <c r="C112" s="106"/>
      <c r="D112" s="109"/>
      <c r="E112" s="109"/>
      <c r="F112" s="109"/>
      <c r="G112" s="109"/>
      <c r="H112" s="109"/>
      <c r="I112" s="109"/>
      <c r="J112" s="109"/>
      <c r="K112" s="109"/>
      <c r="L112" s="109"/>
      <c r="M112" s="109"/>
      <c r="N112" s="90" t="str">
        <f t="shared" si="4"/>
        <v xml:space="preserve"> </v>
      </c>
      <c r="O112" s="91"/>
      <c r="P112" s="91"/>
      <c r="Q112" s="92"/>
      <c r="Z112" s="111" t="s">
        <v>94</v>
      </c>
      <c r="AD112" s="49" t="s">
        <v>94</v>
      </c>
    </row>
    <row r="113" spans="1:30" ht="15">
      <c r="A113" s="106" t="s">
        <v>459</v>
      </c>
      <c r="B113" s="106"/>
      <c r="C113" s="106"/>
      <c r="D113" s="109"/>
      <c r="E113" s="109"/>
      <c r="F113" s="109"/>
      <c r="G113" s="109"/>
      <c r="H113" s="109"/>
      <c r="I113" s="109"/>
      <c r="J113" s="109"/>
      <c r="K113" s="109"/>
      <c r="L113" s="109"/>
      <c r="M113" s="109"/>
      <c r="N113" s="90" t="str">
        <f t="shared" si="4"/>
        <v xml:space="preserve"> </v>
      </c>
      <c r="O113" s="91"/>
      <c r="P113" s="91"/>
      <c r="Q113" s="92"/>
      <c r="Z113" s="111" t="s">
        <v>95</v>
      </c>
      <c r="AD113" s="49" t="s">
        <v>95</v>
      </c>
    </row>
    <row r="114" spans="1:30" ht="15">
      <c r="A114" s="106" t="s">
        <v>460</v>
      </c>
      <c r="B114" s="106"/>
      <c r="C114" s="106"/>
      <c r="D114" s="109"/>
      <c r="E114" s="109"/>
      <c r="F114" s="109"/>
      <c r="G114" s="109"/>
      <c r="H114" s="109"/>
      <c r="I114" s="109"/>
      <c r="J114" s="109"/>
      <c r="K114" s="109"/>
      <c r="L114" s="109"/>
      <c r="M114" s="109"/>
      <c r="N114" s="90" t="str">
        <f t="shared" si="4"/>
        <v xml:space="preserve"> </v>
      </c>
      <c r="O114" s="91"/>
      <c r="P114" s="91"/>
      <c r="Q114" s="92"/>
      <c r="Z114" s="111" t="s">
        <v>96</v>
      </c>
      <c r="AD114" s="49" t="s">
        <v>96</v>
      </c>
    </row>
    <row r="115" spans="1:30" ht="15">
      <c r="A115" s="106" t="s">
        <v>461</v>
      </c>
      <c r="B115" s="106"/>
      <c r="C115" s="106"/>
      <c r="D115" s="109"/>
      <c r="E115" s="109"/>
      <c r="F115" s="109"/>
      <c r="G115" s="109"/>
      <c r="H115" s="109"/>
      <c r="I115" s="109"/>
      <c r="J115" s="109"/>
      <c r="K115" s="109"/>
      <c r="L115" s="109"/>
      <c r="M115" s="109"/>
      <c r="N115" s="90" t="str">
        <f t="shared" si="4"/>
        <v xml:space="preserve"> </v>
      </c>
      <c r="O115" s="91"/>
      <c r="P115" s="91"/>
      <c r="Q115" s="92"/>
      <c r="Z115" s="111" t="s">
        <v>97</v>
      </c>
      <c r="AD115" s="49" t="s">
        <v>97</v>
      </c>
    </row>
    <row r="116" spans="1:30" ht="15">
      <c r="A116" s="106" t="s">
        <v>462</v>
      </c>
      <c r="B116" s="106"/>
      <c r="C116" s="106"/>
      <c r="D116" s="109"/>
      <c r="E116" s="109"/>
      <c r="F116" s="109"/>
      <c r="G116" s="109"/>
      <c r="H116" s="109"/>
      <c r="I116" s="109"/>
      <c r="J116" s="109"/>
      <c r="K116" s="109"/>
      <c r="L116" s="109"/>
      <c r="M116" s="109"/>
      <c r="N116" s="90" t="str">
        <f t="shared" si="4"/>
        <v xml:space="preserve"> </v>
      </c>
      <c r="O116" s="91"/>
      <c r="P116" s="91"/>
      <c r="Q116" s="92"/>
      <c r="Z116" s="111" t="s">
        <v>98</v>
      </c>
      <c r="AD116" s="49" t="s">
        <v>98</v>
      </c>
    </row>
    <row r="117" spans="1:30" ht="15">
      <c r="A117" s="106" t="s">
        <v>463</v>
      </c>
      <c r="B117" s="106"/>
      <c r="C117" s="106"/>
      <c r="D117" s="109"/>
      <c r="E117" s="109"/>
      <c r="F117" s="109"/>
      <c r="G117" s="109"/>
      <c r="H117" s="109"/>
      <c r="I117" s="109"/>
      <c r="J117" s="109"/>
      <c r="K117" s="109"/>
      <c r="L117" s="109"/>
      <c r="M117" s="109"/>
      <c r="N117" s="90" t="str">
        <f t="shared" si="4"/>
        <v xml:space="preserve"> </v>
      </c>
      <c r="O117" s="91"/>
      <c r="P117" s="91"/>
      <c r="Q117" s="92"/>
      <c r="Z117" s="111" t="s">
        <v>99</v>
      </c>
      <c r="AD117" s="49" t="s">
        <v>99</v>
      </c>
    </row>
    <row r="118" spans="1:30" ht="15">
      <c r="A118" s="106" t="s">
        <v>464</v>
      </c>
      <c r="B118" s="106"/>
      <c r="C118" s="106"/>
      <c r="D118" s="109"/>
      <c r="E118" s="109"/>
      <c r="F118" s="109"/>
      <c r="G118" s="109"/>
      <c r="H118" s="109"/>
      <c r="I118" s="109"/>
      <c r="J118" s="109"/>
      <c r="K118" s="109"/>
      <c r="L118" s="109"/>
      <c r="M118" s="109"/>
      <c r="N118" s="90" t="str">
        <f t="shared" si="4"/>
        <v xml:space="preserve"> </v>
      </c>
      <c r="O118" s="91"/>
      <c r="P118" s="91"/>
      <c r="Q118" s="92"/>
      <c r="Z118" s="111" t="s">
        <v>100</v>
      </c>
      <c r="AD118" s="49" t="s">
        <v>100</v>
      </c>
    </row>
    <row r="119" spans="1:30" ht="15">
      <c r="A119" s="106" t="s">
        <v>465</v>
      </c>
      <c r="B119" s="106"/>
      <c r="C119" s="106"/>
      <c r="D119" s="109"/>
      <c r="E119" s="109"/>
      <c r="F119" s="109"/>
      <c r="G119" s="109"/>
      <c r="H119" s="109"/>
      <c r="I119" s="109"/>
      <c r="J119" s="109"/>
      <c r="K119" s="109"/>
      <c r="L119" s="109"/>
      <c r="M119" s="109"/>
      <c r="N119" s="90" t="str">
        <f t="shared" si="4"/>
        <v xml:space="preserve"> </v>
      </c>
      <c r="O119" s="91"/>
      <c r="P119" s="91"/>
      <c r="Q119" s="92"/>
      <c r="Z119" s="111" t="s">
        <v>101</v>
      </c>
      <c r="AD119" s="49" t="s">
        <v>101</v>
      </c>
    </row>
    <row r="120" spans="1:30" ht="15">
      <c r="A120" s="106" t="s">
        <v>466</v>
      </c>
      <c r="B120" s="106"/>
      <c r="C120" s="106"/>
      <c r="D120" s="109"/>
      <c r="E120" s="109"/>
      <c r="F120" s="109"/>
      <c r="G120" s="109"/>
      <c r="H120" s="109"/>
      <c r="I120" s="109"/>
      <c r="J120" s="109"/>
      <c r="K120" s="109"/>
      <c r="L120" s="109"/>
      <c r="M120" s="109"/>
      <c r="N120" s="90" t="str">
        <f t="shared" si="4"/>
        <v xml:space="preserve"> </v>
      </c>
      <c r="O120" s="91"/>
      <c r="P120" s="91"/>
      <c r="Q120" s="92"/>
      <c r="Z120" s="111" t="s">
        <v>102</v>
      </c>
      <c r="AD120" s="49" t="s">
        <v>102</v>
      </c>
    </row>
    <row r="121" spans="1:30" ht="15">
      <c r="A121" s="106" t="s">
        <v>467</v>
      </c>
      <c r="B121" s="106"/>
      <c r="C121" s="106"/>
      <c r="D121" s="109"/>
      <c r="E121" s="109"/>
      <c r="F121" s="109"/>
      <c r="G121" s="109"/>
      <c r="H121" s="109"/>
      <c r="I121" s="109"/>
      <c r="J121" s="109"/>
      <c r="K121" s="109"/>
      <c r="L121" s="109"/>
      <c r="M121" s="109"/>
      <c r="N121" s="90" t="str">
        <f t="shared" si="4"/>
        <v xml:space="preserve"> </v>
      </c>
      <c r="O121" s="91"/>
      <c r="P121" s="91"/>
      <c r="Q121" s="92"/>
      <c r="Z121" s="111" t="s">
        <v>103</v>
      </c>
      <c r="AD121" s="49" t="s">
        <v>103</v>
      </c>
    </row>
    <row r="122" spans="1:30" ht="15">
      <c r="A122" s="106" t="s">
        <v>468</v>
      </c>
      <c r="B122" s="106"/>
      <c r="C122" s="106"/>
      <c r="D122" s="109"/>
      <c r="E122" s="109"/>
      <c r="F122" s="109"/>
      <c r="G122" s="109"/>
      <c r="H122" s="109"/>
      <c r="I122" s="109"/>
      <c r="J122" s="109"/>
      <c r="K122" s="109"/>
      <c r="L122" s="109"/>
      <c r="M122" s="109"/>
      <c r="N122" s="90" t="str">
        <f t="shared" si="4"/>
        <v xml:space="preserve"> </v>
      </c>
      <c r="O122" s="91"/>
      <c r="P122" s="91"/>
      <c r="Q122" s="92"/>
      <c r="Z122" s="111" t="s">
        <v>104</v>
      </c>
      <c r="AD122" s="49" t="s">
        <v>104</v>
      </c>
    </row>
    <row r="123" spans="1:30" ht="15">
      <c r="A123" s="106" t="s">
        <v>469</v>
      </c>
      <c r="B123" s="106"/>
      <c r="C123" s="106"/>
      <c r="D123" s="109"/>
      <c r="E123" s="109"/>
      <c r="F123" s="109"/>
      <c r="G123" s="109"/>
      <c r="H123" s="109"/>
      <c r="I123" s="109"/>
      <c r="J123" s="109"/>
      <c r="K123" s="109"/>
      <c r="L123" s="109"/>
      <c r="M123" s="109"/>
      <c r="N123" s="90" t="str">
        <f t="shared" si="4"/>
        <v xml:space="preserve"> </v>
      </c>
      <c r="O123" s="91"/>
      <c r="P123" s="91"/>
      <c r="Q123" s="92"/>
      <c r="Z123" s="111" t="s">
        <v>105</v>
      </c>
      <c r="AD123" s="49" t="s">
        <v>105</v>
      </c>
    </row>
    <row r="124" spans="1:30" ht="15">
      <c r="A124" s="106" t="s">
        <v>470</v>
      </c>
      <c r="B124" s="106"/>
      <c r="C124" s="106"/>
      <c r="D124" s="109"/>
      <c r="E124" s="109"/>
      <c r="F124" s="109"/>
      <c r="G124" s="109"/>
      <c r="H124" s="109"/>
      <c r="I124" s="109"/>
      <c r="J124" s="109"/>
      <c r="K124" s="109"/>
      <c r="L124" s="109"/>
      <c r="M124" s="109"/>
      <c r="N124" s="90" t="str">
        <f t="shared" si="4"/>
        <v xml:space="preserve"> </v>
      </c>
      <c r="O124" s="91"/>
      <c r="P124" s="91"/>
      <c r="Q124" s="92"/>
      <c r="Z124" s="111" t="s">
        <v>106</v>
      </c>
      <c r="AD124" s="49" t="s">
        <v>106</v>
      </c>
    </row>
    <row r="125" spans="1:30" ht="15">
      <c r="A125" s="106" t="s">
        <v>471</v>
      </c>
      <c r="B125" s="106"/>
      <c r="C125" s="106"/>
      <c r="D125" s="109"/>
      <c r="E125" s="109"/>
      <c r="F125" s="109"/>
      <c r="G125" s="109"/>
      <c r="H125" s="109"/>
      <c r="I125" s="109"/>
      <c r="J125" s="109"/>
      <c r="K125" s="109"/>
      <c r="L125" s="109"/>
      <c r="M125" s="109"/>
      <c r="N125" s="90" t="str">
        <f t="shared" si="4"/>
        <v xml:space="preserve"> </v>
      </c>
      <c r="O125" s="91"/>
      <c r="P125" s="91"/>
      <c r="Q125" s="92"/>
      <c r="Z125" s="111" t="s">
        <v>107</v>
      </c>
      <c r="AD125" s="49" t="s">
        <v>107</v>
      </c>
    </row>
    <row r="126" spans="1:30" ht="15">
      <c r="A126" s="106" t="s">
        <v>472</v>
      </c>
      <c r="B126" s="106"/>
      <c r="C126" s="106"/>
      <c r="D126" s="109"/>
      <c r="E126" s="109"/>
      <c r="F126" s="109"/>
      <c r="G126" s="109"/>
      <c r="H126" s="109"/>
      <c r="I126" s="109"/>
      <c r="J126" s="109"/>
      <c r="K126" s="109"/>
      <c r="L126" s="109"/>
      <c r="M126" s="109"/>
      <c r="N126" s="90" t="str">
        <f t="shared" si="4"/>
        <v xml:space="preserve"> </v>
      </c>
      <c r="O126" s="91"/>
      <c r="P126" s="91"/>
      <c r="Q126" s="92"/>
      <c r="Z126" s="111" t="s">
        <v>108</v>
      </c>
      <c r="AD126" s="49" t="s">
        <v>108</v>
      </c>
    </row>
    <row r="127" spans="1:30" ht="15">
      <c r="A127" s="106" t="s">
        <v>473</v>
      </c>
      <c r="B127" s="106"/>
      <c r="C127" s="106"/>
      <c r="D127" s="109"/>
      <c r="E127" s="109"/>
      <c r="F127" s="109"/>
      <c r="G127" s="109"/>
      <c r="H127" s="109"/>
      <c r="I127" s="109"/>
      <c r="J127" s="109"/>
      <c r="K127" s="109"/>
      <c r="L127" s="109"/>
      <c r="M127" s="109"/>
      <c r="N127" s="90" t="str">
        <f t="shared" si="4"/>
        <v xml:space="preserve"> </v>
      </c>
      <c r="O127" s="91"/>
      <c r="P127" s="91"/>
      <c r="Q127" s="92"/>
      <c r="Z127" s="111" t="s">
        <v>109</v>
      </c>
      <c r="AD127" s="49" t="s">
        <v>109</v>
      </c>
    </row>
    <row r="128" spans="1:30" ht="15">
      <c r="A128" s="106" t="s">
        <v>474</v>
      </c>
      <c r="B128" s="106"/>
      <c r="C128" s="106"/>
      <c r="D128" s="109"/>
      <c r="E128" s="109"/>
      <c r="F128" s="109"/>
      <c r="G128" s="109"/>
      <c r="H128" s="109"/>
      <c r="I128" s="109"/>
      <c r="J128" s="109"/>
      <c r="K128" s="109"/>
      <c r="L128" s="109"/>
      <c r="M128" s="109"/>
      <c r="N128" s="90" t="str">
        <f t="shared" si="4"/>
        <v xml:space="preserve"> </v>
      </c>
      <c r="O128" s="91"/>
      <c r="P128" s="91"/>
      <c r="Q128" s="92"/>
      <c r="Z128" s="111" t="s">
        <v>110</v>
      </c>
      <c r="AD128" s="49" t="s">
        <v>110</v>
      </c>
    </row>
    <row r="129" spans="1:30" ht="15">
      <c r="A129" s="106" t="s">
        <v>475</v>
      </c>
      <c r="B129" s="106"/>
      <c r="C129" s="106"/>
      <c r="D129" s="109"/>
      <c r="E129" s="109"/>
      <c r="F129" s="109"/>
      <c r="G129" s="109"/>
      <c r="H129" s="109"/>
      <c r="I129" s="109"/>
      <c r="J129" s="109"/>
      <c r="K129" s="109"/>
      <c r="L129" s="109"/>
      <c r="M129" s="109"/>
      <c r="N129" s="90" t="str">
        <f t="shared" si="4"/>
        <v xml:space="preserve"> </v>
      </c>
      <c r="O129" s="91"/>
      <c r="P129" s="91"/>
      <c r="Q129" s="92"/>
      <c r="Z129" s="111" t="s">
        <v>111</v>
      </c>
      <c r="AD129" s="49" t="s">
        <v>111</v>
      </c>
    </row>
    <row r="130" spans="1:30" ht="15">
      <c r="A130" s="106" t="s">
        <v>476</v>
      </c>
      <c r="B130" s="106"/>
      <c r="C130" s="106"/>
      <c r="D130" s="109"/>
      <c r="E130" s="109"/>
      <c r="F130" s="109"/>
      <c r="G130" s="109"/>
      <c r="H130" s="109"/>
      <c r="I130" s="109"/>
      <c r="J130" s="109"/>
      <c r="K130" s="109"/>
      <c r="L130" s="109"/>
      <c r="M130" s="109"/>
      <c r="N130" s="90" t="str">
        <f t="shared" si="4"/>
        <v xml:space="preserve"> </v>
      </c>
      <c r="O130" s="91"/>
      <c r="P130" s="91"/>
      <c r="Q130" s="92"/>
      <c r="Z130" s="111" t="s">
        <v>112</v>
      </c>
      <c r="AD130" s="49" t="s">
        <v>112</v>
      </c>
    </row>
    <row r="131" spans="1:30" ht="15">
      <c r="A131" s="106" t="s">
        <v>477</v>
      </c>
      <c r="B131" s="106"/>
      <c r="C131" s="106"/>
      <c r="D131" s="109"/>
      <c r="E131" s="109"/>
      <c r="F131" s="109"/>
      <c r="G131" s="109"/>
      <c r="H131" s="109"/>
      <c r="I131" s="109"/>
      <c r="J131" s="109"/>
      <c r="K131" s="109"/>
      <c r="L131" s="109"/>
      <c r="M131" s="109"/>
      <c r="N131" s="90" t="str">
        <f t="shared" si="4"/>
        <v xml:space="preserve"> </v>
      </c>
      <c r="O131" s="91"/>
      <c r="P131" s="91"/>
      <c r="Q131" s="92"/>
      <c r="Z131" s="111" t="s">
        <v>113</v>
      </c>
      <c r="AD131" s="49" t="s">
        <v>113</v>
      </c>
    </row>
    <row r="132" spans="1:30" ht="15">
      <c r="A132" s="106" t="s">
        <v>478</v>
      </c>
      <c r="B132" s="106"/>
      <c r="C132" s="106"/>
      <c r="D132" s="109"/>
      <c r="E132" s="109"/>
      <c r="F132" s="109"/>
      <c r="G132" s="109"/>
      <c r="H132" s="109"/>
      <c r="I132" s="109"/>
      <c r="J132" s="109"/>
      <c r="K132" s="109"/>
      <c r="L132" s="109"/>
      <c r="M132" s="109"/>
      <c r="N132" s="90" t="str">
        <f t="shared" si="4"/>
        <v xml:space="preserve"> </v>
      </c>
      <c r="O132" s="91"/>
      <c r="P132" s="91"/>
      <c r="Q132" s="92"/>
      <c r="Z132" s="111" t="s">
        <v>114</v>
      </c>
      <c r="AD132" s="49" t="s">
        <v>114</v>
      </c>
    </row>
    <row r="133" spans="1:30" ht="15">
      <c r="A133" s="106" t="s">
        <v>479</v>
      </c>
      <c r="B133" s="106"/>
      <c r="C133" s="106"/>
      <c r="D133" s="109"/>
      <c r="E133" s="109"/>
      <c r="F133" s="109"/>
      <c r="G133" s="109"/>
      <c r="H133" s="109"/>
      <c r="I133" s="109"/>
      <c r="J133" s="109"/>
      <c r="K133" s="109"/>
      <c r="L133" s="109"/>
      <c r="M133" s="109"/>
      <c r="N133" s="90" t="str">
        <f t="shared" si="4"/>
        <v xml:space="preserve"> </v>
      </c>
      <c r="O133" s="91"/>
      <c r="P133" s="91"/>
      <c r="Q133" s="92"/>
      <c r="Z133" s="111" t="s">
        <v>115</v>
      </c>
      <c r="AD133" s="49" t="s">
        <v>115</v>
      </c>
    </row>
    <row r="134" spans="1:30" ht="15">
      <c r="A134" s="106" t="s">
        <v>480</v>
      </c>
      <c r="B134" s="106"/>
      <c r="C134" s="106"/>
      <c r="D134" s="109"/>
      <c r="E134" s="109"/>
      <c r="F134" s="109"/>
      <c r="G134" s="109"/>
      <c r="H134" s="109"/>
      <c r="I134" s="109"/>
      <c r="J134" s="109"/>
      <c r="K134" s="109"/>
      <c r="L134" s="109"/>
      <c r="M134" s="109"/>
      <c r="N134" s="90" t="str">
        <f t="shared" si="4"/>
        <v xml:space="preserve"> </v>
      </c>
      <c r="O134" s="91"/>
      <c r="P134" s="91"/>
      <c r="Q134" s="92"/>
      <c r="Z134" s="111" t="s">
        <v>116</v>
      </c>
      <c r="AD134" s="49" t="s">
        <v>116</v>
      </c>
    </row>
    <row r="135" spans="1:30" ht="15">
      <c r="A135" s="106" t="s">
        <v>481</v>
      </c>
      <c r="B135" s="106"/>
      <c r="C135" s="106"/>
      <c r="D135" s="109"/>
      <c r="E135" s="109"/>
      <c r="F135" s="109"/>
      <c r="G135" s="109"/>
      <c r="H135" s="109"/>
      <c r="I135" s="109"/>
      <c r="J135" s="109"/>
      <c r="K135" s="109"/>
      <c r="L135" s="109"/>
      <c r="M135" s="109"/>
      <c r="N135" s="90" t="str">
        <f t="shared" si="4"/>
        <v xml:space="preserve"> </v>
      </c>
      <c r="O135" s="91"/>
      <c r="P135" s="91"/>
      <c r="Q135" s="92"/>
      <c r="Z135" s="111" t="s">
        <v>117</v>
      </c>
      <c r="AD135" s="49" t="s">
        <v>117</v>
      </c>
    </row>
    <row r="136" spans="1:30" ht="15">
      <c r="A136" s="106" t="s">
        <v>482</v>
      </c>
      <c r="B136" s="106"/>
      <c r="C136" s="106"/>
      <c r="D136" s="109"/>
      <c r="E136" s="109"/>
      <c r="F136" s="109"/>
      <c r="G136" s="109"/>
      <c r="H136" s="109"/>
      <c r="I136" s="109"/>
      <c r="J136" s="109"/>
      <c r="K136" s="109"/>
      <c r="L136" s="109"/>
      <c r="M136" s="109"/>
      <c r="N136" s="90" t="str">
        <f t="shared" ref="N136:N167" si="5">IF(ISBLANK(B136)," ",100-SUM(D136:M136))</f>
        <v xml:space="preserve"> </v>
      </c>
      <c r="O136" s="91"/>
      <c r="P136" s="91"/>
      <c r="Q136" s="92"/>
      <c r="Z136" s="111" t="s">
        <v>118</v>
      </c>
      <c r="AD136" s="49" t="s">
        <v>118</v>
      </c>
    </row>
    <row r="137" spans="1:30" ht="15">
      <c r="A137" s="106" t="s">
        <v>483</v>
      </c>
      <c r="B137" s="106"/>
      <c r="C137" s="106"/>
      <c r="D137" s="109"/>
      <c r="E137" s="109"/>
      <c r="F137" s="109"/>
      <c r="G137" s="109"/>
      <c r="H137" s="109"/>
      <c r="I137" s="109"/>
      <c r="J137" s="109"/>
      <c r="K137" s="109"/>
      <c r="L137" s="109"/>
      <c r="M137" s="109"/>
      <c r="N137" s="90" t="str">
        <f t="shared" si="5"/>
        <v xml:space="preserve"> </v>
      </c>
      <c r="O137" s="91"/>
      <c r="P137" s="91"/>
      <c r="Q137" s="92"/>
      <c r="Z137" s="111" t="s">
        <v>119</v>
      </c>
      <c r="AD137" s="49" t="s">
        <v>119</v>
      </c>
    </row>
    <row r="138" spans="1:30" ht="15">
      <c r="A138" s="106" t="s">
        <v>484</v>
      </c>
      <c r="B138" s="106"/>
      <c r="C138" s="106"/>
      <c r="D138" s="109"/>
      <c r="E138" s="109"/>
      <c r="F138" s="109"/>
      <c r="G138" s="109"/>
      <c r="H138" s="109"/>
      <c r="I138" s="109"/>
      <c r="J138" s="109"/>
      <c r="K138" s="109"/>
      <c r="L138" s="109"/>
      <c r="M138" s="109"/>
      <c r="N138" s="90" t="str">
        <f t="shared" si="5"/>
        <v xml:space="preserve"> </v>
      </c>
      <c r="O138" s="91"/>
      <c r="P138" s="91"/>
      <c r="Q138" s="92"/>
      <c r="Z138" s="111" t="s">
        <v>120</v>
      </c>
      <c r="AD138" s="49" t="s">
        <v>120</v>
      </c>
    </row>
    <row r="139" spans="1:30" ht="15">
      <c r="A139" s="106" t="s">
        <v>485</v>
      </c>
      <c r="B139" s="106"/>
      <c r="C139" s="106"/>
      <c r="D139" s="109"/>
      <c r="E139" s="109"/>
      <c r="F139" s="109"/>
      <c r="G139" s="109"/>
      <c r="H139" s="109"/>
      <c r="I139" s="109"/>
      <c r="J139" s="109"/>
      <c r="K139" s="109"/>
      <c r="L139" s="109"/>
      <c r="M139" s="109"/>
      <c r="N139" s="90" t="str">
        <f t="shared" si="5"/>
        <v xml:space="preserve"> </v>
      </c>
      <c r="O139" s="91"/>
      <c r="P139" s="91"/>
      <c r="Q139" s="92"/>
      <c r="Z139" s="111" t="s">
        <v>121</v>
      </c>
      <c r="AD139" s="49" t="s">
        <v>121</v>
      </c>
    </row>
    <row r="140" spans="1:30" ht="15">
      <c r="A140" s="106" t="s">
        <v>486</v>
      </c>
      <c r="B140" s="106"/>
      <c r="C140" s="106"/>
      <c r="D140" s="109"/>
      <c r="E140" s="109"/>
      <c r="F140" s="109"/>
      <c r="G140" s="109"/>
      <c r="H140" s="109"/>
      <c r="I140" s="109"/>
      <c r="J140" s="109"/>
      <c r="K140" s="109"/>
      <c r="L140" s="109"/>
      <c r="M140" s="109"/>
      <c r="N140" s="90" t="str">
        <f t="shared" si="5"/>
        <v xml:space="preserve"> </v>
      </c>
      <c r="O140" s="91"/>
      <c r="P140" s="91"/>
      <c r="Q140" s="92"/>
      <c r="Z140" s="111" t="s">
        <v>122</v>
      </c>
      <c r="AD140" s="49" t="s">
        <v>122</v>
      </c>
    </row>
    <row r="141" spans="1:30" ht="15">
      <c r="A141" s="106" t="s">
        <v>487</v>
      </c>
      <c r="B141" s="106"/>
      <c r="C141" s="106"/>
      <c r="D141" s="109"/>
      <c r="E141" s="109"/>
      <c r="F141" s="109"/>
      <c r="G141" s="109"/>
      <c r="H141" s="109"/>
      <c r="I141" s="109"/>
      <c r="J141" s="109"/>
      <c r="K141" s="109"/>
      <c r="L141" s="109"/>
      <c r="M141" s="109"/>
      <c r="N141" s="90" t="str">
        <f t="shared" si="5"/>
        <v xml:space="preserve"> </v>
      </c>
      <c r="O141" s="91"/>
      <c r="P141" s="91"/>
      <c r="Q141" s="92"/>
      <c r="Z141" s="111" t="s">
        <v>123</v>
      </c>
      <c r="AD141" s="49" t="s">
        <v>123</v>
      </c>
    </row>
    <row r="142" spans="1:30" ht="15">
      <c r="A142" s="106" t="s">
        <v>488</v>
      </c>
      <c r="B142" s="106"/>
      <c r="C142" s="106"/>
      <c r="D142" s="109"/>
      <c r="E142" s="109"/>
      <c r="F142" s="109"/>
      <c r="G142" s="109"/>
      <c r="H142" s="109"/>
      <c r="I142" s="109"/>
      <c r="J142" s="109"/>
      <c r="K142" s="109"/>
      <c r="L142" s="109"/>
      <c r="M142" s="109"/>
      <c r="N142" s="90" t="str">
        <f t="shared" si="5"/>
        <v xml:space="preserve"> </v>
      </c>
      <c r="O142" s="91"/>
      <c r="P142" s="91"/>
      <c r="Q142" s="92"/>
      <c r="Z142" s="111" t="s">
        <v>124</v>
      </c>
      <c r="AD142" s="49" t="s">
        <v>124</v>
      </c>
    </row>
    <row r="143" spans="1:30" ht="15">
      <c r="A143" s="106" t="s">
        <v>489</v>
      </c>
      <c r="B143" s="106"/>
      <c r="C143" s="106"/>
      <c r="D143" s="109"/>
      <c r="E143" s="109"/>
      <c r="F143" s="109"/>
      <c r="G143" s="109"/>
      <c r="H143" s="109"/>
      <c r="I143" s="109"/>
      <c r="J143" s="109"/>
      <c r="K143" s="109"/>
      <c r="L143" s="109"/>
      <c r="M143" s="109"/>
      <c r="N143" s="90" t="str">
        <f t="shared" si="5"/>
        <v xml:space="preserve"> </v>
      </c>
      <c r="O143" s="91"/>
      <c r="P143" s="91"/>
      <c r="Q143" s="92"/>
      <c r="Z143" s="111" t="s">
        <v>125</v>
      </c>
      <c r="AD143" s="49" t="s">
        <v>125</v>
      </c>
    </row>
    <row r="144" spans="1:30" ht="15">
      <c r="A144" s="106" t="s">
        <v>490</v>
      </c>
      <c r="B144" s="106"/>
      <c r="C144" s="106"/>
      <c r="D144" s="109"/>
      <c r="E144" s="109"/>
      <c r="F144" s="109"/>
      <c r="G144" s="109"/>
      <c r="H144" s="109"/>
      <c r="I144" s="109"/>
      <c r="J144" s="109"/>
      <c r="K144" s="109"/>
      <c r="L144" s="109"/>
      <c r="M144" s="109"/>
      <c r="N144" s="90" t="str">
        <f t="shared" si="5"/>
        <v xml:space="preserve"> </v>
      </c>
      <c r="O144" s="91"/>
      <c r="P144" s="91"/>
      <c r="Q144" s="92"/>
      <c r="Z144" s="111" t="s">
        <v>126</v>
      </c>
      <c r="AD144" s="49" t="s">
        <v>126</v>
      </c>
    </row>
    <row r="145" spans="1:30" ht="15">
      <c r="A145" s="106" t="s">
        <v>491</v>
      </c>
      <c r="B145" s="106"/>
      <c r="C145" s="106"/>
      <c r="D145" s="109"/>
      <c r="E145" s="109"/>
      <c r="F145" s="109"/>
      <c r="G145" s="109"/>
      <c r="H145" s="109"/>
      <c r="I145" s="109"/>
      <c r="J145" s="109"/>
      <c r="K145" s="109"/>
      <c r="L145" s="109"/>
      <c r="M145" s="109"/>
      <c r="N145" s="90" t="str">
        <f t="shared" si="5"/>
        <v xml:space="preserve"> </v>
      </c>
      <c r="O145" s="91"/>
      <c r="P145" s="91"/>
      <c r="Q145" s="92"/>
      <c r="Z145" s="111" t="s">
        <v>127</v>
      </c>
      <c r="AD145" s="49" t="s">
        <v>127</v>
      </c>
    </row>
    <row r="146" spans="1:30" ht="15">
      <c r="A146" s="106" t="s">
        <v>492</v>
      </c>
      <c r="B146" s="106"/>
      <c r="C146" s="106"/>
      <c r="D146" s="109"/>
      <c r="E146" s="109"/>
      <c r="F146" s="109"/>
      <c r="G146" s="109"/>
      <c r="H146" s="109"/>
      <c r="I146" s="109"/>
      <c r="J146" s="109"/>
      <c r="K146" s="109"/>
      <c r="L146" s="109"/>
      <c r="M146" s="109"/>
      <c r="N146" s="90" t="str">
        <f t="shared" si="5"/>
        <v xml:space="preserve"> </v>
      </c>
      <c r="O146" s="91"/>
      <c r="P146" s="91"/>
      <c r="Q146" s="92"/>
      <c r="Z146" s="111" t="s">
        <v>128</v>
      </c>
      <c r="AD146" s="49" t="s">
        <v>128</v>
      </c>
    </row>
    <row r="147" spans="1:30" ht="15">
      <c r="A147" s="106" t="s">
        <v>493</v>
      </c>
      <c r="B147" s="106"/>
      <c r="C147" s="106"/>
      <c r="D147" s="109"/>
      <c r="E147" s="109"/>
      <c r="F147" s="109"/>
      <c r="G147" s="109"/>
      <c r="H147" s="109"/>
      <c r="I147" s="109"/>
      <c r="J147" s="109"/>
      <c r="K147" s="109"/>
      <c r="L147" s="109"/>
      <c r="M147" s="109"/>
      <c r="N147" s="90" t="str">
        <f t="shared" si="5"/>
        <v xml:space="preserve"> </v>
      </c>
      <c r="O147" s="91"/>
      <c r="P147" s="91"/>
      <c r="Q147" s="92"/>
      <c r="Z147" s="111" t="s">
        <v>129</v>
      </c>
      <c r="AD147" s="49" t="s">
        <v>129</v>
      </c>
    </row>
    <row r="148" spans="1:30" ht="15">
      <c r="A148" s="106" t="s">
        <v>494</v>
      </c>
      <c r="B148" s="106"/>
      <c r="C148" s="106"/>
      <c r="D148" s="109"/>
      <c r="E148" s="109"/>
      <c r="F148" s="109"/>
      <c r="G148" s="109"/>
      <c r="H148" s="109"/>
      <c r="I148" s="109"/>
      <c r="J148" s="109"/>
      <c r="K148" s="109"/>
      <c r="L148" s="109"/>
      <c r="M148" s="109"/>
      <c r="N148" s="90" t="str">
        <f t="shared" si="5"/>
        <v xml:space="preserve"> </v>
      </c>
      <c r="O148" s="91"/>
      <c r="P148" s="91"/>
      <c r="Q148" s="92"/>
      <c r="Z148" s="111" t="s">
        <v>130</v>
      </c>
      <c r="AD148" s="49" t="s">
        <v>130</v>
      </c>
    </row>
    <row r="149" spans="1:30" ht="15">
      <c r="A149" s="106" t="s">
        <v>495</v>
      </c>
      <c r="B149" s="106"/>
      <c r="C149" s="106"/>
      <c r="D149" s="109"/>
      <c r="E149" s="109"/>
      <c r="F149" s="109"/>
      <c r="G149" s="109"/>
      <c r="H149" s="109"/>
      <c r="I149" s="109"/>
      <c r="J149" s="109"/>
      <c r="K149" s="109"/>
      <c r="L149" s="109"/>
      <c r="M149" s="109"/>
      <c r="N149" s="90" t="str">
        <f t="shared" si="5"/>
        <v xml:space="preserve"> </v>
      </c>
      <c r="O149" s="91"/>
      <c r="P149" s="91"/>
      <c r="Q149" s="92"/>
      <c r="Z149" s="111" t="s">
        <v>131</v>
      </c>
      <c r="AD149" s="49" t="s">
        <v>131</v>
      </c>
    </row>
    <row r="150" spans="1:30" ht="15">
      <c r="A150" s="106" t="s">
        <v>496</v>
      </c>
      <c r="B150" s="106"/>
      <c r="C150" s="106"/>
      <c r="D150" s="109"/>
      <c r="E150" s="109"/>
      <c r="F150" s="109"/>
      <c r="G150" s="109"/>
      <c r="H150" s="109"/>
      <c r="I150" s="109"/>
      <c r="J150" s="109"/>
      <c r="K150" s="109"/>
      <c r="L150" s="109"/>
      <c r="M150" s="109"/>
      <c r="N150" s="90" t="str">
        <f t="shared" si="5"/>
        <v xml:space="preserve"> </v>
      </c>
      <c r="O150" s="91"/>
      <c r="P150" s="91"/>
      <c r="Q150" s="92"/>
      <c r="Z150" s="111" t="s">
        <v>132</v>
      </c>
      <c r="AD150" s="49" t="s">
        <v>132</v>
      </c>
    </row>
    <row r="151" spans="1:30" ht="15">
      <c r="A151" s="106" t="s">
        <v>497</v>
      </c>
      <c r="B151" s="106"/>
      <c r="C151" s="106"/>
      <c r="D151" s="109"/>
      <c r="E151" s="109"/>
      <c r="F151" s="109"/>
      <c r="G151" s="109"/>
      <c r="H151" s="109"/>
      <c r="I151" s="109"/>
      <c r="J151" s="109"/>
      <c r="K151" s="109"/>
      <c r="L151" s="109"/>
      <c r="M151" s="109"/>
      <c r="N151" s="90" t="str">
        <f t="shared" si="5"/>
        <v xml:space="preserve"> </v>
      </c>
      <c r="O151" s="91"/>
      <c r="P151" s="91"/>
      <c r="Q151" s="92"/>
      <c r="Z151" s="111" t="s">
        <v>133</v>
      </c>
      <c r="AD151" s="49" t="s">
        <v>133</v>
      </c>
    </row>
    <row r="152" spans="1:30" ht="15">
      <c r="A152" s="106" t="s">
        <v>498</v>
      </c>
      <c r="B152" s="106"/>
      <c r="C152" s="106"/>
      <c r="D152" s="109"/>
      <c r="E152" s="109"/>
      <c r="F152" s="109"/>
      <c r="G152" s="109"/>
      <c r="H152" s="109"/>
      <c r="I152" s="109"/>
      <c r="J152" s="109"/>
      <c r="K152" s="109"/>
      <c r="L152" s="109"/>
      <c r="M152" s="109"/>
      <c r="N152" s="90" t="str">
        <f t="shared" si="5"/>
        <v xml:space="preserve"> </v>
      </c>
      <c r="O152" s="91"/>
      <c r="P152" s="91"/>
      <c r="Q152" s="92"/>
      <c r="Z152" s="111" t="s">
        <v>134</v>
      </c>
      <c r="AD152" s="49" t="s">
        <v>134</v>
      </c>
    </row>
    <row r="153" spans="1:30" ht="15">
      <c r="A153" s="106" t="s">
        <v>499</v>
      </c>
      <c r="B153" s="106"/>
      <c r="C153" s="106"/>
      <c r="D153" s="109"/>
      <c r="E153" s="109"/>
      <c r="F153" s="109"/>
      <c r="G153" s="109"/>
      <c r="H153" s="109"/>
      <c r="I153" s="109"/>
      <c r="J153" s="109"/>
      <c r="K153" s="109"/>
      <c r="L153" s="109"/>
      <c r="M153" s="109"/>
      <c r="N153" s="90" t="str">
        <f t="shared" si="5"/>
        <v xml:space="preserve"> </v>
      </c>
      <c r="O153" s="91"/>
      <c r="P153" s="91"/>
      <c r="Q153" s="92"/>
      <c r="Z153" s="111" t="s">
        <v>135</v>
      </c>
      <c r="AD153" s="49" t="s">
        <v>135</v>
      </c>
    </row>
    <row r="154" spans="1:30" ht="15">
      <c r="A154" s="106" t="s">
        <v>500</v>
      </c>
      <c r="B154" s="106"/>
      <c r="C154" s="106"/>
      <c r="D154" s="109"/>
      <c r="E154" s="109"/>
      <c r="F154" s="109"/>
      <c r="G154" s="109"/>
      <c r="H154" s="109"/>
      <c r="I154" s="109"/>
      <c r="J154" s="109"/>
      <c r="K154" s="109"/>
      <c r="L154" s="109"/>
      <c r="M154" s="109"/>
      <c r="N154" s="90" t="str">
        <f t="shared" si="5"/>
        <v xml:space="preserve"> </v>
      </c>
      <c r="O154" s="91"/>
      <c r="P154" s="91"/>
      <c r="Q154" s="92"/>
      <c r="Z154" s="111" t="s">
        <v>136</v>
      </c>
      <c r="AD154" s="49" t="s">
        <v>136</v>
      </c>
    </row>
    <row r="155" spans="1:30" ht="15">
      <c r="A155" s="106" t="s">
        <v>501</v>
      </c>
      <c r="B155" s="106"/>
      <c r="C155" s="106"/>
      <c r="D155" s="109"/>
      <c r="E155" s="109"/>
      <c r="F155" s="109"/>
      <c r="G155" s="109"/>
      <c r="H155" s="109"/>
      <c r="I155" s="109"/>
      <c r="J155" s="109"/>
      <c r="K155" s="109"/>
      <c r="L155" s="109"/>
      <c r="M155" s="109"/>
      <c r="N155" s="90" t="str">
        <f t="shared" si="5"/>
        <v xml:space="preserve"> </v>
      </c>
      <c r="O155" s="91"/>
      <c r="P155" s="91"/>
      <c r="Q155" s="92"/>
      <c r="Z155" s="111" t="s">
        <v>137</v>
      </c>
      <c r="AD155" s="49" t="s">
        <v>137</v>
      </c>
    </row>
    <row r="156" spans="1:30" ht="15">
      <c r="A156" s="106" t="s">
        <v>502</v>
      </c>
      <c r="B156" s="106"/>
      <c r="C156" s="106"/>
      <c r="D156" s="109"/>
      <c r="E156" s="109"/>
      <c r="F156" s="109"/>
      <c r="G156" s="109"/>
      <c r="H156" s="109"/>
      <c r="I156" s="109"/>
      <c r="J156" s="109"/>
      <c r="K156" s="109"/>
      <c r="L156" s="109"/>
      <c r="M156" s="109"/>
      <c r="N156" s="90" t="str">
        <f t="shared" si="5"/>
        <v xml:space="preserve"> </v>
      </c>
      <c r="O156" s="91"/>
      <c r="P156" s="91"/>
      <c r="Q156" s="92"/>
      <c r="Z156" s="111" t="s">
        <v>138</v>
      </c>
      <c r="AD156" s="49" t="s">
        <v>138</v>
      </c>
    </row>
    <row r="157" spans="1:30" ht="15">
      <c r="A157" s="106" t="s">
        <v>503</v>
      </c>
      <c r="B157" s="106"/>
      <c r="C157" s="106"/>
      <c r="D157" s="109"/>
      <c r="E157" s="109"/>
      <c r="F157" s="109"/>
      <c r="G157" s="109"/>
      <c r="H157" s="109"/>
      <c r="I157" s="109"/>
      <c r="J157" s="109"/>
      <c r="K157" s="109"/>
      <c r="L157" s="109"/>
      <c r="M157" s="109"/>
      <c r="N157" s="90" t="str">
        <f t="shared" si="5"/>
        <v xml:space="preserve"> </v>
      </c>
      <c r="O157" s="91"/>
      <c r="P157" s="91"/>
      <c r="Q157" s="92"/>
      <c r="Z157" s="111" t="s">
        <v>139</v>
      </c>
      <c r="AD157" s="49" t="s">
        <v>139</v>
      </c>
    </row>
    <row r="158" spans="1:30" ht="15">
      <c r="A158" s="106" t="s">
        <v>504</v>
      </c>
      <c r="B158" s="106"/>
      <c r="C158" s="106"/>
      <c r="D158" s="109"/>
      <c r="E158" s="109"/>
      <c r="F158" s="109"/>
      <c r="G158" s="109"/>
      <c r="H158" s="109"/>
      <c r="I158" s="109"/>
      <c r="J158" s="109"/>
      <c r="K158" s="109"/>
      <c r="L158" s="109"/>
      <c r="M158" s="109"/>
      <c r="N158" s="90" t="str">
        <f t="shared" si="5"/>
        <v xml:space="preserve"> </v>
      </c>
      <c r="O158" s="91"/>
      <c r="P158" s="91"/>
      <c r="Q158" s="92"/>
      <c r="Z158" s="111" t="s">
        <v>140</v>
      </c>
      <c r="AD158" s="49" t="s">
        <v>140</v>
      </c>
    </row>
    <row r="159" spans="1:30" ht="15">
      <c r="A159" s="106" t="s">
        <v>505</v>
      </c>
      <c r="B159" s="106"/>
      <c r="C159" s="106"/>
      <c r="D159" s="109"/>
      <c r="E159" s="109"/>
      <c r="F159" s="109"/>
      <c r="G159" s="109"/>
      <c r="H159" s="109"/>
      <c r="I159" s="109"/>
      <c r="J159" s="109"/>
      <c r="K159" s="109"/>
      <c r="L159" s="109"/>
      <c r="M159" s="109"/>
      <c r="N159" s="90" t="str">
        <f t="shared" si="5"/>
        <v xml:space="preserve"> </v>
      </c>
      <c r="O159" s="91"/>
      <c r="P159" s="91"/>
      <c r="Q159" s="92"/>
      <c r="Z159" s="111" t="s">
        <v>141</v>
      </c>
      <c r="AD159" s="49" t="s">
        <v>141</v>
      </c>
    </row>
    <row r="160" spans="1:30" ht="15">
      <c r="A160" s="106" t="s">
        <v>506</v>
      </c>
      <c r="B160" s="106"/>
      <c r="C160" s="106"/>
      <c r="D160" s="109"/>
      <c r="E160" s="109"/>
      <c r="F160" s="109"/>
      <c r="G160" s="109"/>
      <c r="H160" s="109"/>
      <c r="I160" s="109"/>
      <c r="J160" s="109"/>
      <c r="K160" s="109"/>
      <c r="L160" s="109"/>
      <c r="M160" s="109"/>
      <c r="N160" s="90" t="str">
        <f t="shared" si="5"/>
        <v xml:space="preserve"> </v>
      </c>
      <c r="O160" s="91"/>
      <c r="P160" s="91"/>
      <c r="Q160" s="92"/>
      <c r="Z160" s="111" t="s">
        <v>142</v>
      </c>
      <c r="AD160" s="49" t="s">
        <v>142</v>
      </c>
    </row>
    <row r="161" spans="1:30" ht="15">
      <c r="A161" s="106" t="s">
        <v>507</v>
      </c>
      <c r="B161" s="106"/>
      <c r="C161" s="106"/>
      <c r="D161" s="109"/>
      <c r="E161" s="109"/>
      <c r="F161" s="109"/>
      <c r="G161" s="109"/>
      <c r="H161" s="109"/>
      <c r="I161" s="109"/>
      <c r="J161" s="109"/>
      <c r="K161" s="109"/>
      <c r="L161" s="109"/>
      <c r="M161" s="109"/>
      <c r="N161" s="90" t="str">
        <f t="shared" si="5"/>
        <v xml:space="preserve"> </v>
      </c>
      <c r="O161" s="91"/>
      <c r="P161" s="91"/>
      <c r="Q161" s="92"/>
      <c r="Z161" s="111" t="s">
        <v>143</v>
      </c>
      <c r="AD161" s="49" t="s">
        <v>143</v>
      </c>
    </row>
    <row r="162" spans="1:30" ht="15">
      <c r="A162" s="106" t="s">
        <v>508</v>
      </c>
      <c r="B162" s="106"/>
      <c r="C162" s="106"/>
      <c r="D162" s="109"/>
      <c r="E162" s="109"/>
      <c r="F162" s="109"/>
      <c r="G162" s="109"/>
      <c r="H162" s="109"/>
      <c r="I162" s="109"/>
      <c r="J162" s="109"/>
      <c r="K162" s="109"/>
      <c r="L162" s="109"/>
      <c r="M162" s="109"/>
      <c r="N162" s="90" t="str">
        <f t="shared" si="5"/>
        <v xml:space="preserve"> </v>
      </c>
      <c r="O162" s="91"/>
      <c r="P162" s="91"/>
      <c r="Q162" s="92"/>
      <c r="Z162" s="111" t="s">
        <v>144</v>
      </c>
      <c r="AD162" s="49" t="s">
        <v>144</v>
      </c>
    </row>
    <row r="163" spans="1:30" ht="15">
      <c r="A163" s="106" t="s">
        <v>509</v>
      </c>
      <c r="B163" s="106"/>
      <c r="C163" s="106"/>
      <c r="D163" s="109"/>
      <c r="E163" s="109"/>
      <c r="F163" s="109"/>
      <c r="G163" s="109"/>
      <c r="H163" s="109"/>
      <c r="I163" s="109"/>
      <c r="J163" s="109"/>
      <c r="K163" s="109"/>
      <c r="L163" s="109"/>
      <c r="M163" s="109"/>
      <c r="N163" s="90" t="str">
        <f t="shared" si="5"/>
        <v xml:space="preserve"> </v>
      </c>
      <c r="O163" s="91"/>
      <c r="P163" s="91"/>
      <c r="Q163" s="92"/>
      <c r="Z163" s="111" t="s">
        <v>145</v>
      </c>
      <c r="AD163" s="49" t="s">
        <v>145</v>
      </c>
    </row>
    <row r="164" spans="1:30" ht="15">
      <c r="A164" s="106" t="s">
        <v>510</v>
      </c>
      <c r="B164" s="106"/>
      <c r="C164" s="106"/>
      <c r="D164" s="109"/>
      <c r="E164" s="109"/>
      <c r="F164" s="109"/>
      <c r="G164" s="109"/>
      <c r="H164" s="109"/>
      <c r="I164" s="109"/>
      <c r="J164" s="109"/>
      <c r="K164" s="109"/>
      <c r="L164" s="109"/>
      <c r="M164" s="109"/>
      <c r="N164" s="90" t="str">
        <f t="shared" si="5"/>
        <v xml:space="preserve"> </v>
      </c>
      <c r="O164" s="91"/>
      <c r="P164" s="91"/>
      <c r="Q164" s="92"/>
      <c r="Z164" s="111" t="s">
        <v>146</v>
      </c>
      <c r="AD164" s="49" t="s">
        <v>146</v>
      </c>
    </row>
    <row r="165" spans="1:30" ht="15">
      <c r="A165" s="106" t="s">
        <v>511</v>
      </c>
      <c r="B165" s="106"/>
      <c r="C165" s="106"/>
      <c r="D165" s="109"/>
      <c r="E165" s="109"/>
      <c r="F165" s="109"/>
      <c r="G165" s="109"/>
      <c r="H165" s="109"/>
      <c r="I165" s="109"/>
      <c r="J165" s="109"/>
      <c r="K165" s="109"/>
      <c r="L165" s="109"/>
      <c r="M165" s="109"/>
      <c r="N165" s="90" t="str">
        <f t="shared" si="5"/>
        <v xml:space="preserve"> </v>
      </c>
      <c r="O165" s="91"/>
      <c r="P165" s="91"/>
      <c r="Q165" s="92"/>
      <c r="Z165" s="111" t="s">
        <v>147</v>
      </c>
      <c r="AD165" s="49" t="s">
        <v>147</v>
      </c>
    </row>
    <row r="166" spans="1:30" ht="15">
      <c r="A166" s="106" t="s">
        <v>512</v>
      </c>
      <c r="B166" s="106"/>
      <c r="C166" s="106"/>
      <c r="D166" s="109"/>
      <c r="E166" s="109"/>
      <c r="F166" s="109"/>
      <c r="G166" s="109"/>
      <c r="H166" s="109"/>
      <c r="I166" s="109"/>
      <c r="J166" s="109"/>
      <c r="K166" s="109"/>
      <c r="L166" s="109"/>
      <c r="M166" s="109"/>
      <c r="N166" s="90" t="str">
        <f t="shared" si="5"/>
        <v xml:space="preserve"> </v>
      </c>
      <c r="O166" s="91"/>
      <c r="P166" s="91"/>
      <c r="Q166" s="92"/>
      <c r="Z166" s="111" t="s">
        <v>148</v>
      </c>
      <c r="AD166" s="49" t="s">
        <v>148</v>
      </c>
    </row>
    <row r="167" spans="1:30" ht="15">
      <c r="A167" s="106" t="s">
        <v>513</v>
      </c>
      <c r="B167" s="106"/>
      <c r="C167" s="106"/>
      <c r="D167" s="109"/>
      <c r="E167" s="109"/>
      <c r="F167" s="109"/>
      <c r="G167" s="109"/>
      <c r="H167" s="109"/>
      <c r="I167" s="109"/>
      <c r="J167" s="109"/>
      <c r="K167" s="109"/>
      <c r="L167" s="109"/>
      <c r="M167" s="109"/>
      <c r="N167" s="90" t="str">
        <f t="shared" si="5"/>
        <v xml:space="preserve"> </v>
      </c>
      <c r="O167" s="91"/>
      <c r="P167" s="91"/>
      <c r="Q167" s="92"/>
      <c r="Z167" s="111" t="s">
        <v>149</v>
      </c>
      <c r="AD167" s="49" t="s">
        <v>149</v>
      </c>
    </row>
    <row r="168" spans="1:30" ht="15">
      <c r="A168" s="106" t="s">
        <v>514</v>
      </c>
      <c r="B168" s="106"/>
      <c r="C168" s="106"/>
      <c r="D168" s="109"/>
      <c r="E168" s="109"/>
      <c r="F168" s="109"/>
      <c r="G168" s="109"/>
      <c r="H168" s="109"/>
      <c r="I168" s="109"/>
      <c r="J168" s="109"/>
      <c r="K168" s="109"/>
      <c r="L168" s="109"/>
      <c r="M168" s="109"/>
      <c r="N168" s="90" t="str">
        <f t="shared" ref="N168:N189" si="6">IF(ISBLANK(B168)," ",100-SUM(D168:M168))</f>
        <v xml:space="preserve"> </v>
      </c>
      <c r="O168" s="91"/>
      <c r="P168" s="91"/>
      <c r="Q168" s="92"/>
      <c r="Z168" s="111" t="s">
        <v>150</v>
      </c>
      <c r="AD168" s="49" t="s">
        <v>150</v>
      </c>
    </row>
    <row r="169" spans="1:30" ht="15">
      <c r="A169" s="106" t="s">
        <v>515</v>
      </c>
      <c r="B169" s="106"/>
      <c r="C169" s="106"/>
      <c r="D169" s="109"/>
      <c r="E169" s="109"/>
      <c r="F169" s="109"/>
      <c r="G169" s="109"/>
      <c r="H169" s="109"/>
      <c r="I169" s="109"/>
      <c r="J169" s="109"/>
      <c r="K169" s="109"/>
      <c r="L169" s="109"/>
      <c r="M169" s="109"/>
      <c r="N169" s="90" t="str">
        <f t="shared" si="6"/>
        <v xml:space="preserve"> </v>
      </c>
      <c r="O169" s="91"/>
      <c r="P169" s="91"/>
      <c r="Q169" s="92"/>
      <c r="Z169" s="111" t="s">
        <v>151</v>
      </c>
      <c r="AD169" s="49" t="s">
        <v>151</v>
      </c>
    </row>
    <row r="170" spans="1:30" ht="15">
      <c r="A170" s="106" t="s">
        <v>516</v>
      </c>
      <c r="B170" s="106"/>
      <c r="C170" s="106"/>
      <c r="D170" s="109"/>
      <c r="E170" s="109"/>
      <c r="F170" s="109"/>
      <c r="G170" s="109"/>
      <c r="H170" s="109"/>
      <c r="I170" s="109"/>
      <c r="J170" s="109"/>
      <c r="K170" s="109"/>
      <c r="L170" s="109"/>
      <c r="M170" s="109"/>
      <c r="N170" s="90" t="str">
        <f t="shared" si="6"/>
        <v xml:space="preserve"> </v>
      </c>
      <c r="O170" s="91"/>
      <c r="P170" s="91"/>
      <c r="Q170" s="92"/>
      <c r="Z170" s="111" t="s">
        <v>152</v>
      </c>
      <c r="AD170" s="49" t="s">
        <v>152</v>
      </c>
    </row>
    <row r="171" spans="1:30" ht="15">
      <c r="A171" s="106" t="s">
        <v>517</v>
      </c>
      <c r="B171" s="106"/>
      <c r="C171" s="106"/>
      <c r="D171" s="109"/>
      <c r="E171" s="109"/>
      <c r="F171" s="109"/>
      <c r="G171" s="109"/>
      <c r="H171" s="109"/>
      <c r="I171" s="109"/>
      <c r="J171" s="109"/>
      <c r="K171" s="109"/>
      <c r="L171" s="109"/>
      <c r="M171" s="109"/>
      <c r="N171" s="90" t="str">
        <f t="shared" si="6"/>
        <v xml:space="preserve"> </v>
      </c>
      <c r="O171" s="91"/>
      <c r="P171" s="91"/>
      <c r="Q171" s="92"/>
      <c r="Z171" s="111" t="s">
        <v>153</v>
      </c>
      <c r="AD171" s="49" t="s">
        <v>153</v>
      </c>
    </row>
    <row r="172" spans="1:30" ht="15">
      <c r="A172" s="106" t="s">
        <v>518</v>
      </c>
      <c r="B172" s="106"/>
      <c r="C172" s="106"/>
      <c r="D172" s="109"/>
      <c r="E172" s="109"/>
      <c r="F172" s="109"/>
      <c r="G172" s="109"/>
      <c r="H172" s="109"/>
      <c r="I172" s="109"/>
      <c r="J172" s="109"/>
      <c r="K172" s="109"/>
      <c r="L172" s="109"/>
      <c r="M172" s="109"/>
      <c r="N172" s="90" t="str">
        <f t="shared" si="6"/>
        <v xml:space="preserve"> </v>
      </c>
      <c r="O172" s="91"/>
      <c r="P172" s="91"/>
      <c r="Q172" s="92"/>
      <c r="Z172" s="111" t="s">
        <v>154</v>
      </c>
      <c r="AD172" s="49" t="s">
        <v>154</v>
      </c>
    </row>
    <row r="173" spans="1:30" ht="15">
      <c r="A173" s="106" t="s">
        <v>519</v>
      </c>
      <c r="B173" s="106"/>
      <c r="C173" s="106"/>
      <c r="D173" s="109"/>
      <c r="E173" s="109"/>
      <c r="F173" s="109"/>
      <c r="G173" s="109"/>
      <c r="H173" s="109"/>
      <c r="I173" s="109"/>
      <c r="J173" s="109"/>
      <c r="K173" s="109"/>
      <c r="L173" s="109"/>
      <c r="M173" s="109"/>
      <c r="N173" s="90" t="str">
        <f t="shared" si="6"/>
        <v xml:space="preserve"> </v>
      </c>
      <c r="O173" s="91"/>
      <c r="P173" s="91"/>
      <c r="Q173" s="92"/>
      <c r="Z173" s="111" t="s">
        <v>155</v>
      </c>
      <c r="AD173" s="49" t="s">
        <v>155</v>
      </c>
    </row>
    <row r="174" spans="1:30" ht="15">
      <c r="A174" s="106" t="s">
        <v>520</v>
      </c>
      <c r="B174" s="106"/>
      <c r="C174" s="106"/>
      <c r="D174" s="109"/>
      <c r="E174" s="109"/>
      <c r="F174" s="109"/>
      <c r="G174" s="109"/>
      <c r="H174" s="109"/>
      <c r="I174" s="109"/>
      <c r="J174" s="109"/>
      <c r="K174" s="109"/>
      <c r="L174" s="109"/>
      <c r="M174" s="109"/>
      <c r="N174" s="90" t="str">
        <f t="shared" si="6"/>
        <v xml:space="preserve"> </v>
      </c>
      <c r="O174" s="91"/>
      <c r="P174" s="91"/>
      <c r="Q174" s="92"/>
      <c r="Z174" s="111" t="s">
        <v>156</v>
      </c>
      <c r="AD174" s="49" t="s">
        <v>156</v>
      </c>
    </row>
    <row r="175" spans="1:30" ht="15">
      <c r="A175" s="106" t="s">
        <v>521</v>
      </c>
      <c r="B175" s="106"/>
      <c r="C175" s="106"/>
      <c r="D175" s="109"/>
      <c r="E175" s="109"/>
      <c r="F175" s="109"/>
      <c r="G175" s="109"/>
      <c r="H175" s="109"/>
      <c r="I175" s="109"/>
      <c r="J175" s="109"/>
      <c r="K175" s="109"/>
      <c r="L175" s="109"/>
      <c r="M175" s="109"/>
      <c r="N175" s="90" t="str">
        <f t="shared" si="6"/>
        <v xml:space="preserve"> </v>
      </c>
      <c r="O175" s="91"/>
      <c r="P175" s="91"/>
      <c r="Q175" s="92"/>
      <c r="Z175" s="111" t="s">
        <v>157</v>
      </c>
      <c r="AD175" s="49" t="s">
        <v>157</v>
      </c>
    </row>
    <row r="176" spans="1:30" ht="15">
      <c r="A176" s="106" t="s">
        <v>522</v>
      </c>
      <c r="B176" s="106"/>
      <c r="C176" s="106"/>
      <c r="D176" s="109"/>
      <c r="E176" s="109"/>
      <c r="F176" s="109"/>
      <c r="G176" s="109"/>
      <c r="H176" s="109"/>
      <c r="I176" s="109"/>
      <c r="J176" s="109"/>
      <c r="K176" s="109"/>
      <c r="L176" s="109"/>
      <c r="M176" s="109"/>
      <c r="N176" s="90" t="str">
        <f t="shared" si="6"/>
        <v xml:space="preserve"> </v>
      </c>
      <c r="O176" s="91"/>
      <c r="P176" s="91"/>
      <c r="Q176" s="92"/>
      <c r="Z176" s="111" t="s">
        <v>158</v>
      </c>
      <c r="AD176" s="49" t="s">
        <v>158</v>
      </c>
    </row>
    <row r="177" spans="1:30" ht="15">
      <c r="A177" s="106" t="s">
        <v>523</v>
      </c>
      <c r="B177" s="106"/>
      <c r="C177" s="106"/>
      <c r="D177" s="109"/>
      <c r="E177" s="109"/>
      <c r="F177" s="109"/>
      <c r="G177" s="109"/>
      <c r="H177" s="109"/>
      <c r="I177" s="109"/>
      <c r="J177" s="109"/>
      <c r="K177" s="109"/>
      <c r="L177" s="109"/>
      <c r="M177" s="109"/>
      <c r="N177" s="90" t="str">
        <f t="shared" si="6"/>
        <v xml:space="preserve"> </v>
      </c>
      <c r="O177" s="91"/>
      <c r="P177" s="91"/>
      <c r="Q177" s="92"/>
      <c r="Z177" s="111" t="s">
        <v>159</v>
      </c>
      <c r="AD177" s="49" t="s">
        <v>159</v>
      </c>
    </row>
    <row r="178" spans="1:30" ht="15">
      <c r="A178" s="106" t="s">
        <v>524</v>
      </c>
      <c r="B178" s="106"/>
      <c r="C178" s="106"/>
      <c r="D178" s="109"/>
      <c r="E178" s="109"/>
      <c r="F178" s="109"/>
      <c r="G178" s="109"/>
      <c r="H178" s="109"/>
      <c r="I178" s="109"/>
      <c r="J178" s="109"/>
      <c r="K178" s="109"/>
      <c r="L178" s="109"/>
      <c r="M178" s="109"/>
      <c r="N178" s="90" t="str">
        <f t="shared" si="6"/>
        <v xml:space="preserve"> </v>
      </c>
      <c r="O178" s="91"/>
      <c r="P178" s="91"/>
      <c r="Q178" s="92"/>
      <c r="Z178" s="111" t="s">
        <v>160</v>
      </c>
      <c r="AD178" s="49" t="s">
        <v>160</v>
      </c>
    </row>
    <row r="179" spans="1:30" ht="15">
      <c r="A179" s="106" t="s">
        <v>525</v>
      </c>
      <c r="B179" s="106"/>
      <c r="C179" s="106"/>
      <c r="D179" s="109"/>
      <c r="E179" s="109"/>
      <c r="F179" s="109"/>
      <c r="G179" s="109"/>
      <c r="H179" s="109"/>
      <c r="I179" s="109"/>
      <c r="J179" s="109"/>
      <c r="K179" s="109"/>
      <c r="L179" s="109"/>
      <c r="M179" s="109"/>
      <c r="N179" s="90" t="str">
        <f t="shared" si="6"/>
        <v xml:space="preserve"> </v>
      </c>
      <c r="O179" s="91"/>
      <c r="P179" s="91"/>
      <c r="Q179" s="92"/>
      <c r="Z179" s="111" t="s">
        <v>161</v>
      </c>
      <c r="AD179" s="49" t="s">
        <v>161</v>
      </c>
    </row>
    <row r="180" spans="1:30" ht="15">
      <c r="A180" s="106" t="s">
        <v>526</v>
      </c>
      <c r="B180" s="106"/>
      <c r="C180" s="106"/>
      <c r="D180" s="109"/>
      <c r="E180" s="109"/>
      <c r="F180" s="109"/>
      <c r="G180" s="109"/>
      <c r="H180" s="109"/>
      <c r="I180" s="109"/>
      <c r="J180" s="109"/>
      <c r="K180" s="109"/>
      <c r="L180" s="109"/>
      <c r="M180" s="109"/>
      <c r="N180" s="90" t="str">
        <f t="shared" si="6"/>
        <v xml:space="preserve"> </v>
      </c>
      <c r="O180" s="91"/>
      <c r="P180" s="91"/>
      <c r="Q180" s="92"/>
      <c r="Z180" s="111" t="s">
        <v>162</v>
      </c>
      <c r="AD180" s="49" t="s">
        <v>162</v>
      </c>
    </row>
    <row r="181" spans="1:30" ht="15">
      <c r="A181" s="106" t="s">
        <v>527</v>
      </c>
      <c r="B181" s="106"/>
      <c r="C181" s="106"/>
      <c r="D181" s="109"/>
      <c r="E181" s="109"/>
      <c r="F181" s="109"/>
      <c r="G181" s="109"/>
      <c r="H181" s="109"/>
      <c r="I181" s="109"/>
      <c r="J181" s="109"/>
      <c r="K181" s="109"/>
      <c r="L181" s="109"/>
      <c r="M181" s="109"/>
      <c r="N181" s="90" t="str">
        <f t="shared" si="6"/>
        <v xml:space="preserve"> </v>
      </c>
      <c r="O181" s="91"/>
      <c r="P181" s="91"/>
      <c r="Q181" s="92"/>
      <c r="Z181" s="111" t="s">
        <v>163</v>
      </c>
      <c r="AD181" s="49" t="s">
        <v>163</v>
      </c>
    </row>
    <row r="182" spans="1:30" ht="15">
      <c r="A182" s="106" t="s">
        <v>528</v>
      </c>
      <c r="B182" s="106"/>
      <c r="C182" s="106"/>
      <c r="D182" s="109"/>
      <c r="E182" s="109"/>
      <c r="F182" s="109"/>
      <c r="G182" s="109"/>
      <c r="H182" s="109"/>
      <c r="I182" s="109"/>
      <c r="J182" s="109"/>
      <c r="K182" s="109"/>
      <c r="L182" s="109"/>
      <c r="M182" s="109"/>
      <c r="N182" s="90" t="str">
        <f t="shared" si="6"/>
        <v xml:space="preserve"> </v>
      </c>
      <c r="O182" s="91"/>
      <c r="P182" s="91"/>
      <c r="Q182" s="92"/>
      <c r="Z182" s="111" t="s">
        <v>164</v>
      </c>
      <c r="AD182" s="49" t="s">
        <v>164</v>
      </c>
    </row>
    <row r="183" spans="1:30" ht="15">
      <c r="A183" s="106" t="s">
        <v>529</v>
      </c>
      <c r="B183" s="106"/>
      <c r="C183" s="106"/>
      <c r="D183" s="109"/>
      <c r="E183" s="109"/>
      <c r="F183" s="109"/>
      <c r="G183" s="109"/>
      <c r="H183" s="109"/>
      <c r="I183" s="109"/>
      <c r="J183" s="109"/>
      <c r="K183" s="109"/>
      <c r="L183" s="109"/>
      <c r="M183" s="109"/>
      <c r="N183" s="90" t="str">
        <f t="shared" si="6"/>
        <v xml:space="preserve"> </v>
      </c>
      <c r="O183" s="91"/>
      <c r="P183" s="91"/>
      <c r="Q183" s="92"/>
      <c r="Z183" s="111" t="s">
        <v>165</v>
      </c>
      <c r="AD183" s="49" t="s">
        <v>165</v>
      </c>
    </row>
    <row r="184" spans="1:30" ht="15">
      <c r="A184" s="106" t="s">
        <v>530</v>
      </c>
      <c r="B184" s="106"/>
      <c r="C184" s="106"/>
      <c r="D184" s="109"/>
      <c r="E184" s="109"/>
      <c r="F184" s="109"/>
      <c r="G184" s="109"/>
      <c r="H184" s="109"/>
      <c r="I184" s="109"/>
      <c r="J184" s="109"/>
      <c r="K184" s="109"/>
      <c r="L184" s="109"/>
      <c r="M184" s="109"/>
      <c r="N184" s="90" t="str">
        <f t="shared" si="6"/>
        <v xml:space="preserve"> </v>
      </c>
      <c r="O184" s="91"/>
      <c r="P184" s="91"/>
      <c r="Q184" s="92"/>
      <c r="Z184" s="111" t="s">
        <v>166</v>
      </c>
      <c r="AD184" s="49" t="s">
        <v>166</v>
      </c>
    </row>
    <row r="185" spans="1:30" ht="15">
      <c r="A185" s="106" t="s">
        <v>531</v>
      </c>
      <c r="B185" s="106"/>
      <c r="C185" s="106"/>
      <c r="D185" s="109"/>
      <c r="E185" s="109"/>
      <c r="F185" s="109"/>
      <c r="G185" s="109"/>
      <c r="H185" s="109"/>
      <c r="I185" s="109"/>
      <c r="J185" s="109"/>
      <c r="K185" s="109"/>
      <c r="L185" s="109"/>
      <c r="M185" s="109"/>
      <c r="N185" s="90" t="str">
        <f t="shared" si="6"/>
        <v xml:space="preserve"> </v>
      </c>
      <c r="O185" s="91"/>
      <c r="P185" s="91"/>
      <c r="Q185" s="92"/>
      <c r="Z185" s="111" t="s">
        <v>167</v>
      </c>
      <c r="AD185" s="49" t="s">
        <v>167</v>
      </c>
    </row>
    <row r="186" spans="1:30" ht="15">
      <c r="A186" s="106" t="s">
        <v>532</v>
      </c>
      <c r="B186" s="106"/>
      <c r="C186" s="106"/>
      <c r="D186" s="109"/>
      <c r="E186" s="109"/>
      <c r="F186" s="109"/>
      <c r="G186" s="109"/>
      <c r="H186" s="109"/>
      <c r="I186" s="109"/>
      <c r="J186" s="109"/>
      <c r="K186" s="109"/>
      <c r="L186" s="109"/>
      <c r="M186" s="109"/>
      <c r="N186" s="90" t="str">
        <f t="shared" si="6"/>
        <v xml:space="preserve"> </v>
      </c>
      <c r="O186" s="91"/>
      <c r="P186" s="91"/>
      <c r="Q186" s="92"/>
      <c r="Z186" s="111" t="s">
        <v>168</v>
      </c>
      <c r="AD186" s="49" t="s">
        <v>168</v>
      </c>
    </row>
    <row r="187" spans="1:30" ht="15">
      <c r="A187" s="106" t="s">
        <v>533</v>
      </c>
      <c r="B187" s="106"/>
      <c r="C187" s="106"/>
      <c r="D187" s="109"/>
      <c r="E187" s="109"/>
      <c r="F187" s="109"/>
      <c r="G187" s="109"/>
      <c r="H187" s="109"/>
      <c r="I187" s="109"/>
      <c r="J187" s="109"/>
      <c r="K187" s="109"/>
      <c r="L187" s="109"/>
      <c r="M187" s="109"/>
      <c r="N187" s="90" t="str">
        <f t="shared" si="6"/>
        <v xml:space="preserve"> </v>
      </c>
      <c r="O187" s="91"/>
      <c r="P187" s="91"/>
      <c r="Q187" s="92"/>
      <c r="Z187" s="111" t="s">
        <v>169</v>
      </c>
      <c r="AD187" s="49" t="s">
        <v>169</v>
      </c>
    </row>
    <row r="188" spans="1:30" ht="15">
      <c r="A188" s="106" t="s">
        <v>534</v>
      </c>
      <c r="B188" s="106"/>
      <c r="C188" s="106"/>
      <c r="D188" s="109"/>
      <c r="E188" s="109"/>
      <c r="F188" s="109"/>
      <c r="G188" s="109"/>
      <c r="H188" s="109"/>
      <c r="I188" s="109"/>
      <c r="J188" s="109"/>
      <c r="K188" s="109"/>
      <c r="L188" s="109"/>
      <c r="M188" s="109"/>
      <c r="N188" s="90" t="str">
        <f t="shared" si="6"/>
        <v xml:space="preserve"> </v>
      </c>
      <c r="O188" s="91"/>
      <c r="P188" s="91"/>
      <c r="Q188" s="92"/>
      <c r="Z188" s="111" t="s">
        <v>170</v>
      </c>
      <c r="AD188" s="49" t="s">
        <v>170</v>
      </c>
    </row>
    <row r="189" spans="1:30" ht="15">
      <c r="A189" s="106" t="s">
        <v>535</v>
      </c>
      <c r="B189" s="106"/>
      <c r="C189" s="106"/>
      <c r="D189" s="109"/>
      <c r="E189" s="109"/>
      <c r="F189" s="109"/>
      <c r="G189" s="109"/>
      <c r="H189" s="109"/>
      <c r="I189" s="109"/>
      <c r="J189" s="109"/>
      <c r="K189" s="109"/>
      <c r="L189" s="109"/>
      <c r="M189" s="109"/>
      <c r="N189" s="90" t="str">
        <f t="shared" si="6"/>
        <v xml:space="preserve"> </v>
      </c>
      <c r="O189" s="91"/>
      <c r="P189" s="91"/>
      <c r="Q189" s="92"/>
      <c r="Z189" s="111" t="s">
        <v>171</v>
      </c>
      <c r="AD189" s="49" t="s">
        <v>171</v>
      </c>
    </row>
    <row r="190" spans="1:30" ht="45" customHeight="1">
      <c r="A190" s="96" t="s">
        <v>344</v>
      </c>
      <c r="B190" s="69"/>
      <c r="C190" s="69"/>
      <c r="D190" s="97"/>
      <c r="E190" s="97"/>
      <c r="F190" s="97"/>
      <c r="G190" s="97"/>
      <c r="H190" s="97"/>
      <c r="I190" s="97"/>
      <c r="J190" s="97"/>
      <c r="K190" s="97"/>
      <c r="L190" s="97"/>
      <c r="M190" s="97"/>
      <c r="N190" s="97"/>
      <c r="O190" s="98"/>
      <c r="P190" s="98"/>
      <c r="Q190" s="98"/>
      <c r="Z190" s="111" t="s">
        <v>172</v>
      </c>
      <c r="AD190" s="49" t="s">
        <v>172</v>
      </c>
    </row>
    <row r="191" spans="1:30" ht="15">
      <c r="A191" s="106" t="s">
        <v>345</v>
      </c>
      <c r="B191" s="106"/>
      <c r="C191" s="106"/>
      <c r="D191" s="110"/>
      <c r="E191" s="110"/>
      <c r="F191" s="110"/>
      <c r="G191" s="110"/>
      <c r="H191" s="110"/>
      <c r="I191" s="110"/>
      <c r="J191" s="110"/>
      <c r="K191" s="110"/>
      <c r="L191" s="110"/>
      <c r="M191" s="110"/>
      <c r="N191" s="99" t="str">
        <f>IF(ISBLANK(B191)," ",100-SUM(D191:M191))</f>
        <v xml:space="preserve"> </v>
      </c>
      <c r="O191" s="91"/>
      <c r="P191" s="91"/>
      <c r="Q191" s="92"/>
      <c r="Z191" s="111" t="s">
        <v>173</v>
      </c>
      <c r="AD191" s="49" t="s">
        <v>173</v>
      </c>
    </row>
    <row r="192" spans="1:30" ht="15">
      <c r="A192" s="106" t="s">
        <v>346</v>
      </c>
      <c r="B192" s="106"/>
      <c r="C192" s="106"/>
      <c r="D192" s="110"/>
      <c r="E192" s="110"/>
      <c r="F192" s="110"/>
      <c r="G192" s="110"/>
      <c r="H192" s="110"/>
      <c r="I192" s="110"/>
      <c r="J192" s="110"/>
      <c r="K192" s="110"/>
      <c r="L192" s="110"/>
      <c r="M192" s="110"/>
      <c r="N192" s="99" t="str">
        <f>IF(ISBLANK(B192)," ",100-SUM(D192:M192))</f>
        <v xml:space="preserve"> </v>
      </c>
      <c r="O192" s="91"/>
      <c r="P192" s="91"/>
      <c r="Q192" s="92"/>
      <c r="Z192" s="111" t="s">
        <v>174</v>
      </c>
      <c r="AD192" s="49" t="s">
        <v>174</v>
      </c>
    </row>
    <row r="193" spans="1:30" ht="15">
      <c r="A193" s="106" t="s">
        <v>347</v>
      </c>
      <c r="B193" s="106"/>
      <c r="C193" s="106"/>
      <c r="D193" s="110"/>
      <c r="E193" s="110"/>
      <c r="F193" s="110"/>
      <c r="G193" s="110"/>
      <c r="H193" s="110"/>
      <c r="I193" s="110"/>
      <c r="J193" s="110"/>
      <c r="K193" s="110"/>
      <c r="L193" s="110"/>
      <c r="M193" s="110"/>
      <c r="N193" s="99" t="str">
        <f>IF(ISBLANK(B193)," ",100-SUM(D193:M193))</f>
        <v xml:space="preserve"> </v>
      </c>
      <c r="O193" s="91"/>
      <c r="P193" s="91"/>
      <c r="Q193" s="92"/>
      <c r="Z193" s="111" t="s">
        <v>175</v>
      </c>
      <c r="AD193" s="49" t="s">
        <v>175</v>
      </c>
    </row>
    <row r="194" spans="1:30" ht="15">
      <c r="A194" s="106" t="s">
        <v>348</v>
      </c>
      <c r="B194" s="106"/>
      <c r="C194" s="106"/>
      <c r="D194" s="110"/>
      <c r="E194" s="110"/>
      <c r="F194" s="110"/>
      <c r="G194" s="110"/>
      <c r="H194" s="110"/>
      <c r="I194" s="110"/>
      <c r="J194" s="110"/>
      <c r="K194" s="110"/>
      <c r="L194" s="110"/>
      <c r="M194" s="110"/>
      <c r="N194" s="99" t="str">
        <f>IF(ISBLANK(B194)," ",100-SUM(D194:M194))</f>
        <v xml:space="preserve"> </v>
      </c>
      <c r="O194" s="91"/>
      <c r="P194" s="91"/>
      <c r="Q194" s="92"/>
      <c r="Z194" s="111" t="s">
        <v>176</v>
      </c>
      <c r="AD194" s="49" t="s">
        <v>176</v>
      </c>
    </row>
    <row r="195" spans="1:30" ht="15">
      <c r="A195" s="106" t="s">
        <v>349</v>
      </c>
      <c r="B195" s="106"/>
      <c r="C195" s="106"/>
      <c r="D195" s="110"/>
      <c r="E195" s="110"/>
      <c r="F195" s="110"/>
      <c r="G195" s="110"/>
      <c r="H195" s="110"/>
      <c r="I195" s="110"/>
      <c r="J195" s="110"/>
      <c r="K195" s="110"/>
      <c r="L195" s="110"/>
      <c r="M195" s="110"/>
      <c r="N195" s="99" t="str">
        <f>IF(ISBLANK(B195)," ",100-SUM(D195:M195))</f>
        <v xml:space="preserve"> </v>
      </c>
      <c r="O195" s="91"/>
      <c r="P195" s="91"/>
      <c r="Q195" s="92"/>
      <c r="Z195" s="111" t="s">
        <v>177</v>
      </c>
      <c r="AD195" s="49" t="s">
        <v>177</v>
      </c>
    </row>
    <row r="196" spans="1:30" ht="15">
      <c r="A196" s="106" t="s">
        <v>350</v>
      </c>
      <c r="B196" s="106"/>
      <c r="C196" s="106"/>
      <c r="D196" s="110"/>
      <c r="E196" s="110"/>
      <c r="F196" s="110"/>
      <c r="G196" s="110"/>
      <c r="H196" s="110"/>
      <c r="I196" s="110"/>
      <c r="J196" s="110"/>
      <c r="K196" s="110"/>
      <c r="L196" s="110"/>
      <c r="M196" s="110"/>
      <c r="N196" s="99"/>
      <c r="O196" s="91"/>
      <c r="P196" s="91"/>
      <c r="Q196" s="92"/>
      <c r="Z196" s="111" t="s">
        <v>178</v>
      </c>
      <c r="AD196" s="49" t="s">
        <v>178</v>
      </c>
    </row>
    <row r="197" spans="1:30" ht="15">
      <c r="A197" s="106" t="s">
        <v>351</v>
      </c>
      <c r="B197" s="106"/>
      <c r="C197" s="106"/>
      <c r="D197" s="110"/>
      <c r="E197" s="110"/>
      <c r="F197" s="110"/>
      <c r="G197" s="110"/>
      <c r="H197" s="110"/>
      <c r="I197" s="110"/>
      <c r="J197" s="110"/>
      <c r="K197" s="110"/>
      <c r="L197" s="110"/>
      <c r="M197" s="110"/>
      <c r="N197" s="99"/>
      <c r="O197" s="91"/>
      <c r="P197" s="91"/>
      <c r="Q197" s="92"/>
      <c r="Z197" s="111" t="s">
        <v>179</v>
      </c>
      <c r="AD197" s="49" t="s">
        <v>179</v>
      </c>
    </row>
    <row r="198" spans="1:30" ht="15">
      <c r="A198" s="106" t="s">
        <v>352</v>
      </c>
      <c r="B198" s="106"/>
      <c r="C198" s="106"/>
      <c r="D198" s="110"/>
      <c r="E198" s="110"/>
      <c r="F198" s="110"/>
      <c r="G198" s="110"/>
      <c r="H198" s="110"/>
      <c r="I198" s="110"/>
      <c r="J198" s="110"/>
      <c r="K198" s="110"/>
      <c r="L198" s="110"/>
      <c r="M198" s="110"/>
      <c r="N198" s="99"/>
      <c r="O198" s="91"/>
      <c r="P198" s="91"/>
      <c r="Q198" s="92"/>
      <c r="Z198" s="111" t="s">
        <v>180</v>
      </c>
      <c r="AD198" s="49" t="s">
        <v>180</v>
      </c>
    </row>
    <row r="199" spans="1:30" ht="15">
      <c r="A199" s="106" t="s">
        <v>353</v>
      </c>
      <c r="B199" s="106"/>
      <c r="C199" s="106"/>
      <c r="D199" s="110"/>
      <c r="E199" s="110"/>
      <c r="F199" s="110"/>
      <c r="G199" s="110"/>
      <c r="H199" s="110"/>
      <c r="I199" s="110"/>
      <c r="J199" s="110"/>
      <c r="K199" s="110"/>
      <c r="L199" s="110"/>
      <c r="M199" s="110"/>
      <c r="N199" s="99"/>
      <c r="O199" s="91"/>
      <c r="P199" s="91"/>
      <c r="Q199" s="92"/>
      <c r="Z199" s="111" t="s">
        <v>181</v>
      </c>
      <c r="AD199" s="49" t="s">
        <v>181</v>
      </c>
    </row>
    <row r="200" spans="1:30" ht="15">
      <c r="A200" s="106" t="s">
        <v>354</v>
      </c>
      <c r="B200" s="106"/>
      <c r="C200" s="106"/>
      <c r="D200" s="110"/>
      <c r="E200" s="110"/>
      <c r="F200" s="110"/>
      <c r="G200" s="110"/>
      <c r="H200" s="110"/>
      <c r="I200" s="110"/>
      <c r="J200" s="110"/>
      <c r="K200" s="110"/>
      <c r="L200" s="110"/>
      <c r="M200" s="110"/>
      <c r="N200" s="99"/>
      <c r="O200" s="91"/>
      <c r="P200" s="91"/>
      <c r="Q200" s="92"/>
      <c r="Z200" s="111" t="s">
        <v>182</v>
      </c>
      <c r="AD200" s="49" t="s">
        <v>182</v>
      </c>
    </row>
    <row r="201" spans="1:30" ht="15">
      <c r="A201" s="106" t="s">
        <v>355</v>
      </c>
      <c r="B201" s="106"/>
      <c r="C201" s="106"/>
      <c r="D201" s="110"/>
      <c r="E201" s="110"/>
      <c r="F201" s="110"/>
      <c r="G201" s="110"/>
      <c r="H201" s="110"/>
      <c r="I201" s="110"/>
      <c r="J201" s="110"/>
      <c r="K201" s="110"/>
      <c r="L201" s="110"/>
      <c r="M201" s="110"/>
      <c r="N201" s="99"/>
      <c r="O201" s="91"/>
      <c r="P201" s="91"/>
      <c r="Q201" s="92"/>
      <c r="Z201" s="111" t="s">
        <v>183</v>
      </c>
      <c r="AD201" s="49" t="s">
        <v>183</v>
      </c>
    </row>
    <row r="202" spans="1:30" ht="15">
      <c r="A202" s="106" t="s">
        <v>356</v>
      </c>
      <c r="B202" s="106"/>
      <c r="C202" s="106"/>
      <c r="D202" s="110"/>
      <c r="E202" s="110"/>
      <c r="F202" s="110"/>
      <c r="G202" s="110"/>
      <c r="H202" s="110"/>
      <c r="I202" s="110"/>
      <c r="J202" s="110"/>
      <c r="K202" s="110"/>
      <c r="L202" s="110"/>
      <c r="M202" s="110"/>
      <c r="N202" s="99"/>
      <c r="O202" s="91"/>
      <c r="P202" s="91"/>
      <c r="Q202" s="92"/>
      <c r="Z202" s="111" t="s">
        <v>184</v>
      </c>
      <c r="AD202" s="49" t="s">
        <v>184</v>
      </c>
    </row>
    <row r="203" spans="1:30" ht="15">
      <c r="A203" s="106" t="s">
        <v>357</v>
      </c>
      <c r="B203" s="106"/>
      <c r="C203" s="106"/>
      <c r="D203" s="110"/>
      <c r="E203" s="110"/>
      <c r="F203" s="110"/>
      <c r="G203" s="110"/>
      <c r="H203" s="110"/>
      <c r="I203" s="110"/>
      <c r="J203" s="110"/>
      <c r="K203" s="110"/>
      <c r="L203" s="110"/>
      <c r="M203" s="110"/>
      <c r="N203" s="99"/>
      <c r="O203" s="91"/>
      <c r="P203" s="91"/>
      <c r="Q203" s="92"/>
      <c r="Z203" s="111" t="s">
        <v>185</v>
      </c>
      <c r="AD203" s="49" t="s">
        <v>185</v>
      </c>
    </row>
    <row r="204" spans="1:30" ht="15">
      <c r="A204" s="106" t="s">
        <v>358</v>
      </c>
      <c r="B204" s="106"/>
      <c r="C204" s="106"/>
      <c r="D204" s="110"/>
      <c r="E204" s="110"/>
      <c r="F204" s="110"/>
      <c r="G204" s="110"/>
      <c r="H204" s="110"/>
      <c r="I204" s="110"/>
      <c r="J204" s="110"/>
      <c r="K204" s="110"/>
      <c r="L204" s="110"/>
      <c r="M204" s="110"/>
      <c r="N204" s="99"/>
      <c r="O204" s="91"/>
      <c r="P204" s="91"/>
      <c r="Q204" s="92"/>
      <c r="Z204" s="111" t="s">
        <v>186</v>
      </c>
      <c r="AD204" s="49" t="s">
        <v>186</v>
      </c>
    </row>
    <row r="205" spans="1:30" ht="15">
      <c r="A205" s="106" t="s">
        <v>359</v>
      </c>
      <c r="B205" s="106"/>
      <c r="C205" s="106"/>
      <c r="D205" s="110"/>
      <c r="E205" s="110"/>
      <c r="F205" s="110"/>
      <c r="G205" s="110"/>
      <c r="H205" s="110"/>
      <c r="I205" s="110"/>
      <c r="J205" s="110"/>
      <c r="K205" s="110"/>
      <c r="L205" s="110"/>
      <c r="M205" s="110"/>
      <c r="N205" s="99"/>
      <c r="O205" s="91"/>
      <c r="P205" s="91"/>
      <c r="Q205" s="92"/>
      <c r="Z205" s="111" t="s">
        <v>187</v>
      </c>
      <c r="AD205" s="49" t="s">
        <v>187</v>
      </c>
    </row>
    <row r="206" spans="1:30" ht="15">
      <c r="A206" s="106" t="s">
        <v>360</v>
      </c>
      <c r="B206" s="106"/>
      <c r="C206" s="106"/>
      <c r="D206" s="110"/>
      <c r="E206" s="110"/>
      <c r="F206" s="110"/>
      <c r="G206" s="110"/>
      <c r="H206" s="110"/>
      <c r="I206" s="110"/>
      <c r="J206" s="110"/>
      <c r="K206" s="110"/>
      <c r="L206" s="110"/>
      <c r="M206" s="110"/>
      <c r="N206" s="99"/>
      <c r="O206" s="91"/>
      <c r="P206" s="91"/>
      <c r="Q206" s="92"/>
      <c r="Z206" s="111" t="s">
        <v>188</v>
      </c>
      <c r="AD206" s="49" t="s">
        <v>188</v>
      </c>
    </row>
    <row r="207" spans="1:30" ht="15">
      <c r="A207" s="106" t="s">
        <v>361</v>
      </c>
      <c r="B207" s="106"/>
      <c r="C207" s="106"/>
      <c r="D207" s="110"/>
      <c r="E207" s="110"/>
      <c r="F207" s="110"/>
      <c r="G207" s="110"/>
      <c r="H207" s="110"/>
      <c r="I207" s="110"/>
      <c r="J207" s="110"/>
      <c r="K207" s="110"/>
      <c r="L207" s="110"/>
      <c r="M207" s="110"/>
      <c r="N207" s="99"/>
      <c r="O207" s="91"/>
      <c r="P207" s="91"/>
      <c r="Q207" s="92"/>
      <c r="Z207" s="111" t="s">
        <v>189</v>
      </c>
      <c r="AD207" s="49" t="s">
        <v>189</v>
      </c>
    </row>
    <row r="208" spans="1:30" ht="15">
      <c r="A208" s="106" t="s">
        <v>362</v>
      </c>
      <c r="B208" s="106"/>
      <c r="C208" s="106"/>
      <c r="D208" s="110"/>
      <c r="E208" s="110"/>
      <c r="F208" s="110"/>
      <c r="G208" s="110"/>
      <c r="H208" s="110"/>
      <c r="I208" s="110"/>
      <c r="J208" s="110"/>
      <c r="K208" s="110"/>
      <c r="L208" s="110"/>
      <c r="M208" s="110"/>
      <c r="N208" s="99"/>
      <c r="O208" s="91"/>
      <c r="P208" s="91"/>
      <c r="Q208" s="92"/>
      <c r="Z208" s="111" t="s">
        <v>190</v>
      </c>
      <c r="AD208" s="49" t="s">
        <v>190</v>
      </c>
    </row>
    <row r="209" spans="1:30" ht="15">
      <c r="A209" s="106" t="s">
        <v>363</v>
      </c>
      <c r="B209" s="106"/>
      <c r="C209" s="106"/>
      <c r="D209" s="110"/>
      <c r="E209" s="110"/>
      <c r="F209" s="110"/>
      <c r="G209" s="110"/>
      <c r="H209" s="110"/>
      <c r="I209" s="110"/>
      <c r="J209" s="110"/>
      <c r="K209" s="110"/>
      <c r="L209" s="110"/>
      <c r="M209" s="110"/>
      <c r="N209" s="99"/>
      <c r="O209" s="91"/>
      <c r="P209" s="91"/>
      <c r="Q209" s="92"/>
      <c r="Z209" s="111" t="s">
        <v>191</v>
      </c>
      <c r="AD209" s="49" t="s">
        <v>191</v>
      </c>
    </row>
    <row r="210" spans="1:30" ht="15">
      <c r="A210" s="106" t="s">
        <v>364</v>
      </c>
      <c r="B210" s="106"/>
      <c r="C210" s="106"/>
      <c r="D210" s="110"/>
      <c r="E210" s="110"/>
      <c r="F210" s="110"/>
      <c r="G210" s="110"/>
      <c r="H210" s="110"/>
      <c r="I210" s="110"/>
      <c r="J210" s="110"/>
      <c r="K210" s="110"/>
      <c r="L210" s="110"/>
      <c r="M210" s="110"/>
      <c r="N210" s="99" t="str">
        <f t="shared" ref="N210:N240" si="7">IF(ISBLANK(B210)," ",100-SUM(D210:M210))</f>
        <v xml:space="preserve"> </v>
      </c>
      <c r="O210" s="91"/>
      <c r="P210" s="91"/>
      <c r="Q210" s="92"/>
      <c r="Z210" s="111" t="s">
        <v>192</v>
      </c>
      <c r="AD210" s="49" t="s">
        <v>192</v>
      </c>
    </row>
    <row r="211" spans="1:30" ht="15">
      <c r="A211" s="106" t="s">
        <v>536</v>
      </c>
      <c r="B211" s="106"/>
      <c r="C211" s="106"/>
      <c r="D211" s="110"/>
      <c r="E211" s="110"/>
      <c r="F211" s="110"/>
      <c r="G211" s="110"/>
      <c r="H211" s="110"/>
      <c r="I211" s="110"/>
      <c r="J211" s="110"/>
      <c r="K211" s="110"/>
      <c r="L211" s="110"/>
      <c r="M211" s="110"/>
      <c r="N211" s="99" t="str">
        <f t="shared" si="7"/>
        <v xml:space="preserve"> </v>
      </c>
      <c r="O211" s="91"/>
      <c r="P211" s="91"/>
      <c r="Q211" s="92"/>
      <c r="Z211" s="111" t="s">
        <v>193</v>
      </c>
      <c r="AD211" s="49" t="s">
        <v>193</v>
      </c>
    </row>
    <row r="212" spans="1:30" ht="15">
      <c r="A212" s="106" t="s">
        <v>537</v>
      </c>
      <c r="B212" s="106"/>
      <c r="C212" s="106"/>
      <c r="D212" s="110"/>
      <c r="E212" s="110"/>
      <c r="F212" s="110"/>
      <c r="G212" s="110"/>
      <c r="H212" s="110"/>
      <c r="I212" s="110"/>
      <c r="J212" s="110"/>
      <c r="K212" s="110"/>
      <c r="L212" s="110"/>
      <c r="M212" s="110"/>
      <c r="N212" s="99" t="str">
        <f t="shared" si="7"/>
        <v xml:space="preserve"> </v>
      </c>
      <c r="O212" s="91"/>
      <c r="P212" s="91"/>
      <c r="Q212" s="92"/>
      <c r="Z212" s="111" t="s">
        <v>194</v>
      </c>
      <c r="AD212" s="49" t="s">
        <v>194</v>
      </c>
    </row>
    <row r="213" spans="1:30" ht="15">
      <c r="A213" s="106" t="s">
        <v>538</v>
      </c>
      <c r="B213" s="106"/>
      <c r="C213" s="106"/>
      <c r="D213" s="110"/>
      <c r="E213" s="110"/>
      <c r="F213" s="110"/>
      <c r="G213" s="110"/>
      <c r="H213" s="110"/>
      <c r="I213" s="110"/>
      <c r="J213" s="110"/>
      <c r="K213" s="110"/>
      <c r="L213" s="110"/>
      <c r="M213" s="110"/>
      <c r="N213" s="99" t="str">
        <f t="shared" si="7"/>
        <v xml:space="preserve"> </v>
      </c>
      <c r="O213" s="91"/>
      <c r="P213" s="91"/>
      <c r="Q213" s="92"/>
      <c r="Z213" s="111" t="s">
        <v>195</v>
      </c>
      <c r="AD213" s="49" t="s">
        <v>195</v>
      </c>
    </row>
    <row r="214" spans="1:30" ht="15">
      <c r="A214" s="106" t="s">
        <v>539</v>
      </c>
      <c r="B214" s="106"/>
      <c r="C214" s="106"/>
      <c r="D214" s="110"/>
      <c r="E214" s="110"/>
      <c r="F214" s="110"/>
      <c r="G214" s="110"/>
      <c r="H214" s="110"/>
      <c r="I214" s="110"/>
      <c r="J214" s="110"/>
      <c r="K214" s="110"/>
      <c r="L214" s="110"/>
      <c r="M214" s="110"/>
      <c r="N214" s="99" t="str">
        <f t="shared" si="7"/>
        <v xml:space="preserve"> </v>
      </c>
      <c r="O214" s="91"/>
      <c r="P214" s="91"/>
      <c r="Q214" s="92"/>
      <c r="Z214" s="111" t="s">
        <v>196</v>
      </c>
      <c r="AD214" s="49" t="s">
        <v>196</v>
      </c>
    </row>
    <row r="215" spans="1:30" ht="15">
      <c r="A215" s="106" t="s">
        <v>540</v>
      </c>
      <c r="B215" s="106"/>
      <c r="C215" s="106"/>
      <c r="D215" s="110"/>
      <c r="E215" s="110"/>
      <c r="F215" s="110"/>
      <c r="G215" s="110"/>
      <c r="H215" s="110"/>
      <c r="I215" s="110"/>
      <c r="J215" s="110"/>
      <c r="K215" s="110"/>
      <c r="L215" s="110"/>
      <c r="M215" s="110"/>
      <c r="N215" s="99" t="str">
        <f t="shared" si="7"/>
        <v xml:space="preserve"> </v>
      </c>
      <c r="O215" s="91"/>
      <c r="P215" s="91"/>
      <c r="Q215" s="92"/>
      <c r="Z215" s="111" t="s">
        <v>197</v>
      </c>
      <c r="AD215" s="49" t="s">
        <v>197</v>
      </c>
    </row>
    <row r="216" spans="1:30" ht="15">
      <c r="A216" s="106" t="s">
        <v>541</v>
      </c>
      <c r="B216" s="106"/>
      <c r="C216" s="106"/>
      <c r="D216" s="110"/>
      <c r="E216" s="110"/>
      <c r="F216" s="110"/>
      <c r="G216" s="110"/>
      <c r="H216" s="110"/>
      <c r="I216" s="110"/>
      <c r="J216" s="110"/>
      <c r="K216" s="110"/>
      <c r="L216" s="110"/>
      <c r="M216" s="110"/>
      <c r="N216" s="99" t="str">
        <f t="shared" si="7"/>
        <v xml:space="preserve"> </v>
      </c>
      <c r="O216" s="91"/>
      <c r="P216" s="91"/>
      <c r="Q216" s="92"/>
      <c r="Z216" s="111" t="s">
        <v>198</v>
      </c>
      <c r="AD216" s="49" t="s">
        <v>198</v>
      </c>
    </row>
    <row r="217" spans="1:30" ht="15">
      <c r="A217" s="106" t="s">
        <v>542</v>
      </c>
      <c r="B217" s="106"/>
      <c r="C217" s="106"/>
      <c r="D217" s="110"/>
      <c r="E217" s="110"/>
      <c r="F217" s="110"/>
      <c r="G217" s="110"/>
      <c r="H217" s="110"/>
      <c r="I217" s="110"/>
      <c r="J217" s="110"/>
      <c r="K217" s="110"/>
      <c r="L217" s="110"/>
      <c r="M217" s="110"/>
      <c r="N217" s="99" t="str">
        <f t="shared" si="7"/>
        <v xml:space="preserve"> </v>
      </c>
      <c r="O217" s="91"/>
      <c r="P217" s="91"/>
      <c r="Q217" s="92"/>
      <c r="Z217" s="111" t="s">
        <v>199</v>
      </c>
      <c r="AD217" s="49" t="s">
        <v>199</v>
      </c>
    </row>
    <row r="218" spans="1:30" ht="15">
      <c r="A218" s="106" t="s">
        <v>543</v>
      </c>
      <c r="B218" s="106"/>
      <c r="C218" s="106"/>
      <c r="D218" s="110"/>
      <c r="E218" s="110"/>
      <c r="F218" s="110"/>
      <c r="G218" s="110"/>
      <c r="H218" s="110"/>
      <c r="I218" s="110"/>
      <c r="J218" s="110"/>
      <c r="K218" s="110"/>
      <c r="L218" s="110"/>
      <c r="M218" s="110"/>
      <c r="N218" s="99" t="str">
        <f t="shared" si="7"/>
        <v xml:space="preserve"> </v>
      </c>
      <c r="O218" s="91"/>
      <c r="P218" s="91"/>
      <c r="Q218" s="92"/>
      <c r="Z218" s="111" t="s">
        <v>200</v>
      </c>
      <c r="AD218" s="49" t="s">
        <v>200</v>
      </c>
    </row>
    <row r="219" spans="1:30" ht="15">
      <c r="A219" s="106" t="s">
        <v>544</v>
      </c>
      <c r="B219" s="106"/>
      <c r="C219" s="106"/>
      <c r="D219" s="110"/>
      <c r="E219" s="110"/>
      <c r="F219" s="110"/>
      <c r="G219" s="110"/>
      <c r="H219" s="110"/>
      <c r="I219" s="110"/>
      <c r="J219" s="110"/>
      <c r="K219" s="110"/>
      <c r="L219" s="110"/>
      <c r="M219" s="110"/>
      <c r="N219" s="99" t="str">
        <f t="shared" si="7"/>
        <v xml:space="preserve"> </v>
      </c>
      <c r="O219" s="91"/>
      <c r="P219" s="91"/>
      <c r="Q219" s="92"/>
      <c r="Z219" s="111" t="s">
        <v>201</v>
      </c>
      <c r="AD219" s="49" t="s">
        <v>201</v>
      </c>
    </row>
    <row r="220" spans="1:30" ht="15">
      <c r="A220" s="106" t="s">
        <v>545</v>
      </c>
      <c r="B220" s="106"/>
      <c r="C220" s="106"/>
      <c r="D220" s="110"/>
      <c r="E220" s="110"/>
      <c r="F220" s="110"/>
      <c r="G220" s="110"/>
      <c r="H220" s="110"/>
      <c r="I220" s="110"/>
      <c r="J220" s="110"/>
      <c r="K220" s="110"/>
      <c r="L220" s="110"/>
      <c r="M220" s="110"/>
      <c r="N220" s="99" t="str">
        <f t="shared" si="7"/>
        <v xml:space="preserve"> </v>
      </c>
      <c r="O220" s="91"/>
      <c r="P220" s="91"/>
      <c r="Q220" s="92"/>
      <c r="Z220" s="111" t="s">
        <v>202</v>
      </c>
      <c r="AD220" s="49" t="s">
        <v>202</v>
      </c>
    </row>
    <row r="221" spans="1:30" ht="15">
      <c r="A221" s="106" t="s">
        <v>546</v>
      </c>
      <c r="B221" s="106"/>
      <c r="C221" s="106"/>
      <c r="D221" s="110"/>
      <c r="E221" s="110"/>
      <c r="F221" s="110"/>
      <c r="G221" s="110"/>
      <c r="H221" s="110"/>
      <c r="I221" s="110"/>
      <c r="J221" s="110"/>
      <c r="K221" s="110"/>
      <c r="L221" s="110"/>
      <c r="M221" s="110"/>
      <c r="N221" s="99" t="str">
        <f t="shared" si="7"/>
        <v xml:space="preserve"> </v>
      </c>
      <c r="O221" s="91"/>
      <c r="P221" s="91"/>
      <c r="Q221" s="92"/>
      <c r="Z221" s="111" t="s">
        <v>203</v>
      </c>
      <c r="AD221" s="49" t="s">
        <v>203</v>
      </c>
    </row>
    <row r="222" spans="1:30" ht="15">
      <c r="A222" s="106" t="s">
        <v>547</v>
      </c>
      <c r="B222" s="106"/>
      <c r="C222" s="106"/>
      <c r="D222" s="110"/>
      <c r="E222" s="110"/>
      <c r="F222" s="110"/>
      <c r="G222" s="110"/>
      <c r="H222" s="110"/>
      <c r="I222" s="110"/>
      <c r="J222" s="110"/>
      <c r="K222" s="110"/>
      <c r="L222" s="110"/>
      <c r="M222" s="110"/>
      <c r="N222" s="99" t="str">
        <f t="shared" si="7"/>
        <v xml:space="preserve"> </v>
      </c>
      <c r="O222" s="91"/>
      <c r="P222" s="91"/>
      <c r="Q222" s="92"/>
      <c r="Z222" s="111" t="s">
        <v>204</v>
      </c>
      <c r="AD222" s="49" t="s">
        <v>204</v>
      </c>
    </row>
    <row r="223" spans="1:30" ht="15">
      <c r="A223" s="106" t="s">
        <v>548</v>
      </c>
      <c r="B223" s="106"/>
      <c r="C223" s="106"/>
      <c r="D223" s="110"/>
      <c r="E223" s="110"/>
      <c r="F223" s="110"/>
      <c r="G223" s="110"/>
      <c r="H223" s="110"/>
      <c r="I223" s="110"/>
      <c r="J223" s="110"/>
      <c r="K223" s="110"/>
      <c r="L223" s="110"/>
      <c r="M223" s="110"/>
      <c r="N223" s="99" t="str">
        <f t="shared" si="7"/>
        <v xml:space="preserve"> </v>
      </c>
      <c r="O223" s="91"/>
      <c r="P223" s="91"/>
      <c r="Q223" s="92"/>
      <c r="Z223" s="111" t="s">
        <v>205</v>
      </c>
      <c r="AD223" s="49" t="s">
        <v>205</v>
      </c>
    </row>
    <row r="224" spans="1:30" ht="15">
      <c r="A224" s="106" t="s">
        <v>549</v>
      </c>
      <c r="B224" s="106"/>
      <c r="C224" s="106"/>
      <c r="D224" s="110"/>
      <c r="E224" s="110"/>
      <c r="F224" s="110"/>
      <c r="G224" s="110"/>
      <c r="H224" s="110"/>
      <c r="I224" s="110"/>
      <c r="J224" s="110"/>
      <c r="K224" s="110"/>
      <c r="L224" s="110"/>
      <c r="M224" s="110"/>
      <c r="N224" s="99" t="str">
        <f t="shared" si="7"/>
        <v xml:space="preserve"> </v>
      </c>
      <c r="O224" s="91"/>
      <c r="P224" s="91"/>
      <c r="Q224" s="92"/>
      <c r="Z224" s="111" t="s">
        <v>206</v>
      </c>
      <c r="AD224" s="49" t="s">
        <v>206</v>
      </c>
    </row>
    <row r="225" spans="1:30" ht="15">
      <c r="A225" s="106" t="s">
        <v>550</v>
      </c>
      <c r="B225" s="106"/>
      <c r="C225" s="106"/>
      <c r="D225" s="110"/>
      <c r="E225" s="110"/>
      <c r="F225" s="110"/>
      <c r="G225" s="110"/>
      <c r="H225" s="110"/>
      <c r="I225" s="110"/>
      <c r="J225" s="110"/>
      <c r="K225" s="110"/>
      <c r="L225" s="110"/>
      <c r="M225" s="110"/>
      <c r="N225" s="99" t="str">
        <f t="shared" si="7"/>
        <v xml:space="preserve"> </v>
      </c>
      <c r="O225" s="91"/>
      <c r="P225" s="91"/>
      <c r="Q225" s="92"/>
      <c r="Z225" s="111" t="s">
        <v>207</v>
      </c>
      <c r="AD225" s="49" t="s">
        <v>207</v>
      </c>
    </row>
    <row r="226" spans="1:30" ht="15">
      <c r="A226" s="106" t="s">
        <v>551</v>
      </c>
      <c r="B226" s="106"/>
      <c r="C226" s="106"/>
      <c r="D226" s="110"/>
      <c r="E226" s="110"/>
      <c r="F226" s="110"/>
      <c r="G226" s="110"/>
      <c r="H226" s="110"/>
      <c r="I226" s="110"/>
      <c r="J226" s="110"/>
      <c r="K226" s="110"/>
      <c r="L226" s="110"/>
      <c r="M226" s="110"/>
      <c r="N226" s="99" t="str">
        <f t="shared" si="7"/>
        <v xml:space="preserve"> </v>
      </c>
      <c r="O226" s="91"/>
      <c r="P226" s="91"/>
      <c r="Q226" s="92"/>
      <c r="Z226" s="111" t="s">
        <v>208</v>
      </c>
      <c r="AD226" s="49" t="s">
        <v>208</v>
      </c>
    </row>
    <row r="227" spans="1:30" ht="15">
      <c r="A227" s="106" t="s">
        <v>552</v>
      </c>
      <c r="B227" s="106"/>
      <c r="C227" s="106"/>
      <c r="D227" s="110"/>
      <c r="E227" s="110"/>
      <c r="F227" s="110"/>
      <c r="G227" s="110"/>
      <c r="H227" s="110"/>
      <c r="I227" s="110"/>
      <c r="J227" s="110"/>
      <c r="K227" s="110"/>
      <c r="L227" s="110"/>
      <c r="M227" s="110"/>
      <c r="N227" s="99" t="str">
        <f t="shared" si="7"/>
        <v xml:space="preserve"> </v>
      </c>
      <c r="O227" s="91"/>
      <c r="P227" s="91"/>
      <c r="Q227" s="92"/>
      <c r="Z227" s="111" t="s">
        <v>209</v>
      </c>
      <c r="AD227" s="49" t="s">
        <v>209</v>
      </c>
    </row>
    <row r="228" spans="1:30" ht="15">
      <c r="A228" s="106" t="s">
        <v>553</v>
      </c>
      <c r="B228" s="106"/>
      <c r="C228" s="106"/>
      <c r="D228" s="110"/>
      <c r="E228" s="110"/>
      <c r="F228" s="110"/>
      <c r="G228" s="110"/>
      <c r="H228" s="110"/>
      <c r="I228" s="110"/>
      <c r="J228" s="110"/>
      <c r="K228" s="110"/>
      <c r="L228" s="110"/>
      <c r="M228" s="110"/>
      <c r="N228" s="99" t="str">
        <f t="shared" si="7"/>
        <v xml:space="preserve"> </v>
      </c>
      <c r="O228" s="91"/>
      <c r="P228" s="91"/>
      <c r="Q228" s="92"/>
      <c r="Z228" s="111" t="s">
        <v>210</v>
      </c>
      <c r="AD228" s="49" t="s">
        <v>210</v>
      </c>
    </row>
    <row r="229" spans="1:30" ht="15">
      <c r="A229" s="106" t="s">
        <v>554</v>
      </c>
      <c r="B229" s="106"/>
      <c r="C229" s="106"/>
      <c r="D229" s="110"/>
      <c r="E229" s="110"/>
      <c r="F229" s="110"/>
      <c r="G229" s="110"/>
      <c r="H229" s="110"/>
      <c r="I229" s="110"/>
      <c r="J229" s="110"/>
      <c r="K229" s="110"/>
      <c r="L229" s="110"/>
      <c r="M229" s="110"/>
      <c r="N229" s="99" t="str">
        <f t="shared" si="7"/>
        <v xml:space="preserve"> </v>
      </c>
      <c r="O229" s="91"/>
      <c r="P229" s="91"/>
      <c r="Q229" s="92"/>
      <c r="Z229" s="111" t="s">
        <v>211</v>
      </c>
      <c r="AD229" s="49" t="s">
        <v>211</v>
      </c>
    </row>
    <row r="230" spans="1:30" ht="15">
      <c r="A230" s="106" t="s">
        <v>555</v>
      </c>
      <c r="B230" s="106"/>
      <c r="C230" s="106"/>
      <c r="D230" s="110"/>
      <c r="E230" s="110"/>
      <c r="F230" s="110"/>
      <c r="G230" s="110"/>
      <c r="H230" s="110"/>
      <c r="I230" s="110"/>
      <c r="J230" s="110"/>
      <c r="K230" s="110"/>
      <c r="L230" s="110"/>
      <c r="M230" s="110"/>
      <c r="N230" s="99" t="str">
        <f t="shared" si="7"/>
        <v xml:space="preserve"> </v>
      </c>
      <c r="O230" s="91"/>
      <c r="P230" s="91"/>
      <c r="Q230" s="92"/>
      <c r="Z230" s="111" t="s">
        <v>212</v>
      </c>
      <c r="AD230" s="49" t="s">
        <v>212</v>
      </c>
    </row>
    <row r="231" spans="1:30" ht="15">
      <c r="A231" s="106" t="s">
        <v>556</v>
      </c>
      <c r="B231" s="106"/>
      <c r="C231" s="106"/>
      <c r="D231" s="110"/>
      <c r="E231" s="110"/>
      <c r="F231" s="110"/>
      <c r="G231" s="110"/>
      <c r="H231" s="110"/>
      <c r="I231" s="110"/>
      <c r="J231" s="110"/>
      <c r="K231" s="110"/>
      <c r="L231" s="110"/>
      <c r="M231" s="110"/>
      <c r="N231" s="99" t="str">
        <f t="shared" si="7"/>
        <v xml:space="preserve"> </v>
      </c>
      <c r="O231" s="91"/>
      <c r="P231" s="91"/>
      <c r="Q231" s="92"/>
      <c r="Z231" s="111" t="s">
        <v>213</v>
      </c>
      <c r="AD231" s="49" t="s">
        <v>213</v>
      </c>
    </row>
    <row r="232" spans="1:30" ht="15">
      <c r="A232" s="106" t="s">
        <v>557</v>
      </c>
      <c r="B232" s="106"/>
      <c r="C232" s="106"/>
      <c r="D232" s="110"/>
      <c r="E232" s="110"/>
      <c r="F232" s="110"/>
      <c r="G232" s="110"/>
      <c r="H232" s="110"/>
      <c r="I232" s="110"/>
      <c r="J232" s="110"/>
      <c r="K232" s="110"/>
      <c r="L232" s="110"/>
      <c r="M232" s="110"/>
      <c r="N232" s="99" t="str">
        <f t="shared" si="7"/>
        <v xml:space="preserve"> </v>
      </c>
      <c r="O232" s="91"/>
      <c r="P232" s="91"/>
      <c r="Q232" s="92"/>
      <c r="Z232" s="111" t="s">
        <v>214</v>
      </c>
      <c r="AD232" s="49" t="s">
        <v>214</v>
      </c>
    </row>
    <row r="233" spans="1:30" ht="15">
      <c r="A233" s="106" t="s">
        <v>558</v>
      </c>
      <c r="B233" s="106"/>
      <c r="C233" s="106"/>
      <c r="D233" s="110"/>
      <c r="E233" s="110"/>
      <c r="F233" s="110"/>
      <c r="G233" s="110"/>
      <c r="H233" s="110"/>
      <c r="I233" s="110"/>
      <c r="J233" s="110"/>
      <c r="K233" s="110"/>
      <c r="L233" s="110"/>
      <c r="M233" s="110"/>
      <c r="N233" s="99" t="str">
        <f t="shared" si="7"/>
        <v xml:space="preserve"> </v>
      </c>
      <c r="O233" s="91"/>
      <c r="P233" s="91"/>
      <c r="Q233" s="92"/>
      <c r="Z233" s="111" t="s">
        <v>215</v>
      </c>
      <c r="AD233" s="49" t="s">
        <v>215</v>
      </c>
    </row>
    <row r="234" spans="1:30" ht="15">
      <c r="A234" s="106" t="s">
        <v>559</v>
      </c>
      <c r="B234" s="106"/>
      <c r="C234" s="106"/>
      <c r="D234" s="110"/>
      <c r="E234" s="110"/>
      <c r="F234" s="110"/>
      <c r="G234" s="110"/>
      <c r="H234" s="110"/>
      <c r="I234" s="110"/>
      <c r="J234" s="110"/>
      <c r="K234" s="110"/>
      <c r="L234" s="110"/>
      <c r="M234" s="110"/>
      <c r="N234" s="99" t="str">
        <f t="shared" si="7"/>
        <v xml:space="preserve"> </v>
      </c>
      <c r="O234" s="91"/>
      <c r="P234" s="91"/>
      <c r="Q234" s="92"/>
      <c r="Z234" s="111" t="s">
        <v>216</v>
      </c>
      <c r="AD234" s="49" t="s">
        <v>216</v>
      </c>
    </row>
    <row r="235" spans="1:30" ht="15">
      <c r="A235" s="106" t="s">
        <v>560</v>
      </c>
      <c r="B235" s="106"/>
      <c r="C235" s="106"/>
      <c r="D235" s="110"/>
      <c r="E235" s="110"/>
      <c r="F235" s="110"/>
      <c r="G235" s="110"/>
      <c r="H235" s="110"/>
      <c r="I235" s="110"/>
      <c r="J235" s="110"/>
      <c r="K235" s="110"/>
      <c r="L235" s="110"/>
      <c r="M235" s="110"/>
      <c r="N235" s="99" t="str">
        <f t="shared" si="7"/>
        <v xml:space="preserve"> </v>
      </c>
      <c r="O235" s="91"/>
      <c r="P235" s="91"/>
      <c r="Q235" s="92"/>
      <c r="Z235" s="111" t="s">
        <v>217</v>
      </c>
      <c r="AD235" s="49" t="s">
        <v>217</v>
      </c>
    </row>
    <row r="236" spans="1:30" ht="15">
      <c r="A236" s="106" t="s">
        <v>561</v>
      </c>
      <c r="B236" s="106"/>
      <c r="C236" s="106"/>
      <c r="D236" s="110"/>
      <c r="E236" s="110"/>
      <c r="F236" s="110"/>
      <c r="G236" s="110"/>
      <c r="H236" s="110"/>
      <c r="I236" s="110"/>
      <c r="J236" s="110"/>
      <c r="K236" s="110"/>
      <c r="L236" s="110"/>
      <c r="M236" s="110"/>
      <c r="N236" s="99" t="str">
        <f t="shared" si="7"/>
        <v xml:space="preserve"> </v>
      </c>
      <c r="O236" s="91"/>
      <c r="P236" s="91"/>
      <c r="Q236" s="92"/>
      <c r="Z236" s="111" t="s">
        <v>218</v>
      </c>
      <c r="AD236" s="49" t="s">
        <v>218</v>
      </c>
    </row>
    <row r="237" spans="1:30" ht="15">
      <c r="A237" s="106" t="s">
        <v>562</v>
      </c>
      <c r="B237" s="106"/>
      <c r="C237" s="106"/>
      <c r="D237" s="110"/>
      <c r="E237" s="110"/>
      <c r="F237" s="110"/>
      <c r="G237" s="110"/>
      <c r="H237" s="110"/>
      <c r="I237" s="110"/>
      <c r="J237" s="110"/>
      <c r="K237" s="110"/>
      <c r="L237" s="110"/>
      <c r="M237" s="110"/>
      <c r="N237" s="99" t="str">
        <f t="shared" si="7"/>
        <v xml:space="preserve"> </v>
      </c>
      <c r="O237" s="91"/>
      <c r="P237" s="91"/>
      <c r="Q237" s="92"/>
      <c r="Z237" s="111" t="s">
        <v>219</v>
      </c>
      <c r="AD237" s="49" t="s">
        <v>219</v>
      </c>
    </row>
    <row r="238" spans="1:30" ht="15">
      <c r="A238" s="106" t="s">
        <v>563</v>
      </c>
      <c r="B238" s="106"/>
      <c r="C238" s="106"/>
      <c r="D238" s="110"/>
      <c r="E238" s="110"/>
      <c r="F238" s="110"/>
      <c r="G238" s="110"/>
      <c r="H238" s="110"/>
      <c r="I238" s="110"/>
      <c r="J238" s="110"/>
      <c r="K238" s="110"/>
      <c r="L238" s="110"/>
      <c r="M238" s="110"/>
      <c r="N238" s="99" t="str">
        <f t="shared" si="7"/>
        <v xml:space="preserve"> </v>
      </c>
      <c r="O238" s="91"/>
      <c r="P238" s="91"/>
      <c r="Q238" s="92"/>
      <c r="Z238" s="111" t="s">
        <v>220</v>
      </c>
      <c r="AD238" s="49" t="s">
        <v>220</v>
      </c>
    </row>
    <row r="239" spans="1:30" ht="15">
      <c r="A239" s="106" t="s">
        <v>564</v>
      </c>
      <c r="B239" s="106"/>
      <c r="C239" s="106"/>
      <c r="D239" s="110"/>
      <c r="E239" s="110"/>
      <c r="F239" s="110"/>
      <c r="G239" s="110"/>
      <c r="H239" s="110"/>
      <c r="I239" s="110"/>
      <c r="J239" s="110"/>
      <c r="K239" s="110"/>
      <c r="L239" s="110"/>
      <c r="M239" s="110"/>
      <c r="N239" s="99" t="str">
        <f t="shared" si="7"/>
        <v xml:space="preserve"> </v>
      </c>
      <c r="O239" s="91"/>
      <c r="P239" s="91"/>
      <c r="Q239" s="92"/>
      <c r="Z239" s="111" t="s">
        <v>221</v>
      </c>
      <c r="AD239" s="49" t="s">
        <v>221</v>
      </c>
    </row>
    <row r="240" spans="1:30" ht="15">
      <c r="A240" s="106" t="s">
        <v>565</v>
      </c>
      <c r="B240" s="106"/>
      <c r="C240" s="106"/>
      <c r="D240" s="110"/>
      <c r="E240" s="110"/>
      <c r="F240" s="110"/>
      <c r="G240" s="110"/>
      <c r="H240" s="110"/>
      <c r="I240" s="110"/>
      <c r="J240" s="110"/>
      <c r="K240" s="110"/>
      <c r="L240" s="110"/>
      <c r="M240" s="110"/>
      <c r="N240" s="99" t="str">
        <f t="shared" si="7"/>
        <v xml:space="preserve"> </v>
      </c>
      <c r="O240" s="91"/>
      <c r="P240" s="91"/>
      <c r="Q240" s="92"/>
      <c r="Z240" s="111" t="s">
        <v>222</v>
      </c>
      <c r="AD240" s="49" t="s">
        <v>222</v>
      </c>
    </row>
    <row r="241" spans="1:26" ht="15">
      <c r="A241" s="100" t="s">
        <v>307</v>
      </c>
      <c r="B241" s="97">
        <f>SUM(B191:B240)</f>
        <v>0</v>
      </c>
      <c r="C241" s="47"/>
      <c r="D241" s="47"/>
      <c r="E241" s="47"/>
      <c r="Z241" s="111" t="s">
        <v>223</v>
      </c>
    </row>
    <row r="242" spans="1:26" ht="15">
      <c r="A242" s="47"/>
      <c r="B242" s="47"/>
      <c r="C242" s="47"/>
      <c r="D242" s="47"/>
      <c r="E242" s="47"/>
      <c r="F242" s="47"/>
      <c r="G242" s="47"/>
      <c r="H242" s="47"/>
      <c r="I242" s="47"/>
      <c r="J242" s="47"/>
      <c r="Z242" s="111" t="s">
        <v>224</v>
      </c>
    </row>
    <row r="243" spans="1:26" ht="15">
      <c r="F243" s="47"/>
      <c r="G243" s="47"/>
      <c r="H243" s="47"/>
      <c r="I243" s="47"/>
      <c r="J243" s="47"/>
      <c r="K243" s="47"/>
      <c r="Z243" s="111" t="s">
        <v>225</v>
      </c>
    </row>
    <row r="244" spans="1:26" ht="15">
      <c r="F244" s="47"/>
      <c r="G244" s="47"/>
      <c r="H244" s="47"/>
      <c r="I244" s="47"/>
      <c r="J244" s="47"/>
      <c r="K244" s="47"/>
      <c r="Z244" s="111" t="s">
        <v>226</v>
      </c>
    </row>
    <row r="245" spans="1:26" ht="15">
      <c r="C245" s="47"/>
      <c r="D245" s="47"/>
      <c r="E245" s="47"/>
      <c r="F245" s="47"/>
      <c r="G245" s="47"/>
      <c r="H245" s="47"/>
      <c r="I245" s="47"/>
      <c r="J245" s="47"/>
      <c r="Z245" s="111" t="s">
        <v>227</v>
      </c>
    </row>
    <row r="246" spans="1:26" ht="15">
      <c r="Z246" s="111" t="s">
        <v>228</v>
      </c>
    </row>
    <row r="247" spans="1:26" ht="15">
      <c r="Z247" s="111" t="s">
        <v>229</v>
      </c>
    </row>
    <row r="248" spans="1:26" ht="15">
      <c r="Z248" s="111" t="s">
        <v>230</v>
      </c>
    </row>
    <row r="249" spans="1:26" ht="15">
      <c r="Z249" s="111" t="s">
        <v>231</v>
      </c>
    </row>
    <row r="250" spans="1:26" ht="15">
      <c r="Z250" s="111" t="s">
        <v>232</v>
      </c>
    </row>
    <row r="251" spans="1:26" ht="15">
      <c r="Z251" s="111" t="s">
        <v>233</v>
      </c>
    </row>
    <row r="252" spans="1:26" ht="15">
      <c r="Z252" s="111" t="s">
        <v>234</v>
      </c>
    </row>
    <row r="253" spans="1:26" ht="15">
      <c r="Z253" s="111" t="s">
        <v>235</v>
      </c>
    </row>
    <row r="254" spans="1:26" ht="15">
      <c r="Z254" s="111" t="s">
        <v>236</v>
      </c>
    </row>
    <row r="255" spans="1:26" ht="15">
      <c r="Z255" s="111" t="s">
        <v>237</v>
      </c>
    </row>
    <row r="256" spans="1:26" ht="15">
      <c r="Z256" s="111" t="s">
        <v>238</v>
      </c>
    </row>
    <row r="257" spans="26:26" ht="15">
      <c r="Z257" s="111" t="s">
        <v>239</v>
      </c>
    </row>
    <row r="258" spans="26:26" ht="15">
      <c r="Z258" s="111" t="s">
        <v>240</v>
      </c>
    </row>
    <row r="259" spans="26:26" ht="15">
      <c r="Z259" s="111" t="s">
        <v>241</v>
      </c>
    </row>
    <row r="260" spans="26:26" ht="15">
      <c r="Z260" s="111" t="s">
        <v>242</v>
      </c>
    </row>
    <row r="261" spans="26:26" ht="15">
      <c r="Z261" s="111" t="s">
        <v>243</v>
      </c>
    </row>
    <row r="262" spans="26:26" ht="15">
      <c r="Z262" s="111" t="s">
        <v>244</v>
      </c>
    </row>
    <row r="263" spans="26:26" ht="15">
      <c r="Z263" s="111" t="s">
        <v>245</v>
      </c>
    </row>
    <row r="264" spans="26:26" ht="15">
      <c r="Z264" s="111" t="s">
        <v>246</v>
      </c>
    </row>
    <row r="265" spans="26:26" ht="15">
      <c r="Z265" s="111" t="s">
        <v>247</v>
      </c>
    </row>
    <row r="266" spans="26:26" ht="15">
      <c r="Z266" s="111" t="s">
        <v>248</v>
      </c>
    </row>
    <row r="267" spans="26:26" ht="15">
      <c r="Z267" s="111" t="s">
        <v>249</v>
      </c>
    </row>
    <row r="268" spans="26:26" ht="15">
      <c r="Z268" s="111" t="s">
        <v>250</v>
      </c>
    </row>
    <row r="269" spans="26:26" ht="15">
      <c r="Z269" s="111" t="s">
        <v>251</v>
      </c>
    </row>
    <row r="270" spans="26:26" ht="15">
      <c r="Z270" s="111" t="s">
        <v>252</v>
      </c>
    </row>
  </sheetData>
  <sheetProtection algorithmName="SHA-512" hashValue="lGaQP3/hkUgPMCb0y3eHwGhk+LCh+qP4tfz7jR8akdCQPQ+Jq0vI4hl7Zbyk2zHjfiosIxwX1XZG7M+G7ANTIA==" saltValue="RSiaqxLD4EMEz34dfJydTw==" spinCount="100000" sheet="1" objects="1" scenarios="1"/>
  <mergeCells count="28">
    <mergeCell ref="U51:W51"/>
    <mergeCell ref="A3:I3"/>
    <mergeCell ref="A4:J6"/>
    <mergeCell ref="A7:L7"/>
    <mergeCell ref="B10:J10"/>
    <mergeCell ref="B11:J11"/>
    <mergeCell ref="B12:J12"/>
    <mergeCell ref="B15:J15"/>
    <mergeCell ref="B16:J16"/>
    <mergeCell ref="G18:H18"/>
    <mergeCell ref="D20:E20"/>
    <mergeCell ref="F20:G20"/>
    <mergeCell ref="U65:W65"/>
    <mergeCell ref="U66:W66"/>
    <mergeCell ref="U67:W67"/>
    <mergeCell ref="U68:W68"/>
    <mergeCell ref="K19:N19"/>
    <mergeCell ref="U59:W59"/>
    <mergeCell ref="U60:W60"/>
    <mergeCell ref="U61:W61"/>
    <mergeCell ref="U62:W62"/>
    <mergeCell ref="U63:W63"/>
    <mergeCell ref="U64:W64"/>
    <mergeCell ref="U39:W39"/>
    <mergeCell ref="U40:W40"/>
    <mergeCell ref="U41:W41"/>
    <mergeCell ref="U42:W42"/>
    <mergeCell ref="U50:W5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I37:N37 E37:H240 I38:W40 A38:D240 I41:N41 I42:W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O40 O42:O188">
    <cfRule type="expression" dxfId="1" priority="3">
      <formula>OR($P$38="No",$P$38="")</formula>
    </cfRule>
  </conditionalFormatting>
  <conditionalFormatting sqref="P41:W41">
    <cfRule type="expression" dxfId="0" priority="2">
      <formula>OR(#REF!="No", #REF!="")</formula>
    </cfRule>
  </conditionalFormatting>
  <dataValidations count="23">
    <dataValidation allowBlank="1" showInputMessage="1" showErrorMessage="1" prompt="This column should be filled with the local credits as stated in your official Transcript of Records." sqref="B37" xr:uid="{0B58D232-6C36-4002-8669-BED382176A7A}"/>
    <dataValidation allowBlank="1" showInputMessage="1" showErrorMessage="1" prompt="This column should be filled with the local grades, as stated in your official Transcript of Records." sqref="C37" xr:uid="{EC539340-44CE-49EB-9445-FFD40BADCD7A}"/>
    <dataValidation allowBlank="1" showInputMessage="1" showErrorMessage="1" prompt="This cell should show your total amount of credits done during your BSc._x000a__x000a__x000a_" sqref="B38" xr:uid="{CAD50CD9-6C05-4A40-ADC5-4344671D80C9}"/>
    <dataValidation allowBlank="1" showInputMessage="1" showErrorMessage="1" prompt="Average grade of all the courses._x000a_This is different from the GPA calculation" sqref="C39" xr:uid="{A3F57CED-2AA5-471E-898D-A88FF5655C81}"/>
    <dataValidation type="textLength" operator="lessThan" allowBlank="1" showInputMessage="1" showErrorMessage="1" promptTitle="Degree" prompt="The full English title of your qualifying degree." sqref="B15:J15" xr:uid="{456B0DFF-8FFA-4A0C-A5C4-767C5C275522}">
      <formula1>101</formula1>
    </dataValidation>
    <dataValidation allowBlank="1" sqref="C191:C240 U40:W68" xr:uid="{930994AF-9ED8-4A4B-B965-45D18B8F1D63}"/>
    <dataValidation type="custom" allowBlank="1" showInputMessage="1" showErrorMessage="1" errorTitle="Error" error="Hej. Make sure to type only numbers and the correct decimal symbol :)" promptTitle="Min. grade" prompt="Lowest possible grade at your home university." sqref="B23" xr:uid="{EB6758FB-D1C0-41AA-9B5C-96D0E33A8236}">
      <formula1>IF(B21="Numbers", AND(ISNUMBER(B23),B23&gt;=-10,B23&lt;=100), ISTEXT(B23))</formula1>
    </dataValidation>
    <dataValidation type="list" operator="lessThan" allowBlank="1" showInputMessage="1" showErrorMessage="1" promptTitle="Degree" prompt="The full English title of your qualifying degree." sqref="B16:J16" xr:uid="{5FCB5EFC-51EE-4513-9B82-158496C18E64}">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O39" xr:uid="{3C579228-12A4-4105-89F5-90545A2231C9}"/>
    <dataValidation type="list" allowBlank="1" showInputMessage="1" showErrorMessage="1" sqref="B21" xr:uid="{A2505DD8-4BCB-4305-9B12-6B6AF90D85F3}">
      <formula1>$L$12:$L$14</formula1>
    </dataValidation>
    <dataValidation type="list" allowBlank="1" showInputMessage="1" showErrorMessage="1" sqref="H19 P38" xr:uid="{2C1B1249-9987-486B-851E-11CAAD3CE848}">
      <formula1>$L$10:$L$11</formula1>
    </dataValidation>
    <dataValidation type="whole" allowBlank="1" showErrorMessage="1" errorTitle="Student number error." error="Please insert your current 6-digit student number. (e.g. 210000)" sqref="F20" xr:uid="{7740728B-5692-4357-9349-F58D6C5C4C67}">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C11AEC07-9AD8-46E6-BA04-4C31D53A1329}">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03847778-45A0-4414-BEF0-EDF0F326FE88}">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N190:Q190" xr:uid="{C5FC4B2F-2A98-4235-A5B5-1ADCF31493A0}">
      <formula1>30</formula1>
      <formula2>100</formula2>
    </dataValidation>
    <dataValidation allowBlank="1" showInputMessage="1" showErrorMessage="1" prompt="Estimated percentage of credits that are not relevant to the course." sqref="N38" xr:uid="{BB5FFB37-0DCF-49DA-B1ED-8D7DE5E602F6}"/>
    <dataValidation type="textLength" operator="lessThan" allowBlank="1" showInputMessage="1" showErrorMessage="1" promptTitle="University" prompt="The English name of your home university." sqref="B12:J12" xr:uid="{FB2CE18F-3488-4233-BCE2-DFC343F36324}">
      <formula1>101</formula1>
    </dataValidation>
    <dataValidation type="textLength" operator="lessThan" allowBlank="1" showInputMessage="1" showErrorMessage="1" promptTitle="Name" prompt="Use your full name." sqref="B10:J10" xr:uid="{B101C895-45D3-4041-BECA-6569E887C39D}">
      <formula1>101</formula1>
    </dataValidation>
    <dataValidation type="decimal" operator="lessThan" allowBlank="1" showInputMessage="1" showErrorMessage="1" promptTitle="Min. credits" prompt="Credits as used by your home university." sqref="B18" xr:uid="{478FF9F9-C7ED-47DC-80F0-36849E20C31C}">
      <formula1>1000</formula1>
    </dataValidation>
    <dataValidation type="decimal" operator="lessThan" allowBlank="1" showInputMessage="1" showErrorMessage="1" promptTitle="Nominal Length" prompt="Nominal length in years of qualifying education, assuming full-time study." sqref="B17" xr:uid="{2A0A9355-584B-41C5-A55B-4FD3345AB3AD}">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D55AFFF1-93B0-4FA6-971B-21F5CAFADB55}">
      <formula1>$Z$22:$Z$270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M240" xr:uid="{456E957A-B0CB-4C23-9894-3B6EDCC0CECE}">
      <formula1>30</formula1>
      <formula2>100</formula2>
    </dataValidation>
    <dataValidation type="custom" allowBlank="1" showInputMessage="1" showErrorMessage="1" errorTitle="Error" error="Hej. Make sure to type only numbers and the correct decimal symbol :)" promptTitle="Min. grade" prompt="Lowest possible grade at your home university." sqref="B24" xr:uid="{210D6BD4-BC33-4FA5-9A7B-8C861D0641AE}">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2"/>
  <sheetViews>
    <sheetView showGridLines="0" zoomScaleNormal="100" workbookViewId="0">
      <selection activeCell="A17" sqref="A17:J29"/>
    </sheetView>
  </sheetViews>
  <sheetFormatPr defaultColWidth="9.140625" defaultRowHeight="15"/>
  <cols>
    <col min="1" max="1" width="28.85546875" style="7" customWidth="1"/>
    <col min="2" max="2" width="43.42578125" style="7" customWidth="1"/>
    <col min="3" max="16384" width="9.140625" style="7"/>
  </cols>
  <sheetData>
    <row r="1" spans="1:10" ht="34.5" thickBot="1">
      <c r="A1" s="149" t="s">
        <v>327</v>
      </c>
      <c r="B1" s="150"/>
      <c r="C1" s="150"/>
      <c r="D1" s="150"/>
      <c r="E1" s="150"/>
      <c r="F1" s="150"/>
      <c r="G1" s="150"/>
      <c r="H1" s="150"/>
      <c r="I1" s="150"/>
      <c r="J1" s="151"/>
    </row>
    <row r="2" spans="1:10" ht="24" thickBot="1">
      <c r="A2" s="152" t="s">
        <v>290</v>
      </c>
      <c r="B2" s="153"/>
      <c r="C2" s="153"/>
      <c r="D2" s="153"/>
      <c r="E2" s="153"/>
      <c r="F2" s="153"/>
      <c r="G2" s="153"/>
      <c r="H2" s="153"/>
      <c r="I2" s="153"/>
      <c r="J2" s="154"/>
    </row>
    <row r="3" spans="1:10" s="1" customFormat="1" ht="14.45" customHeight="1">
      <c r="A3" s="144" t="s">
        <v>325</v>
      </c>
      <c r="B3" s="145"/>
      <c r="C3" s="145"/>
      <c r="D3" s="145"/>
      <c r="E3" s="145"/>
      <c r="F3" s="145"/>
      <c r="G3" s="145"/>
      <c r="H3" s="145"/>
      <c r="I3" s="145"/>
      <c r="J3" s="146"/>
    </row>
    <row r="4" spans="1:10">
      <c r="A4" s="144"/>
      <c r="B4" s="145"/>
      <c r="C4" s="145"/>
      <c r="D4" s="145"/>
      <c r="E4" s="145"/>
      <c r="F4" s="145"/>
      <c r="G4" s="145"/>
      <c r="H4" s="145"/>
      <c r="I4" s="145"/>
      <c r="J4" s="146"/>
    </row>
    <row r="5" spans="1:10">
      <c r="A5" s="144"/>
      <c r="B5" s="145"/>
      <c r="C5" s="145"/>
      <c r="D5" s="145"/>
      <c r="E5" s="145"/>
      <c r="F5" s="145"/>
      <c r="G5" s="145"/>
      <c r="H5" s="145"/>
      <c r="I5" s="145"/>
      <c r="J5" s="146"/>
    </row>
    <row r="6" spans="1:10">
      <c r="A6" s="144"/>
      <c r="B6" s="145"/>
      <c r="C6" s="145"/>
      <c r="D6" s="145"/>
      <c r="E6" s="145"/>
      <c r="F6" s="145"/>
      <c r="G6" s="145"/>
      <c r="H6" s="145"/>
      <c r="I6" s="145"/>
      <c r="J6" s="146"/>
    </row>
    <row r="7" spans="1:10" ht="15.75" thickBot="1">
      <c r="A7" s="6"/>
      <c r="J7" s="8"/>
    </row>
    <row r="8" spans="1:10">
      <c r="A8" s="41" t="s">
        <v>253</v>
      </c>
      <c r="B8" s="155">
        <f>GPA!B10</f>
        <v>0</v>
      </c>
      <c r="C8" s="156"/>
      <c r="D8" s="156"/>
      <c r="E8" s="156"/>
      <c r="F8" s="156"/>
      <c r="G8" s="156"/>
      <c r="H8" s="156"/>
      <c r="I8" s="156"/>
      <c r="J8" s="157"/>
    </row>
    <row r="9" spans="1:10">
      <c r="A9" s="42" t="s">
        <v>2</v>
      </c>
      <c r="B9" s="158">
        <f>GPA!B11</f>
        <v>0</v>
      </c>
      <c r="C9" s="159"/>
      <c r="D9" s="159"/>
      <c r="E9" s="159"/>
      <c r="F9" s="159"/>
      <c r="G9" s="159"/>
      <c r="H9" s="159"/>
      <c r="I9" s="159"/>
      <c r="J9" s="160"/>
    </row>
    <row r="10" spans="1:10">
      <c r="A10" s="42" t="s">
        <v>1</v>
      </c>
      <c r="B10" s="158">
        <f>GPA!B12</f>
        <v>0</v>
      </c>
      <c r="C10" s="159"/>
      <c r="D10" s="159"/>
      <c r="E10" s="159"/>
      <c r="F10" s="159"/>
      <c r="G10" s="159"/>
      <c r="H10" s="159"/>
      <c r="I10" s="159"/>
      <c r="J10" s="160"/>
    </row>
    <row r="11" spans="1:10" ht="15.75" thickBot="1">
      <c r="A11" s="43" t="s">
        <v>3</v>
      </c>
      <c r="B11" s="161">
        <f>GPA!B15</f>
        <v>0</v>
      </c>
      <c r="C11" s="162"/>
      <c r="D11" s="162"/>
      <c r="E11" s="162"/>
      <c r="F11" s="162"/>
      <c r="G11" s="162"/>
      <c r="H11" s="162"/>
      <c r="I11" s="162"/>
      <c r="J11" s="163"/>
    </row>
    <row r="12" spans="1:10">
      <c r="A12" s="2"/>
      <c r="J12" s="8"/>
    </row>
    <row r="13" spans="1:10" ht="15.75" thickBot="1">
      <c r="A13" s="2"/>
      <c r="H13" s="143"/>
      <c r="I13" s="143"/>
      <c r="J13" s="8"/>
    </row>
    <row r="14" spans="1:10" ht="23.25">
      <c r="A14" s="3" t="s">
        <v>310</v>
      </c>
      <c r="B14" s="4"/>
      <c r="C14" s="11"/>
      <c r="D14" s="11"/>
      <c r="E14" s="164" t="str">
        <f>IF(ISBLANK(A17)=TRUE,"THIS AREA IS MANDATORY; you must fill it out.","")</f>
        <v>THIS AREA IS MANDATORY; you must fill it out.</v>
      </c>
      <c r="F14" s="164"/>
      <c r="G14" s="164"/>
      <c r="H14" s="164"/>
      <c r="I14" s="164"/>
      <c r="J14" s="165"/>
    </row>
    <row r="15" spans="1:10">
      <c r="A15" s="6"/>
      <c r="J15" s="8"/>
    </row>
    <row r="16" spans="1:10">
      <c r="A16" s="166" t="s">
        <v>311</v>
      </c>
      <c r="B16" s="167"/>
      <c r="C16" s="167"/>
      <c r="D16" s="167"/>
      <c r="E16" s="167"/>
      <c r="F16" s="167"/>
      <c r="G16" s="167"/>
      <c r="H16" s="167"/>
      <c r="I16" s="167"/>
      <c r="J16" s="168"/>
    </row>
    <row r="17" spans="1:10" ht="14.45" customHeight="1">
      <c r="A17" s="169"/>
      <c r="B17" s="170"/>
      <c r="C17" s="170"/>
      <c r="D17" s="170"/>
      <c r="E17" s="170"/>
      <c r="F17" s="170"/>
      <c r="G17" s="170"/>
      <c r="H17" s="170"/>
      <c r="I17" s="170"/>
      <c r="J17" s="171"/>
    </row>
    <row r="18" spans="1:10" ht="14.45" customHeight="1">
      <c r="A18" s="169"/>
      <c r="B18" s="170"/>
      <c r="C18" s="170"/>
      <c r="D18" s="170"/>
      <c r="E18" s="170"/>
      <c r="F18" s="170"/>
      <c r="G18" s="170"/>
      <c r="H18" s="170"/>
      <c r="I18" s="170"/>
      <c r="J18" s="171"/>
    </row>
    <row r="19" spans="1:10" ht="14.45" customHeight="1">
      <c r="A19" s="169"/>
      <c r="B19" s="170"/>
      <c r="C19" s="170"/>
      <c r="D19" s="170"/>
      <c r="E19" s="170"/>
      <c r="F19" s="170"/>
      <c r="G19" s="170"/>
      <c r="H19" s="170"/>
      <c r="I19" s="170"/>
      <c r="J19" s="171"/>
    </row>
    <row r="20" spans="1:10" ht="14.45" customHeight="1">
      <c r="A20" s="169"/>
      <c r="B20" s="170"/>
      <c r="C20" s="170"/>
      <c r="D20" s="170"/>
      <c r="E20" s="170"/>
      <c r="F20" s="170"/>
      <c r="G20" s="170"/>
      <c r="H20" s="170"/>
      <c r="I20" s="170"/>
      <c r="J20" s="171"/>
    </row>
    <row r="21" spans="1:10" ht="14.45" customHeight="1">
      <c r="A21" s="169"/>
      <c r="B21" s="170"/>
      <c r="C21" s="170"/>
      <c r="D21" s="170"/>
      <c r="E21" s="170"/>
      <c r="F21" s="170"/>
      <c r="G21" s="170"/>
      <c r="H21" s="170"/>
      <c r="I21" s="170"/>
      <c r="J21" s="171"/>
    </row>
    <row r="22" spans="1:10" ht="14.45" customHeight="1">
      <c r="A22" s="169"/>
      <c r="B22" s="170"/>
      <c r="C22" s="170"/>
      <c r="D22" s="170"/>
      <c r="E22" s="170"/>
      <c r="F22" s="170"/>
      <c r="G22" s="170"/>
      <c r="H22" s="170"/>
      <c r="I22" s="170"/>
      <c r="J22" s="171"/>
    </row>
    <row r="23" spans="1:10" ht="14.45" customHeight="1">
      <c r="A23" s="169"/>
      <c r="B23" s="170"/>
      <c r="C23" s="170"/>
      <c r="D23" s="170"/>
      <c r="E23" s="170"/>
      <c r="F23" s="170"/>
      <c r="G23" s="170"/>
      <c r="H23" s="170"/>
      <c r="I23" s="170"/>
      <c r="J23" s="171"/>
    </row>
    <row r="24" spans="1:10" ht="14.45" customHeight="1">
      <c r="A24" s="169"/>
      <c r="B24" s="170"/>
      <c r="C24" s="170"/>
      <c r="D24" s="170"/>
      <c r="E24" s="170"/>
      <c r="F24" s="170"/>
      <c r="G24" s="170"/>
      <c r="H24" s="170"/>
      <c r="I24" s="170"/>
      <c r="J24" s="171"/>
    </row>
    <row r="25" spans="1:10" ht="14.45" customHeight="1">
      <c r="A25" s="169"/>
      <c r="B25" s="170"/>
      <c r="C25" s="170"/>
      <c r="D25" s="170"/>
      <c r="E25" s="170"/>
      <c r="F25" s="170"/>
      <c r="G25" s="170"/>
      <c r="H25" s="170"/>
      <c r="I25" s="170"/>
      <c r="J25" s="171"/>
    </row>
    <row r="26" spans="1:10" ht="14.45" customHeight="1">
      <c r="A26" s="169"/>
      <c r="B26" s="170"/>
      <c r="C26" s="170"/>
      <c r="D26" s="170"/>
      <c r="E26" s="170"/>
      <c r="F26" s="170"/>
      <c r="G26" s="170"/>
      <c r="H26" s="170"/>
      <c r="I26" s="170"/>
      <c r="J26" s="171"/>
    </row>
    <row r="27" spans="1:10" ht="14.45" customHeight="1">
      <c r="A27" s="169"/>
      <c r="B27" s="170"/>
      <c r="C27" s="170"/>
      <c r="D27" s="170"/>
      <c r="E27" s="170"/>
      <c r="F27" s="170"/>
      <c r="G27" s="170"/>
      <c r="H27" s="170"/>
      <c r="I27" s="170"/>
      <c r="J27" s="171"/>
    </row>
    <row r="28" spans="1:10" ht="14.45" customHeight="1">
      <c r="A28" s="169"/>
      <c r="B28" s="170"/>
      <c r="C28" s="170"/>
      <c r="D28" s="170"/>
      <c r="E28" s="170"/>
      <c r="F28" s="170"/>
      <c r="G28" s="170"/>
      <c r="H28" s="170"/>
      <c r="I28" s="170"/>
      <c r="J28" s="171"/>
    </row>
    <row r="29" spans="1:10" ht="14.45" customHeight="1">
      <c r="A29" s="169"/>
      <c r="B29" s="170"/>
      <c r="C29" s="170"/>
      <c r="D29" s="170"/>
      <c r="E29" s="170"/>
      <c r="F29" s="170"/>
      <c r="G29" s="170"/>
      <c r="H29" s="170"/>
      <c r="I29" s="170"/>
      <c r="J29" s="171"/>
    </row>
    <row r="30" spans="1:10">
      <c r="A30" s="6"/>
      <c r="J30" s="8"/>
    </row>
    <row r="31" spans="1:10">
      <c r="A31" s="172" t="s">
        <v>312</v>
      </c>
      <c r="B31" s="173"/>
      <c r="C31" s="173"/>
      <c r="D31" s="173"/>
      <c r="E31" s="173"/>
      <c r="F31" s="173"/>
      <c r="G31" s="173"/>
      <c r="H31" s="173"/>
      <c r="I31" s="173"/>
      <c r="J31" s="174"/>
    </row>
    <row r="32" spans="1:10">
      <c r="A32" s="129" t="s">
        <v>313</v>
      </c>
      <c r="B32" s="131" t="s">
        <v>314</v>
      </c>
      <c r="C32" s="133"/>
      <c r="D32" s="133"/>
      <c r="E32" s="135" t="str">
        <f>IF(OR(ISBLANK(A34)=TRUE,ISBLANK(B34)=TRUE,ISBLANK(A35)=TRUE,ISBLANK(B35)=TRUE),"THIS AREA IS MANDATORY; you must fill it out.","")</f>
        <v>THIS AREA IS MANDATORY; you must fill it out.</v>
      </c>
      <c r="F32" s="135"/>
      <c r="G32" s="135"/>
      <c r="H32" s="135"/>
      <c r="I32" s="135"/>
      <c r="J32" s="136"/>
    </row>
    <row r="33" spans="1:10">
      <c r="A33" s="130"/>
      <c r="B33" s="132"/>
      <c r="C33" s="134"/>
      <c r="D33" s="134"/>
      <c r="E33" s="137"/>
      <c r="F33" s="137"/>
      <c r="G33" s="137"/>
      <c r="H33" s="137"/>
      <c r="I33" s="137"/>
      <c r="J33" s="138"/>
    </row>
    <row r="34" spans="1:10">
      <c r="A34" s="12"/>
      <c r="B34" s="147"/>
      <c r="C34" s="147"/>
      <c r="D34" s="147"/>
      <c r="E34" s="147"/>
      <c r="F34" s="147"/>
      <c r="G34" s="147"/>
      <c r="H34" s="147"/>
      <c r="I34" s="147"/>
      <c r="J34" s="148"/>
    </row>
    <row r="35" spans="1:10">
      <c r="A35" s="12"/>
      <c r="B35" s="147"/>
      <c r="C35" s="147"/>
      <c r="D35" s="147"/>
      <c r="E35" s="147"/>
      <c r="F35" s="147"/>
      <c r="G35" s="147"/>
      <c r="H35" s="147"/>
      <c r="I35" s="147"/>
      <c r="J35" s="148"/>
    </row>
    <row r="36" spans="1:10">
      <c r="A36" s="13" t="s">
        <v>294</v>
      </c>
      <c r="B36" s="14" t="s">
        <v>295</v>
      </c>
      <c r="J36" s="8"/>
    </row>
    <row r="37" spans="1:10">
      <c r="A37" s="15"/>
      <c r="B37" s="16"/>
      <c r="C37" s="16"/>
      <c r="D37" s="16"/>
      <c r="E37" s="16"/>
      <c r="F37" s="16"/>
      <c r="G37" s="16"/>
      <c r="H37" s="16"/>
      <c r="I37" s="16"/>
      <c r="J37" s="17"/>
    </row>
    <row r="38" spans="1:10">
      <c r="A38" s="139" t="s">
        <v>315</v>
      </c>
      <c r="B38" s="140"/>
      <c r="C38" s="140"/>
      <c r="D38" s="140"/>
      <c r="E38" s="141" t="str">
        <f>IF(ISBLANK(A39)=TRUE,"THIS AREA IS MANDATORY; you must fill it out.","")</f>
        <v>THIS AREA IS MANDATORY; you must fill it out.</v>
      </c>
      <c r="F38" s="141"/>
      <c r="G38" s="141"/>
      <c r="H38" s="141"/>
      <c r="I38" s="141"/>
      <c r="J38" s="142"/>
    </row>
    <row r="39" spans="1:10">
      <c r="A39" s="123"/>
      <c r="B39" s="124"/>
      <c r="C39" s="124"/>
      <c r="D39" s="124"/>
      <c r="E39" s="124"/>
      <c r="F39" s="124"/>
      <c r="G39" s="124"/>
      <c r="H39" s="124"/>
      <c r="I39" s="124"/>
      <c r="J39" s="125"/>
    </row>
    <row r="40" spans="1:10">
      <c r="A40" s="123"/>
      <c r="B40" s="124"/>
      <c r="C40" s="124"/>
      <c r="D40" s="124"/>
      <c r="E40" s="124"/>
      <c r="F40" s="124"/>
      <c r="G40" s="124"/>
      <c r="H40" s="124"/>
      <c r="I40" s="124"/>
      <c r="J40" s="125"/>
    </row>
    <row r="41" spans="1:10">
      <c r="A41" s="123"/>
      <c r="B41" s="124"/>
      <c r="C41" s="124"/>
      <c r="D41" s="124"/>
      <c r="E41" s="124"/>
      <c r="F41" s="124"/>
      <c r="G41" s="124"/>
      <c r="H41" s="124"/>
      <c r="I41" s="124"/>
      <c r="J41" s="125"/>
    </row>
    <row r="42" spans="1:10">
      <c r="A42" s="123"/>
      <c r="B42" s="124"/>
      <c r="C42" s="124"/>
      <c r="D42" s="124"/>
      <c r="E42" s="124"/>
      <c r="F42" s="124"/>
      <c r="G42" s="124"/>
      <c r="H42" s="124"/>
      <c r="I42" s="124"/>
      <c r="J42" s="125"/>
    </row>
    <row r="43" spans="1:10">
      <c r="A43" s="123"/>
      <c r="B43" s="124"/>
      <c r="C43" s="124"/>
      <c r="D43" s="124"/>
      <c r="E43" s="124"/>
      <c r="F43" s="124"/>
      <c r="G43" s="124"/>
      <c r="H43" s="124"/>
      <c r="I43" s="124"/>
      <c r="J43" s="125"/>
    </row>
    <row r="44" spans="1:10">
      <c r="A44" s="123"/>
      <c r="B44" s="124"/>
      <c r="C44" s="124"/>
      <c r="D44" s="124"/>
      <c r="E44" s="124"/>
      <c r="F44" s="124"/>
      <c r="G44" s="124"/>
      <c r="H44" s="124"/>
      <c r="I44" s="124"/>
      <c r="J44" s="125"/>
    </row>
    <row r="45" spans="1:10">
      <c r="A45" s="123"/>
      <c r="B45" s="124"/>
      <c r="C45" s="124"/>
      <c r="D45" s="124"/>
      <c r="E45" s="124"/>
      <c r="F45" s="124"/>
      <c r="G45" s="124"/>
      <c r="H45" s="124"/>
      <c r="I45" s="124"/>
      <c r="J45" s="125"/>
    </row>
    <row r="46" spans="1:10" ht="15.75" thickBot="1">
      <c r="A46" s="126"/>
      <c r="B46" s="127"/>
      <c r="C46" s="127"/>
      <c r="D46" s="127"/>
      <c r="E46" s="127"/>
      <c r="F46" s="127"/>
      <c r="G46" s="127"/>
      <c r="H46" s="127"/>
      <c r="I46" s="127"/>
      <c r="J46" s="128"/>
    </row>
    <row r="47" spans="1:10">
      <c r="A47" s="6"/>
      <c r="J47" s="8"/>
    </row>
    <row r="48" spans="1:10" ht="15.75" thickBot="1">
      <c r="A48" s="6"/>
      <c r="J48" s="8"/>
    </row>
    <row r="49" spans="1:10" ht="21">
      <c r="A49" s="3" t="s">
        <v>254</v>
      </c>
      <c r="B49" s="4"/>
      <c r="C49" s="4"/>
      <c r="D49" s="4"/>
      <c r="E49" s="4"/>
      <c r="F49" s="4"/>
      <c r="G49" s="4"/>
      <c r="H49" s="4"/>
      <c r="I49" s="4"/>
      <c r="J49" s="5"/>
    </row>
    <row r="50" spans="1:10">
      <c r="A50" s="123"/>
      <c r="B50" s="124"/>
      <c r="C50" s="124"/>
      <c r="D50" s="124"/>
      <c r="E50" s="124"/>
      <c r="F50" s="124"/>
      <c r="G50" s="124"/>
      <c r="H50" s="124"/>
      <c r="I50" s="124"/>
      <c r="J50" s="125"/>
    </row>
    <row r="51" spans="1:10">
      <c r="A51" s="123"/>
      <c r="B51" s="124"/>
      <c r="C51" s="124"/>
      <c r="D51" s="124"/>
      <c r="E51" s="124"/>
      <c r="F51" s="124"/>
      <c r="G51" s="124"/>
      <c r="H51" s="124"/>
      <c r="I51" s="124"/>
      <c r="J51" s="125"/>
    </row>
    <row r="52" spans="1:10">
      <c r="A52" s="123"/>
      <c r="B52" s="124"/>
      <c r="C52" s="124"/>
      <c r="D52" s="124"/>
      <c r="E52" s="124"/>
      <c r="F52" s="124"/>
      <c r="G52" s="124"/>
      <c r="H52" s="124"/>
      <c r="I52" s="124"/>
      <c r="J52" s="125"/>
    </row>
    <row r="53" spans="1:10">
      <c r="A53" s="123"/>
      <c r="B53" s="124"/>
      <c r="C53" s="124"/>
      <c r="D53" s="124"/>
      <c r="E53" s="124"/>
      <c r="F53" s="124"/>
      <c r="G53" s="124"/>
      <c r="H53" s="124"/>
      <c r="I53" s="124"/>
      <c r="J53" s="125"/>
    </row>
    <row r="54" spans="1:10">
      <c r="A54" s="123"/>
      <c r="B54" s="124"/>
      <c r="C54" s="124"/>
      <c r="D54" s="124"/>
      <c r="E54" s="124"/>
      <c r="F54" s="124"/>
      <c r="G54" s="124"/>
      <c r="H54" s="124"/>
      <c r="I54" s="124"/>
      <c r="J54" s="125"/>
    </row>
    <row r="55" spans="1:10">
      <c r="A55" s="123"/>
      <c r="B55" s="124"/>
      <c r="C55" s="124"/>
      <c r="D55" s="124"/>
      <c r="E55" s="124"/>
      <c r="F55" s="124"/>
      <c r="G55" s="124"/>
      <c r="H55" s="124"/>
      <c r="I55" s="124"/>
      <c r="J55" s="125"/>
    </row>
    <row r="56" spans="1:10">
      <c r="A56" s="123"/>
      <c r="B56" s="124"/>
      <c r="C56" s="124"/>
      <c r="D56" s="124"/>
      <c r="E56" s="124"/>
      <c r="F56" s="124"/>
      <c r="G56" s="124"/>
      <c r="H56" s="124"/>
      <c r="I56" s="124"/>
      <c r="J56" s="125"/>
    </row>
    <row r="57" spans="1:10" ht="15.75" thickBot="1">
      <c r="A57" s="126"/>
      <c r="B57" s="127"/>
      <c r="C57" s="127"/>
      <c r="D57" s="127"/>
      <c r="E57" s="127"/>
      <c r="F57" s="127"/>
      <c r="G57" s="127"/>
      <c r="H57" s="127"/>
      <c r="I57" s="127"/>
      <c r="J57" s="128"/>
    </row>
    <row r="58" spans="1:10">
      <c r="A58" s="6"/>
      <c r="J58" s="8"/>
    </row>
    <row r="59" spans="1:10" ht="15.75" thickBot="1">
      <c r="A59" s="6"/>
      <c r="J59" s="8"/>
    </row>
    <row r="60" spans="1:10" ht="21">
      <c r="A60" s="18" t="s">
        <v>316</v>
      </c>
      <c r="B60" s="19"/>
      <c r="C60" s="19"/>
      <c r="D60" s="19"/>
      <c r="E60" s="19"/>
      <c r="F60" s="19"/>
      <c r="G60" s="19"/>
      <c r="H60" s="20"/>
      <c r="I60" s="21" t="s">
        <v>255</v>
      </c>
      <c r="J60" s="22"/>
    </row>
    <row r="61" spans="1:10">
      <c r="A61" s="9" t="s">
        <v>317</v>
      </c>
      <c r="J61" s="8"/>
    </row>
    <row r="62" spans="1:10">
      <c r="A62" s="123"/>
      <c r="B62" s="124"/>
      <c r="C62" s="124"/>
      <c r="D62" s="124"/>
      <c r="E62" s="124"/>
      <c r="F62" s="124"/>
      <c r="G62" s="124"/>
      <c r="H62" s="124"/>
      <c r="I62" s="124"/>
      <c r="J62" s="125"/>
    </row>
    <row r="63" spans="1:10">
      <c r="A63" s="123"/>
      <c r="B63" s="124"/>
      <c r="C63" s="124"/>
      <c r="D63" s="124"/>
      <c r="E63" s="124"/>
      <c r="F63" s="124"/>
      <c r="G63" s="124"/>
      <c r="H63" s="124"/>
      <c r="I63" s="124"/>
      <c r="J63" s="125"/>
    </row>
    <row r="64" spans="1:10">
      <c r="A64" s="123"/>
      <c r="B64" s="124"/>
      <c r="C64" s="124"/>
      <c r="D64" s="124"/>
      <c r="E64" s="124"/>
      <c r="F64" s="124"/>
      <c r="G64" s="124"/>
      <c r="H64" s="124"/>
      <c r="I64" s="124"/>
      <c r="J64" s="125"/>
    </row>
    <row r="65" spans="1:10">
      <c r="A65" s="123"/>
      <c r="B65" s="124"/>
      <c r="C65" s="124"/>
      <c r="D65" s="124"/>
      <c r="E65" s="124"/>
      <c r="F65" s="124"/>
      <c r="G65" s="124"/>
      <c r="H65" s="124"/>
      <c r="I65" s="124"/>
      <c r="J65" s="125"/>
    </row>
    <row r="66" spans="1:10">
      <c r="A66" s="123"/>
      <c r="B66" s="124"/>
      <c r="C66" s="124"/>
      <c r="D66" s="124"/>
      <c r="E66" s="124"/>
      <c r="F66" s="124"/>
      <c r="G66" s="124"/>
      <c r="H66" s="124"/>
      <c r="I66" s="124"/>
      <c r="J66" s="125"/>
    </row>
    <row r="67" spans="1:10">
      <c r="A67" s="123"/>
      <c r="B67" s="124"/>
      <c r="C67" s="124"/>
      <c r="D67" s="124"/>
      <c r="E67" s="124"/>
      <c r="F67" s="124"/>
      <c r="G67" s="124"/>
      <c r="H67" s="124"/>
      <c r="I67" s="124"/>
      <c r="J67" s="125"/>
    </row>
    <row r="68" spans="1:10">
      <c r="A68" s="123"/>
      <c r="B68" s="124"/>
      <c r="C68" s="124"/>
      <c r="D68" s="124"/>
      <c r="E68" s="124"/>
      <c r="F68" s="124"/>
      <c r="G68" s="124"/>
      <c r="H68" s="124"/>
      <c r="I68" s="124"/>
      <c r="J68" s="125"/>
    </row>
    <row r="69" spans="1:10" ht="15.75" thickBot="1">
      <c r="A69" s="126"/>
      <c r="B69" s="127"/>
      <c r="C69" s="127"/>
      <c r="D69" s="127"/>
      <c r="E69" s="127"/>
      <c r="F69" s="127"/>
      <c r="G69" s="127"/>
      <c r="H69" s="127"/>
      <c r="I69" s="127"/>
      <c r="J69" s="128"/>
    </row>
    <row r="71" spans="1:10">
      <c r="A71"/>
      <c r="B71"/>
      <c r="C71"/>
      <c r="D71"/>
      <c r="E71"/>
      <c r="F71"/>
      <c r="G71"/>
      <c r="H71"/>
      <c r="I71"/>
      <c r="J71"/>
    </row>
    <row r="72" spans="1:10">
      <c r="A72"/>
      <c r="B72"/>
      <c r="C72"/>
      <c r="D72"/>
      <c r="E72"/>
      <c r="F72"/>
      <c r="G72"/>
      <c r="H72"/>
      <c r="I72"/>
      <c r="J72"/>
    </row>
  </sheetData>
  <sheetProtection algorithmName="SHA-512" hashValue="EOPN1UraMdp3Fq4Vjf52rnWoQgpW7GNRLLmY0APrlh6ME7OvYViW6vqjx6914ZSpz8UVl9IQzIeOsBhHPvcyGA==" saltValue="Zw6GwKFF7o7XUg4GuMlZJw==" spinCount="100000" sheet="1" objects="1" scenarios="1" selectLockedCells="1"/>
  <mergeCells count="23">
    <mergeCell ref="H13:I13"/>
    <mergeCell ref="A3:J6"/>
    <mergeCell ref="B34:J34"/>
    <mergeCell ref="B35:J35"/>
    <mergeCell ref="A1:J1"/>
    <mergeCell ref="A2:J2"/>
    <mergeCell ref="B8:J8"/>
    <mergeCell ref="B9:J9"/>
    <mergeCell ref="B10:J10"/>
    <mergeCell ref="B11:J11"/>
    <mergeCell ref="E14:J14"/>
    <mergeCell ref="A16:J16"/>
    <mergeCell ref="A17:J29"/>
    <mergeCell ref="A31:J31"/>
    <mergeCell ref="A62:J69"/>
    <mergeCell ref="A39:J46"/>
    <mergeCell ref="A50:J57"/>
    <mergeCell ref="A32:A33"/>
    <mergeCell ref="B32:B33"/>
    <mergeCell ref="C32:D33"/>
    <mergeCell ref="E32:J33"/>
    <mergeCell ref="A38:D38"/>
    <mergeCell ref="E38:J38"/>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sqref="A62:J69" xr:uid="{00000000-0002-0000-0100-000001000000}">
      <formula1>501</formula1>
    </dataValidation>
    <dataValidation type="textLength" operator="lessThan" allowBlank="1" showInputMessage="1" showErrorMessage="1" promptTitle="Mandatory" prompt="FIeld must be filled." sqref="A39:J46" xr:uid="{00000000-0002-0000-0100-000002000000}">
      <formula1>501</formula1>
    </dataValidation>
    <dataValidation type="textLength" operator="lessThan" allowBlank="1" showInputMessage="1" showErrorMessage="1" promptTitle="Mandatory" prompt="Field must be filled." sqref="B34:J35" xr:uid="{00000000-0002-0000-0100-000003000000}">
      <formula1>76</formula1>
    </dataValidation>
    <dataValidation type="whole" allowBlank="1" showInputMessage="1" showErrorMessage="1" promptTitle="Mandatory" prompt="Field must be filled." sqref="A35" xr:uid="{00000000-0002-0000-0100-000004000000}">
      <formula1>0</formula1>
      <formula2>99999</formula2>
    </dataValidation>
    <dataValidation type="whole" allowBlank="1" showInputMessage="1" showErrorMessage="1" promptTitle="Mandatory" prompt="Field must be filled._x000a_" sqref="A34" xr:uid="{00000000-0002-0000-0100-000005000000}">
      <formula1>0</formula1>
      <formula2>99999</formula2>
    </dataValidation>
    <dataValidation type="textLength" operator="lessThan" allowBlank="1" showInputMessage="1" showErrorMessage="1" promptTitle="Mandatory" prompt="Field must be filled." sqref="A17:J29" xr:uid="{00000000-0002-0000-0100-000006000000}">
      <formula1>1001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7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sheetPr>
  <dimension ref="A1:K18"/>
  <sheetViews>
    <sheetView showGridLines="0" zoomScaleNormal="100" workbookViewId="0">
      <selection activeCell="B10" sqref="B10:K10"/>
    </sheetView>
  </sheetViews>
  <sheetFormatPr defaultColWidth="8.85546875" defaultRowHeight="15"/>
  <cols>
    <col min="1" max="1" width="46.42578125" bestFit="1" customWidth="1"/>
  </cols>
  <sheetData>
    <row r="1" spans="1:11">
      <c r="A1" s="181" t="s">
        <v>318</v>
      </c>
      <c r="B1" s="182"/>
      <c r="C1" s="182"/>
      <c r="D1" s="182"/>
      <c r="E1" s="182"/>
      <c r="F1" s="182"/>
      <c r="G1" s="182"/>
      <c r="H1" s="182"/>
      <c r="I1" s="182"/>
      <c r="J1" s="182"/>
      <c r="K1" s="183"/>
    </row>
    <row r="2" spans="1:11" ht="15.75" thickBot="1">
      <c r="A2" s="184"/>
      <c r="B2" s="185"/>
      <c r="C2" s="185"/>
      <c r="D2" s="185"/>
      <c r="E2" s="185"/>
      <c r="F2" s="185"/>
      <c r="G2" s="185"/>
      <c r="H2" s="185"/>
      <c r="I2" s="185"/>
      <c r="J2" s="185"/>
      <c r="K2" s="186"/>
    </row>
    <row r="3" spans="1:11" ht="26.25" customHeight="1">
      <c r="A3" s="187" t="s">
        <v>326</v>
      </c>
      <c r="B3" s="188"/>
      <c r="C3" s="188"/>
      <c r="D3" s="188"/>
      <c r="E3" s="188"/>
      <c r="F3" s="188"/>
      <c r="G3" s="188"/>
      <c r="H3" s="188"/>
      <c r="I3" s="188"/>
      <c r="J3" s="188"/>
      <c r="K3" s="189"/>
    </row>
    <row r="4" spans="1:11" ht="15.75" thickBot="1">
      <c r="A4" s="190" t="s">
        <v>296</v>
      </c>
      <c r="B4" s="191"/>
      <c r="C4" s="191"/>
      <c r="D4" s="191"/>
      <c r="E4" s="191"/>
      <c r="F4" s="191"/>
      <c r="G4" s="191"/>
      <c r="H4" s="191"/>
      <c r="I4" s="191"/>
      <c r="J4" s="191"/>
      <c r="K4" s="192"/>
    </row>
    <row r="5" spans="1:11" ht="18.75" customHeight="1">
      <c r="A5" s="23" t="s">
        <v>297</v>
      </c>
      <c r="B5" s="24"/>
      <c r="C5" s="24"/>
      <c r="D5" s="24"/>
      <c r="E5" s="24"/>
      <c r="F5" s="24"/>
      <c r="G5" s="24"/>
      <c r="H5" s="24"/>
      <c r="I5" s="24"/>
      <c r="J5" s="24"/>
      <c r="K5" s="25"/>
    </row>
    <row r="6" spans="1:11">
      <c r="A6" s="26" t="s">
        <v>298</v>
      </c>
      <c r="B6" s="27"/>
      <c r="C6" s="27"/>
      <c r="D6" s="27"/>
      <c r="E6" s="27"/>
      <c r="F6" s="27"/>
      <c r="G6" s="27"/>
      <c r="H6" s="27"/>
      <c r="I6" s="27"/>
      <c r="J6" s="27"/>
      <c r="K6" s="28"/>
    </row>
    <row r="7" spans="1:11">
      <c r="A7" s="26" t="s">
        <v>299</v>
      </c>
      <c r="B7" s="193"/>
      <c r="C7" s="193"/>
      <c r="D7" s="193"/>
      <c r="E7" s="193"/>
      <c r="F7" s="193"/>
      <c r="G7" s="193"/>
      <c r="H7" s="193"/>
      <c r="I7" s="193"/>
      <c r="J7" s="193"/>
      <c r="K7" s="194"/>
    </row>
    <row r="8" spans="1:11">
      <c r="A8" s="29"/>
      <c r="K8" s="30"/>
    </row>
    <row r="9" spans="1:11">
      <c r="A9" s="40" t="s">
        <v>300</v>
      </c>
      <c r="B9" s="198"/>
      <c r="C9" s="199"/>
      <c r="D9" s="199"/>
      <c r="E9" s="199"/>
      <c r="F9" s="199"/>
      <c r="G9" s="199"/>
      <c r="H9" s="199"/>
      <c r="I9" s="199"/>
      <c r="J9" s="199"/>
      <c r="K9" s="200"/>
    </row>
    <row r="10" spans="1:11">
      <c r="A10" s="26" t="s">
        <v>309</v>
      </c>
      <c r="B10" s="195"/>
      <c r="C10" s="196"/>
      <c r="D10" s="196"/>
      <c r="E10" s="196"/>
      <c r="F10" s="196"/>
      <c r="G10" s="196"/>
      <c r="H10" s="196"/>
      <c r="I10" s="196"/>
      <c r="J10" s="196"/>
      <c r="K10" s="197"/>
    </row>
    <row r="11" spans="1:11">
      <c r="A11" s="29"/>
      <c r="K11" s="30"/>
    </row>
    <row r="12" spans="1:11">
      <c r="A12" s="26" t="s">
        <v>301</v>
      </c>
      <c r="B12" s="31"/>
      <c r="C12" s="27"/>
      <c r="D12" s="27"/>
      <c r="E12" s="27"/>
      <c r="F12" s="27"/>
      <c r="G12" s="27"/>
      <c r="H12" s="27"/>
      <c r="I12" s="27"/>
      <c r="J12" s="27"/>
      <c r="K12" s="28"/>
    </row>
    <row r="13" spans="1:11">
      <c r="A13" s="26" t="s">
        <v>302</v>
      </c>
      <c r="B13" s="195"/>
      <c r="C13" s="196"/>
      <c r="D13" s="196"/>
      <c r="E13" s="196"/>
      <c r="F13" s="196"/>
      <c r="G13" s="196"/>
      <c r="H13" s="196"/>
      <c r="I13" s="196"/>
      <c r="J13" s="196"/>
      <c r="K13" s="197"/>
    </row>
    <row r="14" spans="1:11">
      <c r="A14" s="29"/>
      <c r="K14" s="30"/>
    </row>
    <row r="15" spans="1:11" ht="28.5" customHeight="1">
      <c r="A15" s="32" t="s">
        <v>303</v>
      </c>
      <c r="B15" s="175"/>
      <c r="C15" s="176"/>
      <c r="D15" s="176"/>
      <c r="E15" s="176"/>
      <c r="F15" s="176"/>
      <c r="G15" s="176"/>
      <c r="H15" s="176"/>
      <c r="I15" s="176"/>
      <c r="J15" s="176"/>
      <c r="K15" s="177"/>
    </row>
    <row r="16" spans="1:11" ht="15.75" thickBot="1">
      <c r="A16" s="33"/>
      <c r="B16" s="34"/>
      <c r="C16" s="34"/>
      <c r="D16" s="34"/>
      <c r="E16" s="34"/>
      <c r="F16" s="34"/>
      <c r="G16" s="34"/>
      <c r="H16" s="34"/>
      <c r="I16" s="34"/>
      <c r="J16" s="34"/>
      <c r="K16" s="35"/>
    </row>
    <row r="17" spans="1:11" ht="18" customHeight="1">
      <c r="A17" s="36" t="s">
        <v>304</v>
      </c>
      <c r="B17" s="37"/>
      <c r="C17" s="37"/>
      <c r="D17" s="37"/>
      <c r="E17" s="37"/>
      <c r="F17" s="37"/>
      <c r="G17" s="37"/>
      <c r="H17" s="37"/>
      <c r="I17" s="37"/>
      <c r="J17" s="37"/>
      <c r="K17" s="38"/>
    </row>
    <row r="18" spans="1:11" ht="57.75" customHeight="1" thickBot="1">
      <c r="A18" s="39" t="s">
        <v>319</v>
      </c>
      <c r="B18" s="178"/>
      <c r="C18" s="179"/>
      <c r="D18" s="179"/>
      <c r="E18" s="179"/>
      <c r="F18" s="179"/>
      <c r="G18" s="179"/>
      <c r="H18" s="179"/>
      <c r="I18" s="179"/>
      <c r="J18" s="179"/>
      <c r="K18" s="180"/>
    </row>
  </sheetData>
  <sheetProtection algorithmName="SHA-512" hashValue="Ih6ygwZ2H9J5KPfJRP6ARTzru9s7ouuqHjM/aOXi2G/EVwPRSfk4qEl8VMOWYXFOJe5GN7vJ1XJTrrDEAyh7fA==" saltValue="KXOfwVuvy8mui3i8LYA4H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2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2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200-000002000000}">
      <formula1>101</formula1>
    </dataValidation>
    <dataValidation type="custom" allowBlank="1" showInputMessage="1" showErrorMessage="1" sqref="B10:K10" xr:uid="{00000000-0002-0000-0200-000003000000}">
      <formula1>B10=SUBSTITUTE(B10," ","")</formula1>
    </dataValidation>
  </dataValidations>
  <hyperlinks>
    <hyperlink ref="A4:K4" r:id="rId1" display="https://www.dtu.dk/english/Education/msc/Admission-and-deadlines/Language_test_requirements"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250"/>
  <sheetViews>
    <sheetView zoomScaleNormal="100" workbookViewId="0">
      <selection activeCell="J15" sqref="J15"/>
    </sheetView>
  </sheetViews>
  <sheetFormatPr defaultColWidth="9.140625" defaultRowHeight="15"/>
  <cols>
    <col min="2" max="2" width="53.42578125" bestFit="1" customWidth="1"/>
  </cols>
  <sheetData>
    <row r="1" spans="1:4">
      <c r="B1" s="10" t="s">
        <v>291</v>
      </c>
      <c r="C1">
        <f>COUNTIF(D2:D250,"?*")</f>
        <v>0</v>
      </c>
    </row>
    <row r="2" spans="1:4">
      <c r="A2">
        <f>IF(ISNUMBER(FIND(#REF!,B2:B250)),MAX(A$1:$A1)+1,0)</f>
        <v>0</v>
      </c>
      <c r="B2" t="s">
        <v>4</v>
      </c>
      <c r="C2" t="e">
        <f ca="1">OFFSET($D$2,,,COUNTIF($D$2:$D$250,"?*"))</f>
        <v>#REF!</v>
      </c>
      <c r="D2" t="str">
        <f>IFERROR(VLOOKUP(ROWS($D$2:D2),$A$2:$B$250,2,0),"")</f>
        <v/>
      </c>
    </row>
    <row r="3" spans="1:4">
      <c r="A3">
        <f>IF(ISNUMBER(FIND(#REF!,B3:B251)),MAX(A$1:$A2)+1,0)</f>
        <v>0</v>
      </c>
      <c r="B3" t="s">
        <v>5</v>
      </c>
      <c r="D3" t="str">
        <f>IFERROR(VLOOKUP(ROWS($D$2:D3),$A$2:$B$250,2,0),"")</f>
        <v/>
      </c>
    </row>
    <row r="4" spans="1:4">
      <c r="A4">
        <f>IF(ISNUMBER(FIND(#REF!,B4:B252)),MAX(A$1:$A3)+1,0)</f>
        <v>0</v>
      </c>
      <c r="B4" t="s">
        <v>6</v>
      </c>
      <c r="D4" t="str">
        <f>IFERROR(VLOOKUP(ROWS($D$2:D4),$A$2:$B$250,2,0),"")</f>
        <v/>
      </c>
    </row>
    <row r="5" spans="1:4">
      <c r="A5">
        <f>IF(ISNUMBER(FIND(#REF!,B5:B253)),MAX(A$1:$A4)+1,0)</f>
        <v>0</v>
      </c>
      <c r="B5" t="s">
        <v>7</v>
      </c>
      <c r="D5" t="str">
        <f>IFERROR(VLOOKUP(ROWS($D$2:D5),$A$2:$B$250,2,0),"")</f>
        <v/>
      </c>
    </row>
    <row r="6" spans="1:4">
      <c r="A6">
        <f>IF(ISNUMBER(FIND(#REF!,B6:B254)),MAX(A$1:$A5)+1,0)</f>
        <v>0</v>
      </c>
      <c r="B6" t="s">
        <v>8</v>
      </c>
      <c r="D6" t="str">
        <f>IFERROR(VLOOKUP(ROWS($D$2:D6),$A$2:$B$250,2,0),"")</f>
        <v/>
      </c>
    </row>
    <row r="7" spans="1:4">
      <c r="A7">
        <f>IF(ISNUMBER(FIND(#REF!,B7:B255)),MAX(A$1:$A6)+1,0)</f>
        <v>0</v>
      </c>
      <c r="B7" t="s">
        <v>9</v>
      </c>
      <c r="D7" t="str">
        <f>IFERROR(VLOOKUP(ROWS($D$2:D7),$A$2:$B$250,2,0),"")</f>
        <v/>
      </c>
    </row>
    <row r="8" spans="1:4">
      <c r="A8">
        <f>IF(ISNUMBER(FIND(#REF!,B8:B256)),MAX(A$1:$A7)+1,0)</f>
        <v>0</v>
      </c>
      <c r="B8" t="s">
        <v>10</v>
      </c>
      <c r="D8" t="str">
        <f>IFERROR(VLOOKUP(ROWS($D$2:D8),$A$2:$B$250,2,0),"")</f>
        <v/>
      </c>
    </row>
    <row r="9" spans="1:4">
      <c r="A9">
        <f>IF(ISNUMBER(FIND(#REF!,B9:B257)),MAX(A$1:$A8)+1,0)</f>
        <v>0</v>
      </c>
      <c r="B9" t="s">
        <v>11</v>
      </c>
      <c r="D9" t="str">
        <f>IFERROR(VLOOKUP(ROWS($D$2:D9),$A$2:$B$250,2,0),"")</f>
        <v/>
      </c>
    </row>
    <row r="10" spans="1:4">
      <c r="A10">
        <f>IF(ISNUMBER(FIND(#REF!,B10:B258)),MAX(A$1:$A9)+1,0)</f>
        <v>0</v>
      </c>
      <c r="B10" t="s">
        <v>12</v>
      </c>
      <c r="D10" t="str">
        <f>IFERROR(VLOOKUP(ROWS($D$2:D10),$A$2:$B$250,2,0),"")</f>
        <v/>
      </c>
    </row>
    <row r="11" spans="1:4">
      <c r="A11">
        <f>IF(ISNUMBER(FIND(#REF!,B11:B259)),MAX(A$1:$A10)+1,0)</f>
        <v>0</v>
      </c>
      <c r="B11" t="s">
        <v>13</v>
      </c>
      <c r="D11" t="str">
        <f>IFERROR(VLOOKUP(ROWS($D$2:D11),$A$2:$B$250,2,0),"")</f>
        <v/>
      </c>
    </row>
    <row r="12" spans="1:4">
      <c r="A12">
        <f>IF(ISNUMBER(FIND(#REF!,B12:B260)),MAX(A$1:$A11)+1,0)</f>
        <v>0</v>
      </c>
      <c r="B12" t="s">
        <v>14</v>
      </c>
      <c r="D12" t="str">
        <f>IFERROR(VLOOKUP(ROWS($D$2:D12),$A$2:$B$250,2,0),"")</f>
        <v/>
      </c>
    </row>
    <row r="13" spans="1:4">
      <c r="A13">
        <f>IF(ISNUMBER(FIND(#REF!,B13:B261)),MAX(A$1:$A12)+1,0)</f>
        <v>0</v>
      </c>
      <c r="B13" t="s">
        <v>15</v>
      </c>
      <c r="D13" t="str">
        <f>IFERROR(VLOOKUP(ROWS($D$2:D13),$A$2:$B$250,2,0),"")</f>
        <v/>
      </c>
    </row>
    <row r="14" spans="1:4">
      <c r="A14">
        <f>IF(ISNUMBER(FIND(#REF!,B14:B262)),MAX(A$1:$A13)+1,0)</f>
        <v>0</v>
      </c>
      <c r="B14" t="s">
        <v>16</v>
      </c>
      <c r="D14" t="str">
        <f>IFERROR(VLOOKUP(ROWS($D$2:D14),$A$2:$B$250,2,0),"")</f>
        <v/>
      </c>
    </row>
    <row r="15" spans="1:4">
      <c r="A15">
        <f>IF(ISNUMBER(FIND(#REF!,B15:B263)),MAX(A$1:$A14)+1,0)</f>
        <v>0</v>
      </c>
      <c r="B15" t="s">
        <v>17</v>
      </c>
      <c r="D15" t="str">
        <f>IFERROR(VLOOKUP(ROWS($D$2:D15),$A$2:$B$250,2,0),"")</f>
        <v/>
      </c>
    </row>
    <row r="16" spans="1:4">
      <c r="A16">
        <f>IF(ISNUMBER(FIND(#REF!,B16:B264)),MAX(A$1:$A15)+1,0)</f>
        <v>0</v>
      </c>
      <c r="B16" t="s">
        <v>18</v>
      </c>
      <c r="D16" t="str">
        <f>IFERROR(VLOOKUP(ROWS($D$2:D16),$A$2:$B$250,2,0),"")</f>
        <v/>
      </c>
    </row>
    <row r="17" spans="1:10">
      <c r="A17">
        <f>IF(ISNUMBER(FIND(#REF!,B17:B265)),MAX(A$1:$A16)+1,0)</f>
        <v>0</v>
      </c>
      <c r="B17" t="s">
        <v>19</v>
      </c>
      <c r="D17" t="str">
        <f>IFERROR(VLOOKUP(ROWS($D$2:D17),$A$2:$B$250,2,0),"")</f>
        <v/>
      </c>
    </row>
    <row r="18" spans="1:10">
      <c r="A18">
        <f>IF(ISNUMBER(FIND(#REF!,B18:B266)),MAX(A$1:$A17)+1,0)</f>
        <v>0</v>
      </c>
      <c r="B18" t="s">
        <v>20</v>
      </c>
      <c r="D18" t="str">
        <f>IFERROR(VLOOKUP(ROWS($D$2:D18),$A$2:$B$250,2,0),"")</f>
        <v/>
      </c>
      <c r="J18" t="s">
        <v>292</v>
      </c>
    </row>
    <row r="19" spans="1:10">
      <c r="A19">
        <f>IF(ISNUMBER(FIND(#REF!,B19:B267)),MAX(A$1:$A18)+1,0)</f>
        <v>0</v>
      </c>
      <c r="B19" t="s">
        <v>21</v>
      </c>
      <c r="D19" t="str">
        <f>IFERROR(VLOOKUP(ROWS($D$2:D19),$A$2:$B$250,2,0),"")</f>
        <v/>
      </c>
      <c r="J19" t="s">
        <v>293</v>
      </c>
    </row>
    <row r="20" spans="1:10">
      <c r="A20">
        <f>IF(ISNUMBER(FIND(#REF!,B20:B268)),MAX(A$1:$A19)+1,0)</f>
        <v>0</v>
      </c>
      <c r="B20" t="s">
        <v>22</v>
      </c>
      <c r="D20" t="str">
        <f>IFERROR(VLOOKUP(ROWS($D$2:D20),$A$2:$B$250,2,0),"")</f>
        <v/>
      </c>
    </row>
    <row r="21" spans="1:10">
      <c r="A21">
        <f>IF(ISNUMBER(FIND(#REF!,B21:B269)),MAX(A$1:$A20)+1,0)</f>
        <v>0</v>
      </c>
      <c r="B21" t="s">
        <v>23</v>
      </c>
      <c r="D21" t="str">
        <f>IFERROR(VLOOKUP(ROWS($D$2:D21),$A$2:$B$250,2,0),"")</f>
        <v/>
      </c>
    </row>
    <row r="22" spans="1:10">
      <c r="A22">
        <f>IF(ISNUMBER(FIND(#REF!,B22:B270)),MAX(A$1:$A21)+1,0)</f>
        <v>0</v>
      </c>
      <c r="B22" t="s">
        <v>24</v>
      </c>
      <c r="D22" t="str">
        <f>IFERROR(VLOOKUP(ROWS($D$2:D22),$A$2:$B$250,2,0),"")</f>
        <v/>
      </c>
    </row>
    <row r="23" spans="1:10">
      <c r="A23">
        <f>IF(ISNUMBER(FIND(#REF!,B23:B271)),MAX(A$1:$A22)+1,0)</f>
        <v>0</v>
      </c>
      <c r="B23" t="s">
        <v>25</v>
      </c>
      <c r="D23" t="str">
        <f>IFERROR(VLOOKUP(ROWS($D$2:D23),$A$2:$B$250,2,0),"")</f>
        <v/>
      </c>
    </row>
    <row r="24" spans="1:10">
      <c r="A24">
        <f>IF(ISNUMBER(FIND(#REF!,B24:B272)),MAX(A$1:$A23)+1,0)</f>
        <v>0</v>
      </c>
      <c r="B24" t="s">
        <v>26</v>
      </c>
      <c r="D24" t="str">
        <f>IFERROR(VLOOKUP(ROWS($D$2:D24),$A$2:$B$250,2,0),"")</f>
        <v/>
      </c>
    </row>
    <row r="25" spans="1:10">
      <c r="A25">
        <f>IF(ISNUMBER(FIND(#REF!,B25:B273)),MAX(A$1:$A24)+1,0)</f>
        <v>0</v>
      </c>
      <c r="B25" t="s">
        <v>27</v>
      </c>
      <c r="D25" t="str">
        <f>IFERROR(VLOOKUP(ROWS($D$2:D25),$A$2:$B$250,2,0),"")</f>
        <v/>
      </c>
    </row>
    <row r="26" spans="1:10">
      <c r="A26">
        <f>IF(ISNUMBER(FIND(#REF!,B26:B274)),MAX(A$1:$A25)+1,0)</f>
        <v>0</v>
      </c>
      <c r="B26" t="s">
        <v>28</v>
      </c>
      <c r="D26" t="str">
        <f>IFERROR(VLOOKUP(ROWS($D$2:D26),$A$2:$B$250,2,0),"")</f>
        <v/>
      </c>
    </row>
    <row r="27" spans="1:10">
      <c r="A27">
        <f>IF(ISNUMBER(FIND(#REF!,B27:B275)),MAX(A$1:$A26)+1,0)</f>
        <v>0</v>
      </c>
      <c r="B27" t="s">
        <v>29</v>
      </c>
      <c r="D27" t="str">
        <f>IFERROR(VLOOKUP(ROWS($D$2:D27),$A$2:$B$250,2,0),"")</f>
        <v/>
      </c>
    </row>
    <row r="28" spans="1:10">
      <c r="A28">
        <f>IF(ISNUMBER(FIND(#REF!,B28:B276)),MAX(A$1:$A27)+1,0)</f>
        <v>0</v>
      </c>
      <c r="B28" t="s">
        <v>30</v>
      </c>
      <c r="D28" t="str">
        <f>IFERROR(VLOOKUP(ROWS($D$2:D28),$A$2:$B$250,2,0),"")</f>
        <v/>
      </c>
    </row>
    <row r="29" spans="1:10">
      <c r="A29">
        <f>IF(ISNUMBER(FIND(#REF!,B29:B277)),MAX(A$1:$A28)+1,0)</f>
        <v>0</v>
      </c>
      <c r="B29" t="s">
        <v>31</v>
      </c>
      <c r="D29" t="str">
        <f>IFERROR(VLOOKUP(ROWS($D$2:D29),$A$2:$B$250,2,0),"")</f>
        <v/>
      </c>
    </row>
    <row r="30" spans="1:10">
      <c r="A30">
        <f>IF(ISNUMBER(FIND(#REF!,B30:B278)),MAX(A$1:$A29)+1,0)</f>
        <v>0</v>
      </c>
      <c r="B30" t="s">
        <v>32</v>
      </c>
      <c r="D30" t="str">
        <f>IFERROR(VLOOKUP(ROWS($D$2:D30),$A$2:$B$250,2,0),"")</f>
        <v/>
      </c>
    </row>
    <row r="31" spans="1:10">
      <c r="A31">
        <f>IF(ISNUMBER(FIND(#REF!,B31:B279)),MAX(A$1:$A30)+1,0)</f>
        <v>0</v>
      </c>
      <c r="B31" t="s">
        <v>33</v>
      </c>
      <c r="D31" t="str">
        <f>IFERROR(VLOOKUP(ROWS($D$2:D31),$A$2:$B$250,2,0),"")</f>
        <v/>
      </c>
    </row>
    <row r="32" spans="1:10">
      <c r="A32">
        <f>IF(ISNUMBER(FIND(#REF!,B32:B280)),MAX(A$1:$A31)+1,0)</f>
        <v>0</v>
      </c>
      <c r="B32" t="s">
        <v>34</v>
      </c>
      <c r="D32" t="str">
        <f>IFERROR(VLOOKUP(ROWS($D$2:D32),$A$2:$B$250,2,0),"")</f>
        <v/>
      </c>
    </row>
    <row r="33" spans="1:4">
      <c r="A33">
        <f>IF(ISNUMBER(FIND(#REF!,B33:B281)),MAX(A$1:$A32)+1,0)</f>
        <v>0</v>
      </c>
      <c r="B33" t="s">
        <v>35</v>
      </c>
      <c r="D33" t="str">
        <f>IFERROR(VLOOKUP(ROWS($D$2:D33),$A$2:$B$250,2,0),"")</f>
        <v/>
      </c>
    </row>
    <row r="34" spans="1:4">
      <c r="A34">
        <f>IF(ISNUMBER(FIND(#REF!,B34:B282)),MAX(A$1:$A33)+1,0)</f>
        <v>0</v>
      </c>
      <c r="B34" t="s">
        <v>36</v>
      </c>
      <c r="D34" t="str">
        <f>IFERROR(VLOOKUP(ROWS($D$2:D34),$A$2:$B$250,2,0),"")</f>
        <v/>
      </c>
    </row>
    <row r="35" spans="1:4">
      <c r="A35">
        <f>IF(ISNUMBER(FIND(#REF!,B35:B283)),MAX(A$1:$A34)+1,0)</f>
        <v>0</v>
      </c>
      <c r="B35" t="s">
        <v>37</v>
      </c>
      <c r="D35" t="str">
        <f>IFERROR(VLOOKUP(ROWS($D$2:D35),$A$2:$B$250,2,0),"")</f>
        <v/>
      </c>
    </row>
    <row r="36" spans="1:4">
      <c r="A36">
        <f>IF(ISNUMBER(FIND(#REF!,B36:B284)),MAX(A$1:$A35)+1,0)</f>
        <v>0</v>
      </c>
      <c r="B36" t="s">
        <v>38</v>
      </c>
      <c r="D36" t="str">
        <f>IFERROR(VLOOKUP(ROWS($D$2:D36),$A$2:$B$250,2,0),"")</f>
        <v/>
      </c>
    </row>
    <row r="37" spans="1:4">
      <c r="A37">
        <f>IF(ISNUMBER(FIND(#REF!,B37:B285)),MAX(A$1:$A36)+1,0)</f>
        <v>0</v>
      </c>
      <c r="B37" t="s">
        <v>39</v>
      </c>
      <c r="D37" t="str">
        <f>IFERROR(VLOOKUP(ROWS($D$2:D37),$A$2:$B$250,2,0),"")</f>
        <v/>
      </c>
    </row>
    <row r="38" spans="1:4">
      <c r="A38">
        <f>IF(ISNUMBER(FIND(#REF!,B38:B286)),MAX(A$1:$A37)+1,0)</f>
        <v>0</v>
      </c>
      <c r="B38" t="s">
        <v>40</v>
      </c>
      <c r="D38" t="str">
        <f>IFERROR(VLOOKUP(ROWS($D$2:D38),$A$2:$B$250,2,0),"")</f>
        <v/>
      </c>
    </row>
    <row r="39" spans="1:4">
      <c r="A39">
        <f>IF(ISNUMBER(FIND(#REF!,B39:B287)),MAX(A$1:$A38)+1,0)</f>
        <v>0</v>
      </c>
      <c r="B39" t="s">
        <v>41</v>
      </c>
      <c r="D39" t="str">
        <f>IFERROR(VLOOKUP(ROWS($D$2:D39),$A$2:$B$250,2,0),"")</f>
        <v/>
      </c>
    </row>
    <row r="40" spans="1:4">
      <c r="A40">
        <f>IF(ISNUMBER(FIND(#REF!,B40:B288)),MAX(A$1:$A39)+1,0)</f>
        <v>0</v>
      </c>
      <c r="B40" t="s">
        <v>42</v>
      </c>
      <c r="D40" t="str">
        <f>IFERROR(VLOOKUP(ROWS($D$2:D40),$A$2:$B$250,2,0),"")</f>
        <v/>
      </c>
    </row>
    <row r="41" spans="1:4">
      <c r="A41">
        <f>IF(ISNUMBER(FIND(#REF!,B41:B289)),MAX(A$1:$A40)+1,0)</f>
        <v>0</v>
      </c>
      <c r="B41" t="s">
        <v>43</v>
      </c>
      <c r="D41" t="str">
        <f>IFERROR(VLOOKUP(ROWS($D$2:D41),$A$2:$B$250,2,0),"")</f>
        <v/>
      </c>
    </row>
    <row r="42" spans="1:4">
      <c r="A42">
        <f>IF(ISNUMBER(FIND(#REF!,B42:B290)),MAX(A$1:$A41)+1,0)</f>
        <v>0</v>
      </c>
      <c r="B42" t="s">
        <v>44</v>
      </c>
      <c r="D42" t="str">
        <f>IFERROR(VLOOKUP(ROWS($D$2:D42),$A$2:$B$250,2,0),"")</f>
        <v/>
      </c>
    </row>
    <row r="43" spans="1:4">
      <c r="A43">
        <f>IF(ISNUMBER(FIND(#REF!,B43:B291)),MAX(A$1:$A42)+1,0)</f>
        <v>0</v>
      </c>
      <c r="B43" t="s">
        <v>45</v>
      </c>
      <c r="D43" t="str">
        <f>IFERROR(VLOOKUP(ROWS($D$2:D43),$A$2:$B$250,2,0),"")</f>
        <v/>
      </c>
    </row>
    <row r="44" spans="1:4">
      <c r="A44">
        <f>IF(ISNUMBER(FIND(#REF!,B44:B292)),MAX(A$1:$A43)+1,0)</f>
        <v>0</v>
      </c>
      <c r="B44" t="s">
        <v>46</v>
      </c>
      <c r="D44" t="str">
        <f>IFERROR(VLOOKUP(ROWS($D$2:D44),$A$2:$B$250,2,0),"")</f>
        <v/>
      </c>
    </row>
    <row r="45" spans="1:4">
      <c r="A45">
        <f>IF(ISNUMBER(FIND(#REF!,B45:B293)),MAX(A$1:$A44)+1,0)</f>
        <v>0</v>
      </c>
      <c r="B45" t="s">
        <v>47</v>
      </c>
      <c r="D45" t="str">
        <f>IFERROR(VLOOKUP(ROWS($D$2:D45),$A$2:$B$250,2,0),"")</f>
        <v/>
      </c>
    </row>
    <row r="46" spans="1:4">
      <c r="A46">
        <f>IF(ISNUMBER(FIND(#REF!,B46:B294)),MAX(A$1:$A45)+1,0)</f>
        <v>0</v>
      </c>
      <c r="B46" t="s">
        <v>48</v>
      </c>
      <c r="D46" t="str">
        <f>IFERROR(VLOOKUP(ROWS($D$2:D46),$A$2:$B$250,2,0),"")</f>
        <v/>
      </c>
    </row>
    <row r="47" spans="1:4">
      <c r="A47">
        <f>IF(ISNUMBER(FIND(#REF!,B47:B295)),MAX(A$1:$A46)+1,0)</f>
        <v>0</v>
      </c>
      <c r="B47" t="s">
        <v>49</v>
      </c>
      <c r="D47" t="str">
        <f>IFERROR(VLOOKUP(ROWS($D$2:D47),$A$2:$B$250,2,0),"")</f>
        <v/>
      </c>
    </row>
    <row r="48" spans="1:4">
      <c r="A48">
        <f>IF(ISNUMBER(FIND(#REF!,B48:B296)),MAX(A$1:$A47)+1,0)</f>
        <v>0</v>
      </c>
      <c r="B48" t="s">
        <v>50</v>
      </c>
      <c r="D48" t="str">
        <f>IFERROR(VLOOKUP(ROWS($D$2:D48),$A$2:$B$250,2,0),"")</f>
        <v/>
      </c>
    </row>
    <row r="49" spans="1:4">
      <c r="A49">
        <f>IF(ISNUMBER(FIND(#REF!,B49:B297)),MAX(A$1:$A48)+1,0)</f>
        <v>0</v>
      </c>
      <c r="B49" t="s">
        <v>51</v>
      </c>
      <c r="D49" t="str">
        <f>IFERROR(VLOOKUP(ROWS($D$2:D49),$A$2:$B$250,2,0),"")</f>
        <v/>
      </c>
    </row>
    <row r="50" spans="1:4">
      <c r="A50">
        <f>IF(ISNUMBER(FIND(#REF!,B50:B298)),MAX(A$1:$A49)+1,0)</f>
        <v>0</v>
      </c>
      <c r="B50" t="s">
        <v>52</v>
      </c>
      <c r="D50" t="str">
        <f>IFERROR(VLOOKUP(ROWS($D$2:D50),$A$2:$B$250,2,0),"")</f>
        <v/>
      </c>
    </row>
    <row r="51" spans="1:4">
      <c r="A51">
        <f>IF(ISNUMBER(FIND(#REF!,B51:B299)),MAX(A$1:$A50)+1,0)</f>
        <v>0</v>
      </c>
      <c r="B51" t="s">
        <v>53</v>
      </c>
      <c r="D51" t="str">
        <f>IFERROR(VLOOKUP(ROWS($D$2:D51),$A$2:$B$250,2,0),"")</f>
        <v/>
      </c>
    </row>
    <row r="52" spans="1:4">
      <c r="A52">
        <f>IF(ISNUMBER(FIND(#REF!,B52:B300)),MAX(A$1:$A51)+1,0)</f>
        <v>0</v>
      </c>
      <c r="B52" t="s">
        <v>54</v>
      </c>
      <c r="D52" t="str">
        <f>IFERROR(VLOOKUP(ROWS($D$2:D52),$A$2:$B$250,2,0),"")</f>
        <v/>
      </c>
    </row>
    <row r="53" spans="1:4">
      <c r="A53">
        <f>IF(ISNUMBER(FIND(#REF!,B53:B301)),MAX(A$1:$A52)+1,0)</f>
        <v>0</v>
      </c>
      <c r="B53" t="s">
        <v>55</v>
      </c>
      <c r="D53" t="str">
        <f>IFERROR(VLOOKUP(ROWS($D$2:D53),$A$2:$B$250,2,0),"")</f>
        <v/>
      </c>
    </row>
    <row r="54" spans="1:4">
      <c r="A54">
        <f>IF(ISNUMBER(FIND(#REF!,B54:B302)),MAX(A$1:$A53)+1,0)</f>
        <v>0</v>
      </c>
      <c r="B54" t="s">
        <v>56</v>
      </c>
      <c r="D54" t="str">
        <f>IFERROR(VLOOKUP(ROWS($D$2:D54),$A$2:$B$250,2,0),"")</f>
        <v/>
      </c>
    </row>
    <row r="55" spans="1:4">
      <c r="A55">
        <f>IF(ISNUMBER(FIND(#REF!,B55:B303)),MAX(A$1:$A54)+1,0)</f>
        <v>0</v>
      </c>
      <c r="B55" t="s">
        <v>57</v>
      </c>
      <c r="D55" t="str">
        <f>IFERROR(VLOOKUP(ROWS($D$2:D55),$A$2:$B$250,2,0),"")</f>
        <v/>
      </c>
    </row>
    <row r="56" spans="1:4">
      <c r="A56">
        <f>IF(ISNUMBER(FIND(#REF!,B56:B304)),MAX(A$1:$A55)+1,0)</f>
        <v>0</v>
      </c>
      <c r="B56" t="s">
        <v>58</v>
      </c>
      <c r="D56" t="str">
        <f>IFERROR(VLOOKUP(ROWS($D$2:D56),$A$2:$B$250,2,0),"")</f>
        <v/>
      </c>
    </row>
    <row r="57" spans="1:4">
      <c r="A57">
        <f>IF(ISNUMBER(FIND(#REF!,B57:B305)),MAX(A$1:$A56)+1,0)</f>
        <v>0</v>
      </c>
      <c r="B57" t="s">
        <v>59</v>
      </c>
      <c r="D57" t="str">
        <f>IFERROR(VLOOKUP(ROWS($D$2:D57),$A$2:$B$250,2,0),"")</f>
        <v/>
      </c>
    </row>
    <row r="58" spans="1:4">
      <c r="A58">
        <f>IF(ISNUMBER(FIND(#REF!,B58:B306)),MAX(A$1:$A57)+1,0)</f>
        <v>0</v>
      </c>
      <c r="B58" t="s">
        <v>60</v>
      </c>
      <c r="D58" t="str">
        <f>IFERROR(VLOOKUP(ROWS($D$2:D58),$A$2:$B$250,2,0),"")</f>
        <v/>
      </c>
    </row>
    <row r="59" spans="1:4">
      <c r="A59">
        <f>IF(ISNUMBER(FIND(#REF!,B59:B307)),MAX(A$1:$A58)+1,0)</f>
        <v>0</v>
      </c>
      <c r="B59" t="s">
        <v>61</v>
      </c>
      <c r="D59" t="str">
        <f>IFERROR(VLOOKUP(ROWS($D$2:D59),$A$2:$B$250,2,0),"")</f>
        <v/>
      </c>
    </row>
    <row r="60" spans="1:4">
      <c r="A60">
        <f>IF(ISNUMBER(FIND(#REF!,B60:B308)),MAX(A$1:$A59)+1,0)</f>
        <v>0</v>
      </c>
      <c r="B60" t="s">
        <v>62</v>
      </c>
      <c r="D60" t="str">
        <f>IFERROR(VLOOKUP(ROWS($D$2:D60),$A$2:$B$250,2,0),"")</f>
        <v/>
      </c>
    </row>
    <row r="61" spans="1:4">
      <c r="A61">
        <f>IF(ISNUMBER(FIND(#REF!,B61:B309)),MAX(A$1:$A60)+1,0)</f>
        <v>0</v>
      </c>
      <c r="B61" t="s">
        <v>63</v>
      </c>
      <c r="D61" t="str">
        <f>IFERROR(VLOOKUP(ROWS($D$2:D61),$A$2:$B$250,2,0),"")</f>
        <v/>
      </c>
    </row>
    <row r="62" spans="1:4">
      <c r="A62">
        <f>IF(ISNUMBER(FIND(#REF!,B62:B310)),MAX(A$1:$A61)+1,0)</f>
        <v>0</v>
      </c>
      <c r="B62" t="s">
        <v>64</v>
      </c>
      <c r="D62" t="str">
        <f>IFERROR(VLOOKUP(ROWS($D$2:D62),$A$2:$B$250,2,0),"")</f>
        <v/>
      </c>
    </row>
    <row r="63" spans="1:4">
      <c r="A63">
        <f>IF(ISNUMBER(FIND(#REF!,B63:B311)),MAX(A$1:$A62)+1,0)</f>
        <v>0</v>
      </c>
      <c r="B63" t="s">
        <v>65</v>
      </c>
      <c r="D63" t="str">
        <f>IFERROR(VLOOKUP(ROWS($D$2:D63),$A$2:$B$250,2,0),"")</f>
        <v/>
      </c>
    </row>
    <row r="64" spans="1:4">
      <c r="A64">
        <f>IF(ISNUMBER(FIND(#REF!,B64:B312)),MAX(A$1:$A63)+1,0)</f>
        <v>0</v>
      </c>
      <c r="B64" t="s">
        <v>66</v>
      </c>
      <c r="D64" t="str">
        <f>IFERROR(VLOOKUP(ROWS($D$2:D64),$A$2:$B$250,2,0),"")</f>
        <v/>
      </c>
    </row>
    <row r="65" spans="1:4">
      <c r="A65">
        <f>IF(ISNUMBER(FIND(#REF!,B65:B313)),MAX(A$1:$A64)+1,0)</f>
        <v>0</v>
      </c>
      <c r="B65" t="s">
        <v>67</v>
      </c>
      <c r="D65" t="str">
        <f>IFERROR(VLOOKUP(ROWS($D$2:D65),$A$2:$B$250,2,0),"")</f>
        <v/>
      </c>
    </row>
    <row r="66" spans="1:4">
      <c r="A66">
        <f>IF(ISNUMBER(FIND(#REF!,B66:B314)),MAX(A$1:$A65)+1,0)</f>
        <v>0</v>
      </c>
      <c r="B66" t="s">
        <v>68</v>
      </c>
      <c r="D66" t="str">
        <f>IFERROR(VLOOKUP(ROWS($D$2:D66),$A$2:$B$250,2,0),"")</f>
        <v/>
      </c>
    </row>
    <row r="67" spans="1:4">
      <c r="A67">
        <f>IF(ISNUMBER(FIND(#REF!,B67:B315)),MAX(A$1:$A66)+1,0)</f>
        <v>0</v>
      </c>
      <c r="B67" t="s">
        <v>69</v>
      </c>
      <c r="D67" t="str">
        <f>IFERROR(VLOOKUP(ROWS($D$2:D67),$A$2:$B$250,2,0),"")</f>
        <v/>
      </c>
    </row>
    <row r="68" spans="1:4">
      <c r="A68">
        <f>IF(ISNUMBER(FIND(#REF!,B68:B316)),MAX(A$1:$A67)+1,0)</f>
        <v>0</v>
      </c>
      <c r="B68" t="s">
        <v>70</v>
      </c>
      <c r="D68" t="str">
        <f>IFERROR(VLOOKUP(ROWS($D$2:D68),$A$2:$B$250,2,0),"")</f>
        <v/>
      </c>
    </row>
    <row r="69" spans="1:4">
      <c r="A69">
        <f>IF(ISNUMBER(FIND(#REF!,B69:B317)),MAX(A$1:$A68)+1,0)</f>
        <v>0</v>
      </c>
      <c r="B69" t="s">
        <v>71</v>
      </c>
      <c r="D69" t="str">
        <f>IFERROR(VLOOKUP(ROWS($D$2:D69),$A$2:$B$250,2,0),"")</f>
        <v/>
      </c>
    </row>
    <row r="70" spans="1:4">
      <c r="A70">
        <f>IF(ISNUMBER(FIND(#REF!,B70:B318)),MAX(A$1:$A69)+1,0)</f>
        <v>0</v>
      </c>
      <c r="B70" t="s">
        <v>72</v>
      </c>
      <c r="D70" t="str">
        <f>IFERROR(VLOOKUP(ROWS($D$2:D70),$A$2:$B$250,2,0),"")</f>
        <v/>
      </c>
    </row>
    <row r="71" spans="1:4">
      <c r="A71">
        <f>IF(ISNUMBER(FIND(#REF!,B71:B319)),MAX(A$1:$A70)+1,0)</f>
        <v>0</v>
      </c>
      <c r="B71" t="s">
        <v>73</v>
      </c>
      <c r="D71" t="str">
        <f>IFERROR(VLOOKUP(ROWS($D$2:D71),$A$2:$B$250,2,0),"")</f>
        <v/>
      </c>
    </row>
    <row r="72" spans="1:4">
      <c r="A72">
        <f>IF(ISNUMBER(FIND(#REF!,B72:B320)),MAX(A$1:$A71)+1,0)</f>
        <v>0</v>
      </c>
      <c r="B72" t="s">
        <v>74</v>
      </c>
      <c r="D72" t="str">
        <f>IFERROR(VLOOKUP(ROWS($D$2:D72),$A$2:$B$250,2,0),"")</f>
        <v/>
      </c>
    </row>
    <row r="73" spans="1:4">
      <c r="A73">
        <f>IF(ISNUMBER(FIND(#REF!,B73:B321)),MAX(A$1:$A72)+1,0)</f>
        <v>0</v>
      </c>
      <c r="B73" t="s">
        <v>75</v>
      </c>
      <c r="D73" t="str">
        <f>IFERROR(VLOOKUP(ROWS($D$2:D73),$A$2:$B$250,2,0),"")</f>
        <v/>
      </c>
    </row>
    <row r="74" spans="1:4">
      <c r="A74">
        <f>IF(ISNUMBER(FIND(#REF!,B74:B322)),MAX(A$1:$A73)+1,0)</f>
        <v>0</v>
      </c>
      <c r="B74" t="s">
        <v>76</v>
      </c>
      <c r="D74" t="str">
        <f>IFERROR(VLOOKUP(ROWS($D$2:D74),$A$2:$B$250,2,0),"")</f>
        <v/>
      </c>
    </row>
    <row r="75" spans="1:4">
      <c r="A75">
        <f>IF(ISNUMBER(FIND(#REF!,B75:B323)),MAX(A$1:$A74)+1,0)</f>
        <v>0</v>
      </c>
      <c r="B75" t="s">
        <v>77</v>
      </c>
      <c r="D75" t="str">
        <f>IFERROR(VLOOKUP(ROWS($D$2:D75),$A$2:$B$250,2,0),"")</f>
        <v/>
      </c>
    </row>
    <row r="76" spans="1:4">
      <c r="A76">
        <f>IF(ISNUMBER(FIND(#REF!,B76:B324)),MAX(A$1:$A75)+1,0)</f>
        <v>0</v>
      </c>
      <c r="B76" t="s">
        <v>78</v>
      </c>
      <c r="D76" t="str">
        <f>IFERROR(VLOOKUP(ROWS($D$2:D76),$A$2:$B$250,2,0),"")</f>
        <v/>
      </c>
    </row>
    <row r="77" spans="1:4">
      <c r="A77">
        <f>IF(ISNUMBER(FIND(#REF!,B77:B325)),MAX(A$1:$A76)+1,0)</f>
        <v>0</v>
      </c>
      <c r="B77" t="s">
        <v>79</v>
      </c>
      <c r="D77" t="str">
        <f>IFERROR(VLOOKUP(ROWS($D$2:D77),$A$2:$B$250,2,0),"")</f>
        <v/>
      </c>
    </row>
    <row r="78" spans="1:4">
      <c r="A78">
        <f>IF(ISNUMBER(FIND(#REF!,B78:B326)),MAX(A$1:$A77)+1,0)</f>
        <v>0</v>
      </c>
      <c r="B78" t="s">
        <v>80</v>
      </c>
      <c r="D78" t="str">
        <f>IFERROR(VLOOKUP(ROWS($D$2:D78),$A$2:$B$250,2,0),"")</f>
        <v/>
      </c>
    </row>
    <row r="79" spans="1:4">
      <c r="A79">
        <f>IF(ISNUMBER(FIND(#REF!,B79:B327)),MAX(A$1:$A78)+1,0)</f>
        <v>0</v>
      </c>
      <c r="B79" t="s">
        <v>81</v>
      </c>
      <c r="D79" t="str">
        <f>IFERROR(VLOOKUP(ROWS($D$2:D79),$A$2:$B$250,2,0),"")</f>
        <v/>
      </c>
    </row>
    <row r="80" spans="1:4">
      <c r="A80">
        <f>IF(ISNUMBER(FIND(#REF!,B80:B328)),MAX(A$1:$A79)+1,0)</f>
        <v>0</v>
      </c>
      <c r="B80" t="s">
        <v>82</v>
      </c>
      <c r="D80" t="str">
        <f>IFERROR(VLOOKUP(ROWS($D$2:D80),$A$2:$B$250,2,0),"")</f>
        <v/>
      </c>
    </row>
    <row r="81" spans="1:4">
      <c r="A81">
        <f>IF(ISNUMBER(FIND(#REF!,B81:B329)),MAX(A$1:$A80)+1,0)</f>
        <v>0</v>
      </c>
      <c r="B81" t="s">
        <v>83</v>
      </c>
      <c r="D81" t="str">
        <f>IFERROR(VLOOKUP(ROWS($D$2:D81),$A$2:$B$250,2,0),"")</f>
        <v/>
      </c>
    </row>
    <row r="82" spans="1:4">
      <c r="A82">
        <f>IF(ISNUMBER(FIND(#REF!,B82:B330)),MAX(A$1:$A81)+1,0)</f>
        <v>0</v>
      </c>
      <c r="B82" t="s">
        <v>84</v>
      </c>
      <c r="D82" t="str">
        <f>IFERROR(VLOOKUP(ROWS($D$2:D82),$A$2:$B$250,2,0),"")</f>
        <v/>
      </c>
    </row>
    <row r="83" spans="1:4">
      <c r="A83">
        <f>IF(ISNUMBER(FIND(#REF!,B83:B331)),MAX(A$1:$A82)+1,0)</f>
        <v>0</v>
      </c>
      <c r="B83" t="s">
        <v>85</v>
      </c>
      <c r="D83" t="str">
        <f>IFERROR(VLOOKUP(ROWS($D$2:D83),$A$2:$B$250,2,0),"")</f>
        <v/>
      </c>
    </row>
    <row r="84" spans="1:4">
      <c r="A84">
        <f>IF(ISNUMBER(FIND(#REF!,B84:B332)),MAX(A$1:$A83)+1,0)</f>
        <v>0</v>
      </c>
      <c r="B84" t="s">
        <v>86</v>
      </c>
      <c r="D84" t="str">
        <f>IFERROR(VLOOKUP(ROWS($D$2:D84),$A$2:$B$250,2,0),"")</f>
        <v/>
      </c>
    </row>
    <row r="85" spans="1:4">
      <c r="A85">
        <f>IF(ISNUMBER(FIND(#REF!,B85:B333)),MAX(A$1:$A84)+1,0)</f>
        <v>0</v>
      </c>
      <c r="B85" t="s">
        <v>87</v>
      </c>
      <c r="D85" t="str">
        <f>IFERROR(VLOOKUP(ROWS($D$2:D85),$A$2:$B$250,2,0),"")</f>
        <v/>
      </c>
    </row>
    <row r="86" spans="1:4">
      <c r="A86">
        <f>IF(ISNUMBER(FIND(#REF!,B86:B334)),MAX(A$1:$A85)+1,0)</f>
        <v>0</v>
      </c>
      <c r="B86" t="s">
        <v>88</v>
      </c>
      <c r="D86" t="str">
        <f>IFERROR(VLOOKUP(ROWS($D$2:D86),$A$2:$B$250,2,0),"")</f>
        <v/>
      </c>
    </row>
    <row r="87" spans="1:4">
      <c r="A87">
        <f>IF(ISNUMBER(FIND(#REF!,B87:B335)),MAX(A$1:$A86)+1,0)</f>
        <v>0</v>
      </c>
      <c r="B87" t="s">
        <v>89</v>
      </c>
      <c r="D87" t="str">
        <f>IFERROR(VLOOKUP(ROWS($D$2:D87),$A$2:$B$250,2,0),"")</f>
        <v/>
      </c>
    </row>
    <row r="88" spans="1:4">
      <c r="A88">
        <f>IF(ISNUMBER(FIND(#REF!,B88:B336)),MAX(A$1:$A87)+1,0)</f>
        <v>0</v>
      </c>
      <c r="B88" t="s">
        <v>90</v>
      </c>
      <c r="D88" t="str">
        <f>IFERROR(VLOOKUP(ROWS($D$2:D88),$A$2:$B$250,2,0),"")</f>
        <v/>
      </c>
    </row>
    <row r="89" spans="1:4">
      <c r="A89">
        <f>IF(ISNUMBER(FIND(#REF!,B89:B337)),MAX(A$1:$A88)+1,0)</f>
        <v>0</v>
      </c>
      <c r="B89" t="s">
        <v>91</v>
      </c>
      <c r="D89" t="str">
        <f>IFERROR(VLOOKUP(ROWS($D$2:D89),$A$2:$B$250,2,0),"")</f>
        <v/>
      </c>
    </row>
    <row r="90" spans="1:4">
      <c r="A90">
        <f>IF(ISNUMBER(FIND(#REF!,B90:B338)),MAX(A$1:$A89)+1,0)</f>
        <v>0</v>
      </c>
      <c r="B90" t="s">
        <v>92</v>
      </c>
      <c r="D90" t="str">
        <f>IFERROR(VLOOKUP(ROWS($D$2:D90),$A$2:$B$250,2,0),"")</f>
        <v/>
      </c>
    </row>
    <row r="91" spans="1:4">
      <c r="A91">
        <f>IF(ISNUMBER(FIND(#REF!,B91:B339)),MAX(A$1:$A90)+1,0)</f>
        <v>0</v>
      </c>
      <c r="B91" t="s">
        <v>93</v>
      </c>
      <c r="D91" t="str">
        <f>IFERROR(VLOOKUP(ROWS($D$2:D91),$A$2:$B$250,2,0),"")</f>
        <v/>
      </c>
    </row>
    <row r="92" spans="1:4">
      <c r="A92">
        <f>IF(ISNUMBER(FIND(#REF!,B92:B340)),MAX(A$1:$A91)+1,0)</f>
        <v>0</v>
      </c>
      <c r="B92" t="s">
        <v>94</v>
      </c>
      <c r="D92" t="str">
        <f>IFERROR(VLOOKUP(ROWS($D$2:D92),$A$2:$B$250,2,0),"")</f>
        <v/>
      </c>
    </row>
    <row r="93" spans="1:4">
      <c r="A93">
        <f>IF(ISNUMBER(FIND(#REF!,B93:B341)),MAX(A$1:$A92)+1,0)</f>
        <v>0</v>
      </c>
      <c r="B93" t="s">
        <v>95</v>
      </c>
      <c r="D93" t="str">
        <f>IFERROR(VLOOKUP(ROWS($D$2:D93),$A$2:$B$250,2,0),"")</f>
        <v/>
      </c>
    </row>
    <row r="94" spans="1:4">
      <c r="A94">
        <f>IF(ISNUMBER(FIND(#REF!,B94:B342)),MAX(A$1:$A93)+1,0)</f>
        <v>0</v>
      </c>
      <c r="B94" t="s">
        <v>96</v>
      </c>
      <c r="D94" t="str">
        <f>IFERROR(VLOOKUP(ROWS($D$2:D94),$A$2:$B$250,2,0),"")</f>
        <v/>
      </c>
    </row>
    <row r="95" spans="1:4">
      <c r="A95">
        <f>IF(ISNUMBER(FIND(#REF!,B95:B343)),MAX(A$1:$A94)+1,0)</f>
        <v>0</v>
      </c>
      <c r="B95" t="s">
        <v>97</v>
      </c>
      <c r="D95" t="str">
        <f>IFERROR(VLOOKUP(ROWS($D$2:D95),$A$2:$B$250,2,0),"")</f>
        <v/>
      </c>
    </row>
    <row r="96" spans="1:4">
      <c r="A96">
        <f>IF(ISNUMBER(FIND(#REF!,B96:B344)),MAX(A$1:$A95)+1,0)</f>
        <v>0</v>
      </c>
      <c r="B96" t="s">
        <v>98</v>
      </c>
      <c r="D96" t="str">
        <f>IFERROR(VLOOKUP(ROWS($D$2:D96),$A$2:$B$250,2,0),"")</f>
        <v/>
      </c>
    </row>
    <row r="97" spans="1:4">
      <c r="A97">
        <f>IF(ISNUMBER(FIND(#REF!,B97:B345)),MAX(A$1:$A96)+1,0)</f>
        <v>0</v>
      </c>
      <c r="B97" t="s">
        <v>99</v>
      </c>
      <c r="D97" t="str">
        <f>IFERROR(VLOOKUP(ROWS($D$2:D97),$A$2:$B$250,2,0),"")</f>
        <v/>
      </c>
    </row>
    <row r="98" spans="1:4">
      <c r="A98">
        <f>IF(ISNUMBER(FIND(#REF!,B98:B346)),MAX(A$1:$A97)+1,0)</f>
        <v>0</v>
      </c>
      <c r="B98" t="s">
        <v>100</v>
      </c>
      <c r="D98" t="str">
        <f>IFERROR(VLOOKUP(ROWS($D$2:D98),$A$2:$B$250,2,0),"")</f>
        <v/>
      </c>
    </row>
    <row r="99" spans="1:4">
      <c r="A99">
        <f>IF(ISNUMBER(FIND(#REF!,B99:B347)),MAX(A$1:$A98)+1,0)</f>
        <v>0</v>
      </c>
      <c r="B99" t="s">
        <v>101</v>
      </c>
      <c r="D99" t="str">
        <f>IFERROR(VLOOKUP(ROWS($D$2:D99),$A$2:$B$250,2,0),"")</f>
        <v/>
      </c>
    </row>
    <row r="100" spans="1:4">
      <c r="A100">
        <f>IF(ISNUMBER(FIND(#REF!,B100:B348)),MAX(A$1:$A99)+1,0)</f>
        <v>0</v>
      </c>
      <c r="B100" t="s">
        <v>102</v>
      </c>
      <c r="D100" t="str">
        <f>IFERROR(VLOOKUP(ROWS($D$2:D100),$A$2:$B$250,2,0),"")</f>
        <v/>
      </c>
    </row>
    <row r="101" spans="1:4">
      <c r="A101">
        <f>IF(ISNUMBER(FIND(#REF!,B101:B349)),MAX(A$1:$A100)+1,0)</f>
        <v>0</v>
      </c>
      <c r="B101" t="s">
        <v>103</v>
      </c>
      <c r="D101" t="str">
        <f>IFERROR(VLOOKUP(ROWS($D$2:D101),$A$2:$B$250,2,0),"")</f>
        <v/>
      </c>
    </row>
    <row r="102" spans="1:4">
      <c r="A102">
        <f>IF(ISNUMBER(FIND(#REF!,B102:B350)),MAX(A$1:$A101)+1,0)</f>
        <v>0</v>
      </c>
      <c r="B102" t="s">
        <v>104</v>
      </c>
      <c r="D102" t="str">
        <f>IFERROR(VLOOKUP(ROWS($D$2:D102),$A$2:$B$250,2,0),"")</f>
        <v/>
      </c>
    </row>
    <row r="103" spans="1:4">
      <c r="A103">
        <f>IF(ISNUMBER(FIND(#REF!,B103:B351)),MAX(A$1:$A102)+1,0)</f>
        <v>0</v>
      </c>
      <c r="B103" t="s">
        <v>105</v>
      </c>
      <c r="D103" t="str">
        <f>IFERROR(VLOOKUP(ROWS($D$2:D103),$A$2:$B$250,2,0),"")</f>
        <v/>
      </c>
    </row>
    <row r="104" spans="1:4">
      <c r="A104">
        <f>IF(ISNUMBER(FIND(#REF!,B104:B352)),MAX(A$1:$A103)+1,0)</f>
        <v>0</v>
      </c>
      <c r="B104" t="s">
        <v>106</v>
      </c>
      <c r="D104" t="str">
        <f>IFERROR(VLOOKUP(ROWS($D$2:D104),$A$2:$B$250,2,0),"")</f>
        <v/>
      </c>
    </row>
    <row r="105" spans="1:4">
      <c r="A105">
        <f>IF(ISNUMBER(FIND(#REF!,B105:B353)),MAX(A$1:$A104)+1,0)</f>
        <v>0</v>
      </c>
      <c r="B105" t="s">
        <v>107</v>
      </c>
      <c r="D105" t="str">
        <f>IFERROR(VLOOKUP(ROWS($D$2:D105),$A$2:$B$250,2,0),"")</f>
        <v/>
      </c>
    </row>
    <row r="106" spans="1:4">
      <c r="A106">
        <f>IF(ISNUMBER(FIND(#REF!,B106:B354)),MAX(A$1:$A105)+1,0)</f>
        <v>0</v>
      </c>
      <c r="B106" t="s">
        <v>108</v>
      </c>
      <c r="D106" t="str">
        <f>IFERROR(VLOOKUP(ROWS($D$2:D106),$A$2:$B$250,2,0),"")</f>
        <v/>
      </c>
    </row>
    <row r="107" spans="1:4">
      <c r="A107">
        <f>IF(ISNUMBER(FIND(#REF!,B107:B355)),MAX(A$1:$A106)+1,0)</f>
        <v>0</v>
      </c>
      <c r="B107" t="s">
        <v>109</v>
      </c>
      <c r="D107" t="str">
        <f>IFERROR(VLOOKUP(ROWS($D$2:D107),$A$2:$B$250,2,0),"")</f>
        <v/>
      </c>
    </row>
    <row r="108" spans="1:4">
      <c r="A108">
        <f>IF(ISNUMBER(FIND(#REF!,B108:B356)),MAX(A$1:$A107)+1,0)</f>
        <v>0</v>
      </c>
      <c r="B108" t="s">
        <v>110</v>
      </c>
      <c r="D108" t="str">
        <f>IFERROR(VLOOKUP(ROWS($D$2:D108),$A$2:$B$250,2,0),"")</f>
        <v/>
      </c>
    </row>
    <row r="109" spans="1:4">
      <c r="A109">
        <f>IF(ISNUMBER(FIND(#REF!,B109:B357)),MAX(A$1:$A108)+1,0)</f>
        <v>0</v>
      </c>
      <c r="B109" t="s">
        <v>111</v>
      </c>
      <c r="D109" t="str">
        <f>IFERROR(VLOOKUP(ROWS($D$2:D109),$A$2:$B$250,2,0),"")</f>
        <v/>
      </c>
    </row>
    <row r="110" spans="1:4">
      <c r="A110">
        <f>IF(ISNUMBER(FIND(#REF!,B110:B358)),MAX(A$1:$A109)+1,0)</f>
        <v>0</v>
      </c>
      <c r="B110" t="s">
        <v>112</v>
      </c>
      <c r="D110" t="str">
        <f>IFERROR(VLOOKUP(ROWS($D$2:D110),$A$2:$B$250,2,0),"")</f>
        <v/>
      </c>
    </row>
    <row r="111" spans="1:4">
      <c r="A111">
        <f>IF(ISNUMBER(FIND(#REF!,B111:B359)),MAX(A$1:$A110)+1,0)</f>
        <v>0</v>
      </c>
      <c r="B111" t="s">
        <v>113</v>
      </c>
      <c r="D111" t="str">
        <f>IFERROR(VLOOKUP(ROWS($D$2:D111),$A$2:$B$250,2,0),"")</f>
        <v/>
      </c>
    </row>
    <row r="112" spans="1:4">
      <c r="A112">
        <f>IF(ISNUMBER(FIND(#REF!,B112:B360)),MAX(A$1:$A111)+1,0)</f>
        <v>0</v>
      </c>
      <c r="B112" t="s">
        <v>114</v>
      </c>
      <c r="D112" t="str">
        <f>IFERROR(VLOOKUP(ROWS($D$2:D112),$A$2:$B$250,2,0),"")</f>
        <v/>
      </c>
    </row>
    <row r="113" spans="1:4">
      <c r="A113">
        <f>IF(ISNUMBER(FIND(#REF!,B113:B361)),MAX(A$1:$A112)+1,0)</f>
        <v>0</v>
      </c>
      <c r="B113" t="s">
        <v>115</v>
      </c>
      <c r="D113" t="str">
        <f>IFERROR(VLOOKUP(ROWS($D$2:D113),$A$2:$B$250,2,0),"")</f>
        <v/>
      </c>
    </row>
    <row r="114" spans="1:4">
      <c r="A114">
        <f>IF(ISNUMBER(FIND(#REF!,B114:B362)),MAX(A$1:$A113)+1,0)</f>
        <v>0</v>
      </c>
      <c r="B114" t="s">
        <v>116</v>
      </c>
      <c r="D114" t="str">
        <f>IFERROR(VLOOKUP(ROWS($D$2:D114),$A$2:$B$250,2,0),"")</f>
        <v/>
      </c>
    </row>
    <row r="115" spans="1:4">
      <c r="A115">
        <f>IF(ISNUMBER(FIND(#REF!,B115:B363)),MAX(A$1:$A114)+1,0)</f>
        <v>0</v>
      </c>
      <c r="B115" t="s">
        <v>117</v>
      </c>
      <c r="D115" t="str">
        <f>IFERROR(VLOOKUP(ROWS($D$2:D115),$A$2:$B$250,2,0),"")</f>
        <v/>
      </c>
    </row>
    <row r="116" spans="1:4">
      <c r="A116">
        <f>IF(ISNUMBER(FIND(#REF!,B116:B364)),MAX(A$1:$A115)+1,0)</f>
        <v>0</v>
      </c>
      <c r="B116" t="s">
        <v>118</v>
      </c>
      <c r="D116" t="str">
        <f>IFERROR(VLOOKUP(ROWS($D$2:D116),$A$2:$B$250,2,0),"")</f>
        <v/>
      </c>
    </row>
    <row r="117" spans="1:4">
      <c r="A117">
        <f>IF(ISNUMBER(FIND(#REF!,B117:B365)),MAX(A$1:$A116)+1,0)</f>
        <v>0</v>
      </c>
      <c r="B117" t="s">
        <v>119</v>
      </c>
      <c r="D117" t="str">
        <f>IFERROR(VLOOKUP(ROWS($D$2:D117),$A$2:$B$250,2,0),"")</f>
        <v/>
      </c>
    </row>
    <row r="118" spans="1:4">
      <c r="A118">
        <f>IF(ISNUMBER(FIND(#REF!,B118:B366)),MAX(A$1:$A117)+1,0)</f>
        <v>0</v>
      </c>
      <c r="B118" t="s">
        <v>120</v>
      </c>
      <c r="D118" t="str">
        <f>IFERROR(VLOOKUP(ROWS($D$2:D118),$A$2:$B$250,2,0),"")</f>
        <v/>
      </c>
    </row>
    <row r="119" spans="1:4">
      <c r="A119">
        <f>IF(ISNUMBER(FIND(#REF!,B119:B367)),MAX(A$1:$A118)+1,0)</f>
        <v>0</v>
      </c>
      <c r="B119" t="s">
        <v>121</v>
      </c>
      <c r="D119" t="str">
        <f>IFERROR(VLOOKUP(ROWS($D$2:D119),$A$2:$B$250,2,0),"")</f>
        <v/>
      </c>
    </row>
    <row r="120" spans="1:4">
      <c r="A120">
        <f>IF(ISNUMBER(FIND(#REF!,B120:B368)),MAX(A$1:$A119)+1,0)</f>
        <v>0</v>
      </c>
      <c r="B120" t="s">
        <v>122</v>
      </c>
      <c r="D120" t="str">
        <f>IFERROR(VLOOKUP(ROWS($D$2:D120),$A$2:$B$250,2,0),"")</f>
        <v/>
      </c>
    </row>
    <row r="121" spans="1:4">
      <c r="A121">
        <f>IF(ISNUMBER(FIND(#REF!,B121:B369)),MAX(A$1:$A120)+1,0)</f>
        <v>0</v>
      </c>
      <c r="B121" t="s">
        <v>123</v>
      </c>
      <c r="D121" t="str">
        <f>IFERROR(VLOOKUP(ROWS($D$2:D121),$A$2:$B$250,2,0),"")</f>
        <v/>
      </c>
    </row>
    <row r="122" spans="1:4">
      <c r="A122">
        <f>IF(ISNUMBER(FIND(#REF!,B122:B370)),MAX(A$1:$A121)+1,0)</f>
        <v>0</v>
      </c>
      <c r="B122" t="s">
        <v>124</v>
      </c>
      <c r="D122" t="str">
        <f>IFERROR(VLOOKUP(ROWS($D$2:D122),$A$2:$B$250,2,0),"")</f>
        <v/>
      </c>
    </row>
    <row r="123" spans="1:4">
      <c r="A123">
        <f>IF(ISNUMBER(FIND(#REF!,B123:B371)),MAX(A$1:$A122)+1,0)</f>
        <v>0</v>
      </c>
      <c r="B123" t="s">
        <v>125</v>
      </c>
      <c r="D123" t="str">
        <f>IFERROR(VLOOKUP(ROWS($D$2:D123),$A$2:$B$250,2,0),"")</f>
        <v/>
      </c>
    </row>
    <row r="124" spans="1:4">
      <c r="A124">
        <f>IF(ISNUMBER(FIND(#REF!,B124:B372)),MAX(A$1:$A123)+1,0)</f>
        <v>0</v>
      </c>
      <c r="B124" t="s">
        <v>126</v>
      </c>
      <c r="D124" t="str">
        <f>IFERROR(VLOOKUP(ROWS($D$2:D124),$A$2:$B$250,2,0),"")</f>
        <v/>
      </c>
    </row>
    <row r="125" spans="1:4">
      <c r="A125">
        <f>IF(ISNUMBER(FIND(#REF!,B125:B373)),MAX(A$1:$A124)+1,0)</f>
        <v>0</v>
      </c>
      <c r="B125" t="s">
        <v>127</v>
      </c>
      <c r="D125" t="str">
        <f>IFERROR(VLOOKUP(ROWS($D$2:D125),$A$2:$B$250,2,0),"")</f>
        <v/>
      </c>
    </row>
    <row r="126" spans="1:4">
      <c r="A126">
        <f>IF(ISNUMBER(FIND(#REF!,B126:B374)),MAX(A$1:$A125)+1,0)</f>
        <v>0</v>
      </c>
      <c r="B126" t="s">
        <v>128</v>
      </c>
      <c r="D126" t="str">
        <f>IFERROR(VLOOKUP(ROWS($D$2:D126),$A$2:$B$250,2,0),"")</f>
        <v/>
      </c>
    </row>
    <row r="127" spans="1:4">
      <c r="A127">
        <f>IF(ISNUMBER(FIND(#REF!,B127:B375)),MAX(A$1:$A126)+1,0)</f>
        <v>0</v>
      </c>
      <c r="B127" t="s">
        <v>129</v>
      </c>
      <c r="D127" t="str">
        <f>IFERROR(VLOOKUP(ROWS($D$2:D127),$A$2:$B$250,2,0),"")</f>
        <v/>
      </c>
    </row>
    <row r="128" spans="1:4">
      <c r="A128">
        <f>IF(ISNUMBER(FIND(#REF!,B128:B376)),MAX(A$1:$A127)+1,0)</f>
        <v>0</v>
      </c>
      <c r="B128" t="s">
        <v>130</v>
      </c>
      <c r="D128" t="str">
        <f>IFERROR(VLOOKUP(ROWS($D$2:D128),$A$2:$B$250,2,0),"")</f>
        <v/>
      </c>
    </row>
    <row r="129" spans="1:4">
      <c r="A129">
        <f>IF(ISNUMBER(FIND(#REF!,B129:B377)),MAX(A$1:$A128)+1,0)</f>
        <v>0</v>
      </c>
      <c r="B129" t="s">
        <v>131</v>
      </c>
      <c r="D129" t="str">
        <f>IFERROR(VLOOKUP(ROWS($D$2:D129),$A$2:$B$250,2,0),"")</f>
        <v/>
      </c>
    </row>
    <row r="130" spans="1:4">
      <c r="A130">
        <f>IF(ISNUMBER(FIND(#REF!,B130:B378)),MAX(A$1:$A129)+1,0)</f>
        <v>0</v>
      </c>
      <c r="B130" t="s">
        <v>132</v>
      </c>
      <c r="D130" t="str">
        <f>IFERROR(VLOOKUP(ROWS($D$2:D130),$A$2:$B$250,2,0),"")</f>
        <v/>
      </c>
    </row>
    <row r="131" spans="1:4">
      <c r="A131">
        <f>IF(ISNUMBER(FIND(#REF!,B131:B379)),MAX(A$1:$A130)+1,0)</f>
        <v>0</v>
      </c>
      <c r="B131" t="s">
        <v>133</v>
      </c>
      <c r="D131" t="str">
        <f>IFERROR(VLOOKUP(ROWS($D$2:D131),$A$2:$B$250,2,0),"")</f>
        <v/>
      </c>
    </row>
    <row r="132" spans="1:4">
      <c r="A132">
        <f>IF(ISNUMBER(FIND(#REF!,B132:B380)),MAX(A$1:$A131)+1,0)</f>
        <v>0</v>
      </c>
      <c r="B132" t="s">
        <v>134</v>
      </c>
      <c r="D132" t="str">
        <f>IFERROR(VLOOKUP(ROWS($D$2:D132),$A$2:$B$250,2,0),"")</f>
        <v/>
      </c>
    </row>
    <row r="133" spans="1:4">
      <c r="A133">
        <f>IF(ISNUMBER(FIND(#REF!,B133:B381)),MAX(A$1:$A132)+1,0)</f>
        <v>0</v>
      </c>
      <c r="B133" t="s">
        <v>135</v>
      </c>
      <c r="D133" t="str">
        <f>IFERROR(VLOOKUP(ROWS($D$2:D133),$A$2:$B$250,2,0),"")</f>
        <v/>
      </c>
    </row>
    <row r="134" spans="1:4">
      <c r="A134">
        <f>IF(ISNUMBER(FIND(#REF!,B134:B382)),MAX(A$1:$A133)+1,0)</f>
        <v>0</v>
      </c>
      <c r="B134" t="s">
        <v>136</v>
      </c>
      <c r="D134" t="str">
        <f>IFERROR(VLOOKUP(ROWS($D$2:D134),$A$2:$B$250,2,0),"")</f>
        <v/>
      </c>
    </row>
    <row r="135" spans="1:4">
      <c r="A135">
        <f>IF(ISNUMBER(FIND(#REF!,B135:B383)),MAX(A$1:$A134)+1,0)</f>
        <v>0</v>
      </c>
      <c r="B135" t="s">
        <v>137</v>
      </c>
      <c r="D135" t="str">
        <f>IFERROR(VLOOKUP(ROWS($D$2:D135),$A$2:$B$250,2,0),"")</f>
        <v/>
      </c>
    </row>
    <row r="136" spans="1:4">
      <c r="A136">
        <f>IF(ISNUMBER(FIND(#REF!,B136:B384)),MAX(A$1:$A135)+1,0)</f>
        <v>0</v>
      </c>
      <c r="B136" t="s">
        <v>138</v>
      </c>
      <c r="D136" t="str">
        <f>IFERROR(VLOOKUP(ROWS($D$2:D136),$A$2:$B$250,2,0),"")</f>
        <v/>
      </c>
    </row>
    <row r="137" spans="1:4">
      <c r="A137">
        <f>IF(ISNUMBER(FIND(#REF!,B137:B385)),MAX(A$1:$A136)+1,0)</f>
        <v>0</v>
      </c>
      <c r="B137" t="s">
        <v>139</v>
      </c>
      <c r="D137" t="str">
        <f>IFERROR(VLOOKUP(ROWS($D$2:D137),$A$2:$B$250,2,0),"")</f>
        <v/>
      </c>
    </row>
    <row r="138" spans="1:4">
      <c r="A138">
        <f>IF(ISNUMBER(FIND(#REF!,B138:B386)),MAX(A$1:$A137)+1,0)</f>
        <v>0</v>
      </c>
      <c r="B138" t="s">
        <v>140</v>
      </c>
      <c r="D138" t="str">
        <f>IFERROR(VLOOKUP(ROWS($D$2:D138),$A$2:$B$250,2,0),"")</f>
        <v/>
      </c>
    </row>
    <row r="139" spans="1:4">
      <c r="A139">
        <f>IF(ISNUMBER(FIND(#REF!,B139:B387)),MAX(A$1:$A138)+1,0)</f>
        <v>0</v>
      </c>
      <c r="B139" t="s">
        <v>141</v>
      </c>
      <c r="D139" t="str">
        <f>IFERROR(VLOOKUP(ROWS($D$2:D139),$A$2:$B$250,2,0),"")</f>
        <v/>
      </c>
    </row>
    <row r="140" spans="1:4">
      <c r="A140">
        <f>IF(ISNUMBER(FIND(#REF!,B140:B388)),MAX(A$1:$A139)+1,0)</f>
        <v>0</v>
      </c>
      <c r="B140" t="s">
        <v>142</v>
      </c>
      <c r="D140" t="str">
        <f>IFERROR(VLOOKUP(ROWS($D$2:D140),$A$2:$B$250,2,0),"")</f>
        <v/>
      </c>
    </row>
    <row r="141" spans="1:4">
      <c r="A141">
        <f>IF(ISNUMBER(FIND(#REF!,B141:B389)),MAX(A$1:$A140)+1,0)</f>
        <v>0</v>
      </c>
      <c r="B141" t="s">
        <v>143</v>
      </c>
      <c r="D141" t="str">
        <f>IFERROR(VLOOKUP(ROWS($D$2:D141),$A$2:$B$250,2,0),"")</f>
        <v/>
      </c>
    </row>
    <row r="142" spans="1:4">
      <c r="A142">
        <f>IF(ISNUMBER(FIND(#REF!,B142:B390)),MAX(A$1:$A141)+1,0)</f>
        <v>0</v>
      </c>
      <c r="B142" t="s">
        <v>144</v>
      </c>
      <c r="D142" t="str">
        <f>IFERROR(VLOOKUP(ROWS($D$2:D142),$A$2:$B$250,2,0),"")</f>
        <v/>
      </c>
    </row>
    <row r="143" spans="1:4">
      <c r="A143">
        <f>IF(ISNUMBER(FIND(#REF!,B143:B391)),MAX(A$1:$A142)+1,0)</f>
        <v>0</v>
      </c>
      <c r="B143" t="s">
        <v>145</v>
      </c>
      <c r="D143" t="str">
        <f>IFERROR(VLOOKUP(ROWS($D$2:D143),$A$2:$B$250,2,0),"")</f>
        <v/>
      </c>
    </row>
    <row r="144" spans="1:4">
      <c r="A144">
        <f>IF(ISNUMBER(FIND(#REF!,B144:B392)),MAX(A$1:$A143)+1,0)</f>
        <v>0</v>
      </c>
      <c r="B144" t="s">
        <v>146</v>
      </c>
      <c r="D144" t="str">
        <f>IFERROR(VLOOKUP(ROWS($D$2:D144),$A$2:$B$250,2,0),"")</f>
        <v/>
      </c>
    </row>
    <row r="145" spans="1:4">
      <c r="A145">
        <f>IF(ISNUMBER(FIND(#REF!,B145:B393)),MAX(A$1:$A144)+1,0)</f>
        <v>0</v>
      </c>
      <c r="B145" t="s">
        <v>147</v>
      </c>
      <c r="D145" t="str">
        <f>IFERROR(VLOOKUP(ROWS($D$2:D145),$A$2:$B$250,2,0),"")</f>
        <v/>
      </c>
    </row>
    <row r="146" spans="1:4">
      <c r="A146">
        <f>IF(ISNUMBER(FIND(#REF!,B146:B394)),MAX(A$1:$A145)+1,0)</f>
        <v>0</v>
      </c>
      <c r="B146" t="s">
        <v>148</v>
      </c>
      <c r="D146" t="str">
        <f>IFERROR(VLOOKUP(ROWS($D$2:D146),$A$2:$B$250,2,0),"")</f>
        <v/>
      </c>
    </row>
    <row r="147" spans="1:4">
      <c r="A147">
        <f>IF(ISNUMBER(FIND(#REF!,B147:B395)),MAX(A$1:$A146)+1,0)</f>
        <v>0</v>
      </c>
      <c r="B147" t="s">
        <v>149</v>
      </c>
      <c r="D147" t="str">
        <f>IFERROR(VLOOKUP(ROWS($D$2:D147),$A$2:$B$250,2,0),"")</f>
        <v/>
      </c>
    </row>
    <row r="148" spans="1:4">
      <c r="A148">
        <f>IF(ISNUMBER(FIND(#REF!,B148:B396)),MAX(A$1:$A147)+1,0)</f>
        <v>0</v>
      </c>
      <c r="B148" t="s">
        <v>150</v>
      </c>
      <c r="D148" t="str">
        <f>IFERROR(VLOOKUP(ROWS($D$2:D148),$A$2:$B$250,2,0),"")</f>
        <v/>
      </c>
    </row>
    <row r="149" spans="1:4">
      <c r="A149">
        <f>IF(ISNUMBER(FIND(#REF!,B149:B397)),MAX(A$1:$A148)+1,0)</f>
        <v>0</v>
      </c>
      <c r="B149" t="s">
        <v>151</v>
      </c>
      <c r="D149" t="str">
        <f>IFERROR(VLOOKUP(ROWS($D$2:D149),$A$2:$B$250,2,0),"")</f>
        <v/>
      </c>
    </row>
    <row r="150" spans="1:4">
      <c r="A150">
        <f>IF(ISNUMBER(FIND(#REF!,B150:B398)),MAX(A$1:$A149)+1,0)</f>
        <v>0</v>
      </c>
      <c r="B150" t="s">
        <v>152</v>
      </c>
      <c r="D150" t="str">
        <f>IFERROR(VLOOKUP(ROWS($D$2:D150),$A$2:$B$250,2,0),"")</f>
        <v/>
      </c>
    </row>
    <row r="151" spans="1:4">
      <c r="A151">
        <f>IF(ISNUMBER(FIND(#REF!,B151:B399)),MAX(A$1:$A150)+1,0)</f>
        <v>0</v>
      </c>
      <c r="B151" t="s">
        <v>153</v>
      </c>
      <c r="D151" t="str">
        <f>IFERROR(VLOOKUP(ROWS($D$2:D151),$A$2:$B$250,2,0),"")</f>
        <v/>
      </c>
    </row>
    <row r="152" spans="1:4">
      <c r="A152">
        <f>IF(ISNUMBER(FIND(#REF!,B152:B400)),MAX(A$1:$A151)+1,0)</f>
        <v>0</v>
      </c>
      <c r="B152" t="s">
        <v>154</v>
      </c>
      <c r="D152" t="str">
        <f>IFERROR(VLOOKUP(ROWS($D$2:D152),$A$2:$B$250,2,0),"")</f>
        <v/>
      </c>
    </row>
    <row r="153" spans="1:4">
      <c r="A153">
        <f>IF(ISNUMBER(FIND(#REF!,B153:B401)),MAX(A$1:$A152)+1,0)</f>
        <v>0</v>
      </c>
      <c r="B153" t="s">
        <v>155</v>
      </c>
      <c r="D153" t="str">
        <f>IFERROR(VLOOKUP(ROWS($D$2:D153),$A$2:$B$250,2,0),"")</f>
        <v/>
      </c>
    </row>
    <row r="154" spans="1:4">
      <c r="A154">
        <f>IF(ISNUMBER(FIND(#REF!,B154:B402)),MAX(A$1:$A153)+1,0)</f>
        <v>0</v>
      </c>
      <c r="B154" t="s">
        <v>156</v>
      </c>
      <c r="D154" t="str">
        <f>IFERROR(VLOOKUP(ROWS($D$2:D154),$A$2:$B$250,2,0),"")</f>
        <v/>
      </c>
    </row>
    <row r="155" spans="1:4">
      <c r="A155">
        <f>IF(ISNUMBER(FIND(#REF!,B155:B403)),MAX(A$1:$A154)+1,0)</f>
        <v>0</v>
      </c>
      <c r="B155" t="s">
        <v>157</v>
      </c>
      <c r="D155" t="str">
        <f>IFERROR(VLOOKUP(ROWS($D$2:D155),$A$2:$B$250,2,0),"")</f>
        <v/>
      </c>
    </row>
    <row r="156" spans="1:4">
      <c r="A156">
        <f>IF(ISNUMBER(FIND(#REF!,B156:B404)),MAX(A$1:$A155)+1,0)</f>
        <v>0</v>
      </c>
      <c r="B156" t="s">
        <v>158</v>
      </c>
      <c r="D156" t="str">
        <f>IFERROR(VLOOKUP(ROWS($D$2:D156),$A$2:$B$250,2,0),"")</f>
        <v/>
      </c>
    </row>
    <row r="157" spans="1:4">
      <c r="A157">
        <f>IF(ISNUMBER(FIND(#REF!,B157:B405)),MAX(A$1:$A156)+1,0)</f>
        <v>0</v>
      </c>
      <c r="B157" t="s">
        <v>159</v>
      </c>
      <c r="D157" t="str">
        <f>IFERROR(VLOOKUP(ROWS($D$2:D157),$A$2:$B$250,2,0),"")</f>
        <v/>
      </c>
    </row>
    <row r="158" spans="1:4">
      <c r="A158">
        <f>IF(ISNUMBER(FIND(#REF!,B158:B406)),MAX(A$1:$A157)+1,0)</f>
        <v>0</v>
      </c>
      <c r="B158" t="s">
        <v>160</v>
      </c>
      <c r="D158" t="str">
        <f>IFERROR(VLOOKUP(ROWS($D$2:D158),$A$2:$B$250,2,0),"")</f>
        <v/>
      </c>
    </row>
    <row r="159" spans="1:4">
      <c r="A159">
        <f>IF(ISNUMBER(FIND(#REF!,B159:B407)),MAX(A$1:$A158)+1,0)</f>
        <v>0</v>
      </c>
      <c r="B159" t="s">
        <v>161</v>
      </c>
      <c r="D159" t="str">
        <f>IFERROR(VLOOKUP(ROWS($D$2:D159),$A$2:$B$250,2,0),"")</f>
        <v/>
      </c>
    </row>
    <row r="160" spans="1:4">
      <c r="A160">
        <f>IF(ISNUMBER(FIND(#REF!,B160:B408)),MAX(A$1:$A159)+1,0)</f>
        <v>0</v>
      </c>
      <c r="B160" t="s">
        <v>162</v>
      </c>
      <c r="D160" t="str">
        <f>IFERROR(VLOOKUP(ROWS($D$2:D160),$A$2:$B$250,2,0),"")</f>
        <v/>
      </c>
    </row>
    <row r="161" spans="1:4">
      <c r="A161">
        <f>IF(ISNUMBER(FIND(#REF!,B161:B409)),MAX(A$1:$A160)+1,0)</f>
        <v>0</v>
      </c>
      <c r="B161" t="s">
        <v>163</v>
      </c>
      <c r="D161" t="str">
        <f>IFERROR(VLOOKUP(ROWS($D$2:D161),$A$2:$B$250,2,0),"")</f>
        <v/>
      </c>
    </row>
    <row r="162" spans="1:4">
      <c r="A162">
        <f>IF(ISNUMBER(FIND(#REF!,B162:B410)),MAX(A$1:$A161)+1,0)</f>
        <v>0</v>
      </c>
      <c r="B162" t="s">
        <v>164</v>
      </c>
      <c r="D162" t="str">
        <f>IFERROR(VLOOKUP(ROWS($D$2:D162),$A$2:$B$250,2,0),"")</f>
        <v/>
      </c>
    </row>
    <row r="163" spans="1:4">
      <c r="A163">
        <f>IF(ISNUMBER(FIND(#REF!,B163:B411)),MAX(A$1:$A162)+1,0)</f>
        <v>0</v>
      </c>
      <c r="B163" t="s">
        <v>165</v>
      </c>
      <c r="D163" t="str">
        <f>IFERROR(VLOOKUP(ROWS($D$2:D163),$A$2:$B$250,2,0),"")</f>
        <v/>
      </c>
    </row>
    <row r="164" spans="1:4">
      <c r="A164">
        <f>IF(ISNUMBER(FIND(#REF!,B164:B412)),MAX(A$1:$A163)+1,0)</f>
        <v>0</v>
      </c>
      <c r="B164" t="s">
        <v>166</v>
      </c>
      <c r="D164" t="str">
        <f>IFERROR(VLOOKUP(ROWS($D$2:D164),$A$2:$B$250,2,0),"")</f>
        <v/>
      </c>
    </row>
    <row r="165" spans="1:4">
      <c r="A165">
        <f>IF(ISNUMBER(FIND(#REF!,B165:B413)),MAX(A$1:$A164)+1,0)</f>
        <v>0</v>
      </c>
      <c r="B165" t="s">
        <v>167</v>
      </c>
      <c r="D165" t="str">
        <f>IFERROR(VLOOKUP(ROWS($D$2:D165),$A$2:$B$250,2,0),"")</f>
        <v/>
      </c>
    </row>
    <row r="166" spans="1:4">
      <c r="A166">
        <f>IF(ISNUMBER(FIND(#REF!,B166:B414)),MAX(A$1:$A165)+1,0)</f>
        <v>0</v>
      </c>
      <c r="B166" t="s">
        <v>168</v>
      </c>
      <c r="D166" t="str">
        <f>IFERROR(VLOOKUP(ROWS($D$2:D166),$A$2:$B$250,2,0),"")</f>
        <v/>
      </c>
    </row>
    <row r="167" spans="1:4">
      <c r="A167">
        <f>IF(ISNUMBER(FIND(#REF!,B167:B415)),MAX(A$1:$A166)+1,0)</f>
        <v>0</v>
      </c>
      <c r="B167" t="s">
        <v>169</v>
      </c>
      <c r="D167" t="str">
        <f>IFERROR(VLOOKUP(ROWS($D$2:D167),$A$2:$B$250,2,0),"")</f>
        <v/>
      </c>
    </row>
    <row r="168" spans="1:4">
      <c r="A168">
        <f>IF(ISNUMBER(FIND(#REF!,B168:B416)),MAX(A$1:$A167)+1,0)</f>
        <v>0</v>
      </c>
      <c r="B168" t="s">
        <v>170</v>
      </c>
      <c r="D168" t="str">
        <f>IFERROR(VLOOKUP(ROWS($D$2:D168),$A$2:$B$250,2,0),"")</f>
        <v/>
      </c>
    </row>
    <row r="169" spans="1:4">
      <c r="A169">
        <f>IF(ISNUMBER(FIND(#REF!,B169:B417)),MAX(A$1:$A168)+1,0)</f>
        <v>0</v>
      </c>
      <c r="B169" t="s">
        <v>171</v>
      </c>
      <c r="D169" t="str">
        <f>IFERROR(VLOOKUP(ROWS($D$2:D169),$A$2:$B$250,2,0),"")</f>
        <v/>
      </c>
    </row>
    <row r="170" spans="1:4">
      <c r="A170">
        <f>IF(ISNUMBER(FIND(#REF!,B170:B418)),MAX(A$1:$A169)+1,0)</f>
        <v>0</v>
      </c>
      <c r="B170" t="s">
        <v>172</v>
      </c>
      <c r="D170" t="str">
        <f>IFERROR(VLOOKUP(ROWS($D$2:D170),$A$2:$B$250,2,0),"")</f>
        <v/>
      </c>
    </row>
    <row r="171" spans="1:4">
      <c r="A171">
        <f>IF(ISNUMBER(FIND(#REF!,B171:B419)),MAX(A$1:$A170)+1,0)</f>
        <v>0</v>
      </c>
      <c r="B171" t="s">
        <v>173</v>
      </c>
      <c r="D171" t="str">
        <f>IFERROR(VLOOKUP(ROWS($D$2:D171),$A$2:$B$250,2,0),"")</f>
        <v/>
      </c>
    </row>
    <row r="172" spans="1:4">
      <c r="A172">
        <f>IF(ISNUMBER(FIND(#REF!,B172:B420)),MAX(A$1:$A171)+1,0)</f>
        <v>0</v>
      </c>
      <c r="B172" t="s">
        <v>174</v>
      </c>
      <c r="D172" t="str">
        <f>IFERROR(VLOOKUP(ROWS($D$2:D172),$A$2:$B$250,2,0),"")</f>
        <v/>
      </c>
    </row>
    <row r="173" spans="1:4">
      <c r="A173">
        <f>IF(ISNUMBER(FIND(#REF!,B173:B421)),MAX(A$1:$A172)+1,0)</f>
        <v>0</v>
      </c>
      <c r="B173" t="s">
        <v>175</v>
      </c>
      <c r="D173" t="str">
        <f>IFERROR(VLOOKUP(ROWS($D$2:D173),$A$2:$B$250,2,0),"")</f>
        <v/>
      </c>
    </row>
    <row r="174" spans="1:4">
      <c r="A174">
        <f>IF(ISNUMBER(FIND(#REF!,B174:B422)),MAX(A$1:$A173)+1,0)</f>
        <v>0</v>
      </c>
      <c r="B174" t="s">
        <v>176</v>
      </c>
      <c r="D174" t="str">
        <f>IFERROR(VLOOKUP(ROWS($D$2:D174),$A$2:$B$250,2,0),"")</f>
        <v/>
      </c>
    </row>
    <row r="175" spans="1:4">
      <c r="A175">
        <f>IF(ISNUMBER(FIND(#REF!,B175:B423)),MAX(A$1:$A174)+1,0)</f>
        <v>0</v>
      </c>
      <c r="B175" t="s">
        <v>177</v>
      </c>
      <c r="D175" t="str">
        <f>IFERROR(VLOOKUP(ROWS($D$2:D175),$A$2:$B$250,2,0),"")</f>
        <v/>
      </c>
    </row>
    <row r="176" spans="1:4">
      <c r="A176">
        <f>IF(ISNUMBER(FIND(#REF!,B176:B424)),MAX(A$1:$A175)+1,0)</f>
        <v>0</v>
      </c>
      <c r="B176" t="s">
        <v>178</v>
      </c>
      <c r="D176" t="str">
        <f>IFERROR(VLOOKUP(ROWS($D$2:D176),$A$2:$B$250,2,0),"")</f>
        <v/>
      </c>
    </row>
    <row r="177" spans="1:4">
      <c r="A177">
        <f>IF(ISNUMBER(FIND(#REF!,B177:B425)),MAX(A$1:$A176)+1,0)</f>
        <v>0</v>
      </c>
      <c r="B177" t="s">
        <v>179</v>
      </c>
      <c r="D177" t="str">
        <f>IFERROR(VLOOKUP(ROWS($D$2:D177),$A$2:$B$250,2,0),"")</f>
        <v/>
      </c>
    </row>
    <row r="178" spans="1:4">
      <c r="A178">
        <f>IF(ISNUMBER(FIND(#REF!,B178:B426)),MAX(A$1:$A177)+1,0)</f>
        <v>0</v>
      </c>
      <c r="B178" t="s">
        <v>180</v>
      </c>
      <c r="D178" t="str">
        <f>IFERROR(VLOOKUP(ROWS($D$2:D178),$A$2:$B$250,2,0),"")</f>
        <v/>
      </c>
    </row>
    <row r="179" spans="1:4">
      <c r="A179">
        <f>IF(ISNUMBER(FIND(#REF!,B179:B427)),MAX(A$1:$A178)+1,0)</f>
        <v>0</v>
      </c>
      <c r="B179" t="s">
        <v>181</v>
      </c>
      <c r="D179" t="str">
        <f>IFERROR(VLOOKUP(ROWS($D$2:D179),$A$2:$B$250,2,0),"")</f>
        <v/>
      </c>
    </row>
    <row r="180" spans="1:4">
      <c r="A180">
        <f>IF(ISNUMBER(FIND(#REF!,B180:B428)),MAX(A$1:$A179)+1,0)</f>
        <v>0</v>
      </c>
      <c r="B180" t="s">
        <v>182</v>
      </c>
      <c r="D180" t="str">
        <f>IFERROR(VLOOKUP(ROWS($D$2:D180),$A$2:$B$250,2,0),"")</f>
        <v/>
      </c>
    </row>
    <row r="181" spans="1:4">
      <c r="A181">
        <f>IF(ISNUMBER(FIND(#REF!,B181:B429)),MAX(A$1:$A180)+1,0)</f>
        <v>0</v>
      </c>
      <c r="B181" t="s">
        <v>183</v>
      </c>
      <c r="D181" t="str">
        <f>IFERROR(VLOOKUP(ROWS($D$2:D181),$A$2:$B$250,2,0),"")</f>
        <v/>
      </c>
    </row>
    <row r="182" spans="1:4">
      <c r="A182">
        <f>IF(ISNUMBER(FIND(#REF!,B182:B430)),MAX(A$1:$A181)+1,0)</f>
        <v>0</v>
      </c>
      <c r="B182" t="s">
        <v>184</v>
      </c>
      <c r="D182" t="str">
        <f>IFERROR(VLOOKUP(ROWS($D$2:D182),$A$2:$B$250,2,0),"")</f>
        <v/>
      </c>
    </row>
    <row r="183" spans="1:4">
      <c r="A183">
        <f>IF(ISNUMBER(FIND(#REF!,B183:B431)),MAX(A$1:$A182)+1,0)</f>
        <v>0</v>
      </c>
      <c r="B183" t="s">
        <v>185</v>
      </c>
      <c r="D183" t="str">
        <f>IFERROR(VLOOKUP(ROWS($D$2:D183),$A$2:$B$250,2,0),"")</f>
        <v/>
      </c>
    </row>
    <row r="184" spans="1:4">
      <c r="A184">
        <f>IF(ISNUMBER(FIND(#REF!,B184:B432)),MAX(A$1:$A183)+1,0)</f>
        <v>0</v>
      </c>
      <c r="B184" t="s">
        <v>186</v>
      </c>
      <c r="D184" t="str">
        <f>IFERROR(VLOOKUP(ROWS($D$2:D184),$A$2:$B$250,2,0),"")</f>
        <v/>
      </c>
    </row>
    <row r="185" spans="1:4">
      <c r="A185">
        <f>IF(ISNUMBER(FIND(#REF!,B185:B433)),MAX(A$1:$A184)+1,0)</f>
        <v>0</v>
      </c>
      <c r="B185" t="s">
        <v>187</v>
      </c>
      <c r="D185" t="str">
        <f>IFERROR(VLOOKUP(ROWS($D$2:D185),$A$2:$B$250,2,0),"")</f>
        <v/>
      </c>
    </row>
    <row r="186" spans="1:4">
      <c r="A186">
        <f>IF(ISNUMBER(FIND(#REF!,B186:B434)),MAX(A$1:$A185)+1,0)</f>
        <v>0</v>
      </c>
      <c r="B186" t="s">
        <v>188</v>
      </c>
      <c r="D186" t="str">
        <f>IFERROR(VLOOKUP(ROWS($D$2:D186),$A$2:$B$250,2,0),"")</f>
        <v/>
      </c>
    </row>
    <row r="187" spans="1:4">
      <c r="A187">
        <f>IF(ISNUMBER(FIND(#REF!,B187:B435)),MAX(A$1:$A186)+1,0)</f>
        <v>0</v>
      </c>
      <c r="B187" t="s">
        <v>189</v>
      </c>
      <c r="D187" t="str">
        <f>IFERROR(VLOOKUP(ROWS($D$2:D187),$A$2:$B$250,2,0),"")</f>
        <v/>
      </c>
    </row>
    <row r="188" spans="1:4">
      <c r="A188">
        <f>IF(ISNUMBER(FIND(#REF!,B188:B436)),MAX(A$1:$A187)+1,0)</f>
        <v>0</v>
      </c>
      <c r="B188" t="s">
        <v>190</v>
      </c>
      <c r="D188" t="str">
        <f>IFERROR(VLOOKUP(ROWS($D$2:D188),$A$2:$B$250,2,0),"")</f>
        <v/>
      </c>
    </row>
    <row r="189" spans="1:4">
      <c r="A189">
        <f>IF(ISNUMBER(FIND(#REF!,B189:B437)),MAX(A$1:$A188)+1,0)</f>
        <v>0</v>
      </c>
      <c r="B189" t="s">
        <v>191</v>
      </c>
      <c r="D189" t="str">
        <f>IFERROR(VLOOKUP(ROWS($D$2:D189),$A$2:$B$250,2,0),"")</f>
        <v/>
      </c>
    </row>
    <row r="190" spans="1:4">
      <c r="A190">
        <f>IF(ISNUMBER(FIND(#REF!,B190:B438)),MAX(A$1:$A189)+1,0)</f>
        <v>0</v>
      </c>
      <c r="B190" t="s">
        <v>192</v>
      </c>
      <c r="D190" t="str">
        <f>IFERROR(VLOOKUP(ROWS($D$2:D190),$A$2:$B$250,2,0),"")</f>
        <v/>
      </c>
    </row>
    <row r="191" spans="1:4">
      <c r="A191">
        <f>IF(ISNUMBER(FIND(#REF!,B191:B439)),MAX(A$1:$A190)+1,0)</f>
        <v>0</v>
      </c>
      <c r="B191" t="s">
        <v>193</v>
      </c>
      <c r="D191" t="str">
        <f>IFERROR(VLOOKUP(ROWS($D$2:D191),$A$2:$B$250,2,0),"")</f>
        <v/>
      </c>
    </row>
    <row r="192" spans="1:4">
      <c r="A192">
        <f>IF(ISNUMBER(FIND(#REF!,B192:B440)),MAX(A$1:$A191)+1,0)</f>
        <v>0</v>
      </c>
      <c r="B192" t="s">
        <v>194</v>
      </c>
      <c r="D192" t="str">
        <f>IFERROR(VLOOKUP(ROWS($D$2:D192),$A$2:$B$250,2,0),"")</f>
        <v/>
      </c>
    </row>
    <row r="193" spans="1:4">
      <c r="A193">
        <f>IF(ISNUMBER(FIND(#REF!,B193:B441)),MAX(A$1:$A192)+1,0)</f>
        <v>0</v>
      </c>
      <c r="B193" t="s">
        <v>195</v>
      </c>
      <c r="D193" t="str">
        <f>IFERROR(VLOOKUP(ROWS($D$2:D193),$A$2:$B$250,2,0),"")</f>
        <v/>
      </c>
    </row>
    <row r="194" spans="1:4">
      <c r="A194">
        <f>IF(ISNUMBER(FIND(#REF!,B194:B442)),MAX(A$1:$A193)+1,0)</f>
        <v>0</v>
      </c>
      <c r="B194" t="s">
        <v>196</v>
      </c>
      <c r="D194" t="str">
        <f>IFERROR(VLOOKUP(ROWS($D$2:D194),$A$2:$B$250,2,0),"")</f>
        <v/>
      </c>
    </row>
    <row r="195" spans="1:4">
      <c r="A195">
        <f>IF(ISNUMBER(FIND(#REF!,B195:B443)),MAX(A$1:$A194)+1,0)</f>
        <v>0</v>
      </c>
      <c r="B195" t="s">
        <v>197</v>
      </c>
      <c r="D195" t="str">
        <f>IFERROR(VLOOKUP(ROWS($D$2:D195),$A$2:$B$250,2,0),"")</f>
        <v/>
      </c>
    </row>
    <row r="196" spans="1:4">
      <c r="A196">
        <f>IF(ISNUMBER(FIND(#REF!,B196:B444)),MAX(A$1:$A195)+1,0)</f>
        <v>0</v>
      </c>
      <c r="B196" t="s">
        <v>198</v>
      </c>
      <c r="D196" t="str">
        <f>IFERROR(VLOOKUP(ROWS($D$2:D196),$A$2:$B$250,2,0),"")</f>
        <v/>
      </c>
    </row>
    <row r="197" spans="1:4">
      <c r="A197">
        <f>IF(ISNUMBER(FIND(#REF!,B197:B445)),MAX(A$1:$A196)+1,0)</f>
        <v>0</v>
      </c>
      <c r="B197" t="s">
        <v>199</v>
      </c>
      <c r="D197" t="str">
        <f>IFERROR(VLOOKUP(ROWS($D$2:D197),$A$2:$B$250,2,0),"")</f>
        <v/>
      </c>
    </row>
    <row r="198" spans="1:4">
      <c r="A198">
        <f>IF(ISNUMBER(FIND(#REF!,B198:B446)),MAX(A$1:$A197)+1,0)</f>
        <v>0</v>
      </c>
      <c r="B198" t="s">
        <v>200</v>
      </c>
      <c r="D198" t="str">
        <f>IFERROR(VLOOKUP(ROWS($D$2:D198),$A$2:$B$250,2,0),"")</f>
        <v/>
      </c>
    </row>
    <row r="199" spans="1:4">
      <c r="A199">
        <f>IF(ISNUMBER(FIND(#REF!,B199:B447)),MAX(A$1:$A198)+1,0)</f>
        <v>0</v>
      </c>
      <c r="B199" t="s">
        <v>201</v>
      </c>
      <c r="D199" t="str">
        <f>IFERROR(VLOOKUP(ROWS($D$2:D199),$A$2:$B$250,2,0),"")</f>
        <v/>
      </c>
    </row>
    <row r="200" spans="1:4">
      <c r="A200">
        <f>IF(ISNUMBER(FIND(#REF!,B200:B448)),MAX(A$1:$A199)+1,0)</f>
        <v>0</v>
      </c>
      <c r="B200" t="s">
        <v>202</v>
      </c>
      <c r="D200" t="str">
        <f>IFERROR(VLOOKUP(ROWS($D$2:D200),$A$2:$B$250,2,0),"")</f>
        <v/>
      </c>
    </row>
    <row r="201" spans="1:4">
      <c r="A201">
        <f>IF(ISNUMBER(FIND(#REF!,B201:B449)),MAX(A$1:$A200)+1,0)</f>
        <v>0</v>
      </c>
      <c r="B201" t="s">
        <v>203</v>
      </c>
      <c r="D201" t="str">
        <f>IFERROR(VLOOKUP(ROWS($D$2:D201),$A$2:$B$250,2,0),"")</f>
        <v/>
      </c>
    </row>
    <row r="202" spans="1:4">
      <c r="A202">
        <f>IF(ISNUMBER(FIND(#REF!,B202:B450)),MAX(A$1:$A201)+1,0)</f>
        <v>0</v>
      </c>
      <c r="B202" t="s">
        <v>204</v>
      </c>
      <c r="D202" t="str">
        <f>IFERROR(VLOOKUP(ROWS($D$2:D202),$A$2:$B$250,2,0),"")</f>
        <v/>
      </c>
    </row>
    <row r="203" spans="1:4">
      <c r="A203">
        <f>IF(ISNUMBER(FIND(#REF!,B203:B451)),MAX(A$1:$A202)+1,0)</f>
        <v>0</v>
      </c>
      <c r="B203" t="s">
        <v>205</v>
      </c>
      <c r="D203" t="str">
        <f>IFERROR(VLOOKUP(ROWS($D$2:D203),$A$2:$B$250,2,0),"")</f>
        <v/>
      </c>
    </row>
    <row r="204" spans="1:4">
      <c r="A204">
        <f>IF(ISNUMBER(FIND(#REF!,B204:B452)),MAX(A$1:$A203)+1,0)</f>
        <v>0</v>
      </c>
      <c r="B204" t="s">
        <v>206</v>
      </c>
      <c r="D204" t="str">
        <f>IFERROR(VLOOKUP(ROWS($D$2:D204),$A$2:$B$250,2,0),"")</f>
        <v/>
      </c>
    </row>
    <row r="205" spans="1:4">
      <c r="A205">
        <f>IF(ISNUMBER(FIND(#REF!,B205:B453)),MAX(A$1:$A204)+1,0)</f>
        <v>0</v>
      </c>
      <c r="B205" t="s">
        <v>207</v>
      </c>
      <c r="D205" t="str">
        <f>IFERROR(VLOOKUP(ROWS($D$2:D205),$A$2:$B$250,2,0),"")</f>
        <v/>
      </c>
    </row>
    <row r="206" spans="1:4">
      <c r="A206">
        <f>IF(ISNUMBER(FIND(#REF!,B206:B454)),MAX(A$1:$A205)+1,0)</f>
        <v>0</v>
      </c>
      <c r="B206" t="s">
        <v>208</v>
      </c>
      <c r="D206" t="str">
        <f>IFERROR(VLOOKUP(ROWS($D$2:D206),$A$2:$B$250,2,0),"")</f>
        <v/>
      </c>
    </row>
    <row r="207" spans="1:4">
      <c r="A207">
        <f>IF(ISNUMBER(FIND(#REF!,B207:B455)),MAX(A$1:$A206)+1,0)</f>
        <v>0</v>
      </c>
      <c r="B207" t="s">
        <v>209</v>
      </c>
      <c r="D207" t="str">
        <f>IFERROR(VLOOKUP(ROWS($D$2:D207),$A$2:$B$250,2,0),"")</f>
        <v/>
      </c>
    </row>
    <row r="208" spans="1:4">
      <c r="A208">
        <f>IF(ISNUMBER(FIND(#REF!,B208:B456)),MAX(A$1:$A207)+1,0)</f>
        <v>0</v>
      </c>
      <c r="B208" t="s">
        <v>210</v>
      </c>
      <c r="D208" t="str">
        <f>IFERROR(VLOOKUP(ROWS($D$2:D208),$A$2:$B$250,2,0),"")</f>
        <v/>
      </c>
    </row>
    <row r="209" spans="1:4">
      <c r="A209">
        <f>IF(ISNUMBER(FIND(#REF!,B209:B457)),MAX(A$1:$A208)+1,0)</f>
        <v>0</v>
      </c>
      <c r="B209" t="s">
        <v>211</v>
      </c>
      <c r="D209" t="str">
        <f>IFERROR(VLOOKUP(ROWS($D$2:D209),$A$2:$B$250,2,0),"")</f>
        <v/>
      </c>
    </row>
    <row r="210" spans="1:4">
      <c r="A210">
        <f>IF(ISNUMBER(FIND(#REF!,B210:B458)),MAX(A$1:$A209)+1,0)</f>
        <v>0</v>
      </c>
      <c r="B210" t="s">
        <v>212</v>
      </c>
      <c r="D210" t="str">
        <f>IFERROR(VLOOKUP(ROWS($D$2:D210),$A$2:$B$250,2,0),"")</f>
        <v/>
      </c>
    </row>
    <row r="211" spans="1:4">
      <c r="A211">
        <f>IF(ISNUMBER(FIND(#REF!,B211:B459)),MAX(A$1:$A210)+1,0)</f>
        <v>0</v>
      </c>
      <c r="B211" t="s">
        <v>213</v>
      </c>
      <c r="D211" t="str">
        <f>IFERROR(VLOOKUP(ROWS($D$2:D211),$A$2:$B$250,2,0),"")</f>
        <v/>
      </c>
    </row>
    <row r="212" spans="1:4">
      <c r="A212">
        <f>IF(ISNUMBER(FIND(#REF!,B212:B460)),MAX(A$1:$A211)+1,0)</f>
        <v>0</v>
      </c>
      <c r="B212" t="s">
        <v>214</v>
      </c>
      <c r="D212" t="str">
        <f>IFERROR(VLOOKUP(ROWS($D$2:D212),$A$2:$B$250,2,0),"")</f>
        <v/>
      </c>
    </row>
    <row r="213" spans="1:4">
      <c r="A213">
        <f>IF(ISNUMBER(FIND(#REF!,B213:B461)),MAX(A$1:$A212)+1,0)</f>
        <v>0</v>
      </c>
      <c r="B213" t="s">
        <v>215</v>
      </c>
      <c r="D213" t="str">
        <f>IFERROR(VLOOKUP(ROWS($D$2:D213),$A$2:$B$250,2,0),"")</f>
        <v/>
      </c>
    </row>
    <row r="214" spans="1:4">
      <c r="A214">
        <f>IF(ISNUMBER(FIND(#REF!,B214:B462)),MAX(A$1:$A213)+1,0)</f>
        <v>0</v>
      </c>
      <c r="B214" t="s">
        <v>216</v>
      </c>
      <c r="D214" t="str">
        <f>IFERROR(VLOOKUP(ROWS($D$2:D214),$A$2:$B$250,2,0),"")</f>
        <v/>
      </c>
    </row>
    <row r="215" spans="1:4">
      <c r="A215">
        <f>IF(ISNUMBER(FIND(#REF!,B215:B463)),MAX(A$1:$A214)+1,0)</f>
        <v>0</v>
      </c>
      <c r="B215" t="s">
        <v>217</v>
      </c>
      <c r="D215" t="str">
        <f>IFERROR(VLOOKUP(ROWS($D$2:D215),$A$2:$B$250,2,0),"")</f>
        <v/>
      </c>
    </row>
    <row r="216" spans="1:4">
      <c r="A216">
        <f>IF(ISNUMBER(FIND(#REF!,B216:B464)),MAX(A$1:$A215)+1,0)</f>
        <v>0</v>
      </c>
      <c r="B216" t="s">
        <v>218</v>
      </c>
      <c r="D216" t="str">
        <f>IFERROR(VLOOKUP(ROWS($D$2:D216),$A$2:$B$250,2,0),"")</f>
        <v/>
      </c>
    </row>
    <row r="217" spans="1:4">
      <c r="A217">
        <f>IF(ISNUMBER(FIND(#REF!,B217:B465)),MAX(A$1:$A216)+1,0)</f>
        <v>0</v>
      </c>
      <c r="B217" t="s">
        <v>219</v>
      </c>
      <c r="D217" t="str">
        <f>IFERROR(VLOOKUP(ROWS($D$2:D217),$A$2:$B$250,2,0),"")</f>
        <v/>
      </c>
    </row>
    <row r="218" spans="1:4">
      <c r="A218">
        <f>IF(ISNUMBER(FIND(#REF!,B218:B466)),MAX(A$1:$A217)+1,0)</f>
        <v>0</v>
      </c>
      <c r="B218" t="s">
        <v>220</v>
      </c>
      <c r="D218" t="str">
        <f>IFERROR(VLOOKUP(ROWS($D$2:D218),$A$2:$B$250,2,0),"")</f>
        <v/>
      </c>
    </row>
    <row r="219" spans="1:4">
      <c r="A219">
        <f>IF(ISNUMBER(FIND(#REF!,B219:B467)),MAX(A$1:$A218)+1,0)</f>
        <v>0</v>
      </c>
      <c r="B219" t="s">
        <v>221</v>
      </c>
      <c r="D219" t="str">
        <f>IFERROR(VLOOKUP(ROWS($D$2:D219),$A$2:$B$250,2,0),"")</f>
        <v/>
      </c>
    </row>
    <row r="220" spans="1:4">
      <c r="A220">
        <f>IF(ISNUMBER(FIND(#REF!,B220:B468)),MAX(A$1:$A219)+1,0)</f>
        <v>0</v>
      </c>
      <c r="B220" t="s">
        <v>222</v>
      </c>
      <c r="D220" t="str">
        <f>IFERROR(VLOOKUP(ROWS($D$2:D220),$A$2:$B$250,2,0),"")</f>
        <v/>
      </c>
    </row>
    <row r="221" spans="1:4">
      <c r="A221">
        <f>IF(ISNUMBER(FIND(#REF!,B221:B469)),MAX(A$1:$A220)+1,0)</f>
        <v>0</v>
      </c>
      <c r="B221" t="s">
        <v>223</v>
      </c>
      <c r="D221" t="str">
        <f>IFERROR(VLOOKUP(ROWS($D$2:D221),$A$2:$B$250,2,0),"")</f>
        <v/>
      </c>
    </row>
    <row r="222" spans="1:4">
      <c r="A222">
        <f>IF(ISNUMBER(FIND(#REF!,B222:B470)),MAX(A$1:$A221)+1,0)</f>
        <v>0</v>
      </c>
      <c r="B222" t="s">
        <v>224</v>
      </c>
      <c r="D222" t="str">
        <f>IFERROR(VLOOKUP(ROWS($D$2:D222),$A$2:$B$250,2,0),"")</f>
        <v/>
      </c>
    </row>
    <row r="223" spans="1:4">
      <c r="A223">
        <f>IF(ISNUMBER(FIND(#REF!,B223:B471)),MAX(A$1:$A222)+1,0)</f>
        <v>0</v>
      </c>
      <c r="B223" t="s">
        <v>225</v>
      </c>
      <c r="D223" t="str">
        <f>IFERROR(VLOOKUP(ROWS($D$2:D223),$A$2:$B$250,2,0),"")</f>
        <v/>
      </c>
    </row>
    <row r="224" spans="1:4">
      <c r="A224">
        <f>IF(ISNUMBER(FIND(#REF!,B224:B472)),MAX(A$1:$A223)+1,0)</f>
        <v>0</v>
      </c>
      <c r="B224" t="s">
        <v>226</v>
      </c>
      <c r="D224" t="str">
        <f>IFERROR(VLOOKUP(ROWS($D$2:D224),$A$2:$B$250,2,0),"")</f>
        <v/>
      </c>
    </row>
    <row r="225" spans="1:4">
      <c r="A225">
        <f>IF(ISNUMBER(FIND(#REF!,B225:B473)),MAX(A$1:$A224)+1,0)</f>
        <v>0</v>
      </c>
      <c r="B225" t="s">
        <v>227</v>
      </c>
      <c r="D225" t="str">
        <f>IFERROR(VLOOKUP(ROWS($D$2:D225),$A$2:$B$250,2,0),"")</f>
        <v/>
      </c>
    </row>
    <row r="226" spans="1:4">
      <c r="A226">
        <f>IF(ISNUMBER(FIND(#REF!,B226:B474)),MAX(A$1:$A225)+1,0)</f>
        <v>0</v>
      </c>
      <c r="B226" t="s">
        <v>228</v>
      </c>
      <c r="D226" t="str">
        <f>IFERROR(VLOOKUP(ROWS($D$2:D226),$A$2:$B$250,2,0),"")</f>
        <v/>
      </c>
    </row>
    <row r="227" spans="1:4">
      <c r="A227">
        <f>IF(ISNUMBER(FIND(#REF!,B227:B475)),MAX(A$1:$A226)+1,0)</f>
        <v>0</v>
      </c>
      <c r="B227" t="s">
        <v>229</v>
      </c>
      <c r="D227" t="str">
        <f>IFERROR(VLOOKUP(ROWS($D$2:D227),$A$2:$B$250,2,0),"")</f>
        <v/>
      </c>
    </row>
    <row r="228" spans="1:4">
      <c r="A228">
        <f>IF(ISNUMBER(FIND(#REF!,B228:B476)),MAX(A$1:$A227)+1,0)</f>
        <v>0</v>
      </c>
      <c r="B228" t="s">
        <v>230</v>
      </c>
      <c r="D228" t="str">
        <f>IFERROR(VLOOKUP(ROWS($D$2:D228),$A$2:$B$250,2,0),"")</f>
        <v/>
      </c>
    </row>
    <row r="229" spans="1:4">
      <c r="A229">
        <f>IF(ISNUMBER(FIND(#REF!,B229:B477)),MAX(A$1:$A228)+1,0)</f>
        <v>0</v>
      </c>
      <c r="B229" t="s">
        <v>231</v>
      </c>
      <c r="D229" t="str">
        <f>IFERROR(VLOOKUP(ROWS($D$2:D229),$A$2:$B$250,2,0),"")</f>
        <v/>
      </c>
    </row>
    <row r="230" spans="1:4">
      <c r="A230">
        <f>IF(ISNUMBER(FIND(#REF!,B230:B478)),MAX(A$1:$A229)+1,0)</f>
        <v>0</v>
      </c>
      <c r="B230" t="s">
        <v>232</v>
      </c>
      <c r="D230" t="str">
        <f>IFERROR(VLOOKUP(ROWS($D$2:D230),$A$2:$B$250,2,0),"")</f>
        <v/>
      </c>
    </row>
    <row r="231" spans="1:4">
      <c r="A231">
        <f>IF(ISNUMBER(FIND(#REF!,B231:B479)),MAX(A$1:$A230)+1,0)</f>
        <v>0</v>
      </c>
      <c r="B231" t="s">
        <v>233</v>
      </c>
      <c r="D231" t="str">
        <f>IFERROR(VLOOKUP(ROWS($D$2:D231),$A$2:$B$250,2,0),"")</f>
        <v/>
      </c>
    </row>
    <row r="232" spans="1:4">
      <c r="A232">
        <f>IF(ISNUMBER(FIND(#REF!,B232:B480)),MAX(A$1:$A231)+1,0)</f>
        <v>0</v>
      </c>
      <c r="B232" t="s">
        <v>234</v>
      </c>
      <c r="D232" t="str">
        <f>IFERROR(VLOOKUP(ROWS($D$2:D232),$A$2:$B$250,2,0),"")</f>
        <v/>
      </c>
    </row>
    <row r="233" spans="1:4">
      <c r="A233">
        <f>IF(ISNUMBER(FIND(#REF!,B233:B481)),MAX(A$1:$A232)+1,0)</f>
        <v>0</v>
      </c>
      <c r="B233" t="s">
        <v>235</v>
      </c>
      <c r="D233" t="str">
        <f>IFERROR(VLOOKUP(ROWS($D$2:D233),$A$2:$B$250,2,0),"")</f>
        <v/>
      </c>
    </row>
    <row r="234" spans="1:4">
      <c r="A234">
        <f>IF(ISNUMBER(FIND(#REF!,B234:B482)),MAX(A$1:$A233)+1,0)</f>
        <v>0</v>
      </c>
      <c r="B234" t="s">
        <v>236</v>
      </c>
      <c r="D234" t="str">
        <f>IFERROR(VLOOKUP(ROWS($D$2:D234),$A$2:$B$250,2,0),"")</f>
        <v/>
      </c>
    </row>
    <row r="235" spans="1:4">
      <c r="A235">
        <f>IF(ISNUMBER(FIND(#REF!,B235:B483)),MAX(A$1:$A234)+1,0)</f>
        <v>0</v>
      </c>
      <c r="B235" t="s">
        <v>237</v>
      </c>
      <c r="D235" t="str">
        <f>IFERROR(VLOOKUP(ROWS($D$2:D235),$A$2:$B$250,2,0),"")</f>
        <v/>
      </c>
    </row>
    <row r="236" spans="1:4">
      <c r="A236">
        <f>IF(ISNUMBER(FIND(#REF!,B236:B484)),MAX(A$1:$A235)+1,0)</f>
        <v>0</v>
      </c>
      <c r="B236" t="s">
        <v>238</v>
      </c>
      <c r="D236" t="str">
        <f>IFERROR(VLOOKUP(ROWS($D$2:D236),$A$2:$B$250,2,0),"")</f>
        <v/>
      </c>
    </row>
    <row r="237" spans="1:4">
      <c r="A237">
        <f>IF(ISNUMBER(FIND(#REF!,B237:B485)),MAX(A$1:$A236)+1,0)</f>
        <v>0</v>
      </c>
      <c r="B237" t="s">
        <v>239</v>
      </c>
      <c r="D237" t="str">
        <f>IFERROR(VLOOKUP(ROWS($D$2:D237),$A$2:$B$250,2,0),"")</f>
        <v/>
      </c>
    </row>
    <row r="238" spans="1:4">
      <c r="A238">
        <f>IF(ISNUMBER(FIND(#REF!,B238:B486)),MAX(A$1:$A237)+1,0)</f>
        <v>0</v>
      </c>
      <c r="B238" t="s">
        <v>240</v>
      </c>
      <c r="D238" t="str">
        <f>IFERROR(VLOOKUP(ROWS($D$2:D238),$A$2:$B$250,2,0),"")</f>
        <v/>
      </c>
    </row>
    <row r="239" spans="1:4">
      <c r="A239">
        <f>IF(ISNUMBER(FIND(#REF!,B239:B487)),MAX(A$1:$A238)+1,0)</f>
        <v>0</v>
      </c>
      <c r="B239" t="s">
        <v>241</v>
      </c>
      <c r="D239" t="str">
        <f>IFERROR(VLOOKUP(ROWS($D$2:D239),$A$2:$B$250,2,0),"")</f>
        <v/>
      </c>
    </row>
    <row r="240" spans="1:4">
      <c r="A240">
        <f>IF(ISNUMBER(FIND(#REF!,B240:B488)),MAX(A$1:$A239)+1,0)</f>
        <v>0</v>
      </c>
      <c r="B240" t="s">
        <v>242</v>
      </c>
      <c r="D240" t="str">
        <f>IFERROR(VLOOKUP(ROWS($D$2:D240),$A$2:$B$250,2,0),"")</f>
        <v/>
      </c>
    </row>
    <row r="241" spans="1:4">
      <c r="A241">
        <f>IF(ISNUMBER(FIND(#REF!,B241:B489)),MAX(A$1:$A240)+1,0)</f>
        <v>0</v>
      </c>
      <c r="B241" t="s">
        <v>243</v>
      </c>
      <c r="D241" t="str">
        <f>IFERROR(VLOOKUP(ROWS($D$2:D241),$A$2:$B$250,2,0),"")</f>
        <v/>
      </c>
    </row>
    <row r="242" spans="1:4">
      <c r="A242">
        <f>IF(ISNUMBER(FIND(#REF!,B242:B490)),MAX(A$1:$A241)+1,0)</f>
        <v>0</v>
      </c>
      <c r="B242" t="s">
        <v>244</v>
      </c>
      <c r="D242" t="str">
        <f>IFERROR(VLOOKUP(ROWS($D$2:D242),$A$2:$B$250,2,0),"")</f>
        <v/>
      </c>
    </row>
    <row r="243" spans="1:4">
      <c r="A243">
        <f>IF(ISNUMBER(FIND(#REF!,B243:B491)),MAX(A$1:$A242)+1,0)</f>
        <v>0</v>
      </c>
      <c r="B243" t="s">
        <v>245</v>
      </c>
      <c r="D243" t="str">
        <f>IFERROR(VLOOKUP(ROWS($D$2:D243),$A$2:$B$250,2,0),"")</f>
        <v/>
      </c>
    </row>
    <row r="244" spans="1:4">
      <c r="A244">
        <f>IF(ISNUMBER(FIND(#REF!,B244:B492)),MAX(A$1:$A243)+1,0)</f>
        <v>0</v>
      </c>
      <c r="B244" t="s">
        <v>246</v>
      </c>
      <c r="D244" t="str">
        <f>IFERROR(VLOOKUP(ROWS($D$2:D244),$A$2:$B$250,2,0),"")</f>
        <v/>
      </c>
    </row>
    <row r="245" spans="1:4">
      <c r="A245">
        <f>IF(ISNUMBER(FIND(#REF!,B245:B493)),MAX(A$1:$A244)+1,0)</f>
        <v>0</v>
      </c>
      <c r="B245" t="s">
        <v>247</v>
      </c>
      <c r="D245" t="str">
        <f>IFERROR(VLOOKUP(ROWS($D$2:D245),$A$2:$B$250,2,0),"")</f>
        <v/>
      </c>
    </row>
    <row r="246" spans="1:4">
      <c r="A246">
        <f>IF(ISNUMBER(FIND(#REF!,B246:B494)),MAX(A$1:$A245)+1,0)</f>
        <v>0</v>
      </c>
      <c r="B246" t="s">
        <v>248</v>
      </c>
      <c r="D246" t="str">
        <f>IFERROR(VLOOKUP(ROWS($D$2:D246),$A$2:$B$250,2,0),"")</f>
        <v/>
      </c>
    </row>
    <row r="247" spans="1:4">
      <c r="A247">
        <f>IF(ISNUMBER(FIND(#REF!,B247:B495)),MAX(A$1:$A246)+1,0)</f>
        <v>0</v>
      </c>
      <c r="B247" t="s">
        <v>249</v>
      </c>
      <c r="D247" t="str">
        <f>IFERROR(VLOOKUP(ROWS($D$2:D247),$A$2:$B$250,2,0),"")</f>
        <v/>
      </c>
    </row>
    <row r="248" spans="1:4">
      <c r="A248">
        <f>IF(ISNUMBER(FIND(#REF!,B248:B496)),MAX(A$1:$A247)+1,0)</f>
        <v>0</v>
      </c>
      <c r="B248" t="s">
        <v>250</v>
      </c>
      <c r="D248" t="str">
        <f>IFERROR(VLOOKUP(ROWS($D$2:D248),$A$2:$B$250,2,0),"")</f>
        <v/>
      </c>
    </row>
    <row r="249" spans="1:4">
      <c r="A249">
        <f>IF(ISNUMBER(FIND(#REF!,B249:B497)),MAX(A$1:$A248)+1,0)</f>
        <v>0</v>
      </c>
      <c r="B249" t="s">
        <v>251</v>
      </c>
      <c r="D249" t="str">
        <f>IFERROR(VLOOKUP(ROWS($D$2:D249),$A$2:$B$250,2,0),"")</f>
        <v/>
      </c>
    </row>
    <row r="250" spans="1:4">
      <c r="A250">
        <f>IF(ISNUMBER(FIND(#REF!,B250:B498)),MAX(A$1:$A249)+1,0)</f>
        <v>0</v>
      </c>
      <c r="B250" t="s">
        <v>252</v>
      </c>
      <c r="D250" t="str">
        <f>IFERROR(VLOOKUP(ROWS($D$2:D250),$A$2:$B$250,2,0),"")</f>
        <v/>
      </c>
    </row>
  </sheetData>
  <sheetProtection algorithmName="SHA-512" hashValue="dGLd1K8ByG++J1/aPfZbauO0EaZfBDLYRvSjpEydL6MNasGtdqTW29paCQOuZrvQoxvAQ9CmKn/T4XqIUEwL2A==" saltValue="JWOuqYU2QDBtg5TLaDBRS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E7BFEF858DE554F8A00F8CBB9C5BB98" ma:contentTypeVersion="13" ma:contentTypeDescription="Opret et nyt dokument." ma:contentTypeScope="" ma:versionID="9ecca4b1628778ac828e481286276465">
  <xsd:schema xmlns:xsd="http://www.w3.org/2001/XMLSchema" xmlns:xs="http://www.w3.org/2001/XMLSchema" xmlns:p="http://schemas.microsoft.com/office/2006/metadata/properties" xmlns:ns3="3244784c-b1a0-4290-9e8a-2b9d9a08c599" xmlns:ns4="1f174138-2fbf-4193-82c7-ba05d2689e6e" targetNamespace="http://schemas.microsoft.com/office/2006/metadata/properties" ma:root="true" ma:fieldsID="31b7b7fc94a3e41731912178e92b93a0" ns3:_="" ns4:_="">
    <xsd:import namespace="3244784c-b1a0-4290-9e8a-2b9d9a08c599"/>
    <xsd:import namespace="1f174138-2fbf-4193-82c7-ba05d2689e6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44784c-b1a0-4290-9e8a-2b9d9a08c5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174138-2fbf-4193-82c7-ba05d2689e6e"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SharingHintHash" ma:index="12"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E39433-DB46-48C3-9374-445E96075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44784c-b1a0-4290-9e8a-2b9d9a08c599"/>
    <ds:schemaRef ds:uri="1f174138-2fbf-4193-82c7-ba05d2689e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3.xml><?xml version="1.0" encoding="utf-8"?>
<ds:datastoreItem xmlns:ds="http://schemas.openxmlformats.org/officeDocument/2006/customXml" ds:itemID="{7CD04C80-5507-48EC-B2FD-3F900E88411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f174138-2fbf-4193-82c7-ba05d2689e6e"/>
    <ds:schemaRef ds:uri="http://purl.org/dc/elements/1.1/"/>
    <ds:schemaRef ds:uri="3244784c-b1a0-4290-9e8a-2b9d9a08c59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GPA</vt:lpstr>
      <vt:lpstr>SOP</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0x0101007E7BFEF858DE554F8A00F8CBB9C5BB98</vt:lpwstr>
  </property>
</Properties>
</file>