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updateLinks="never" defaultThemeVersion="124226"/>
  <mc:AlternateContent xmlns:mc="http://schemas.openxmlformats.org/markup-compatibility/2006">
    <mc:Choice Requires="x15">
      <x15ac:absPath xmlns:x15ac="http://schemas.microsoft.com/office/spreadsheetml/2010/11/ac" url="C:\Users\Vasco Pechirra\Desktop\KUD\"/>
    </mc:Choice>
  </mc:AlternateContent>
  <xr:revisionPtr revIDLastSave="0" documentId="13_ncr:1_{F161A251-7CA1-4A71-93F6-E8844F05394F}" xr6:coauthVersionLast="47" xr6:coauthVersionMax="47" xr10:uidLastSave="{00000000-0000-0000-0000-000000000000}"/>
  <bookViews>
    <workbookView xWindow="-120" yWindow="-120" windowWidth="29040" windowHeight="15720" xr2:uid="{00000000-000D-0000-FFFF-FFFF00000000}"/>
  </bookViews>
  <sheets>
    <sheet name="GPA" sheetId="15" r:id="rId1"/>
    <sheet name="SOP" sheetId="9" r:id="rId2"/>
    <sheet name="Pre-mapping" sheetId="12" state="hidden" r:id="rId3"/>
    <sheet name="English" sheetId="13" r:id="rId4"/>
    <sheet name="Countries" sheetId="7" state="hidden" r:id="rId5"/>
  </sheets>
  <externalReferences>
    <externalReference r:id="rId6"/>
    <externalReference r:id="rId7"/>
  </externalReferences>
  <definedNames>
    <definedName name="Country_search" localSheetId="3">OFFSET([1]Countries!$D$2,,,COUNTIF([1]Countries!$D$2:$D$250,"?*"))</definedName>
    <definedName name="Country_search" localSheetId="0">OFFSET([2]Countries!$D$2,,,COUNTIF([2]Countries!$D$2:$D$250,"?*"))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9" l="1"/>
  <c r="B10" i="9"/>
  <c r="B9" i="9"/>
  <c r="B8" i="9"/>
  <c r="I39" i="15"/>
  <c r="H39" i="15"/>
  <c r="G39" i="15"/>
  <c r="F39" i="15"/>
  <c r="E39" i="15"/>
  <c r="I38" i="15"/>
  <c r="H38" i="15"/>
  <c r="G38" i="15"/>
  <c r="F38" i="15"/>
  <c r="E38" i="15"/>
  <c r="B241" i="15"/>
  <c r="O240" i="15"/>
  <c r="O239" i="15"/>
  <c r="O238" i="15"/>
  <c r="O237" i="15"/>
  <c r="O236" i="15"/>
  <c r="O235" i="15"/>
  <c r="O234" i="15"/>
  <c r="O233" i="15"/>
  <c r="O232" i="15"/>
  <c r="O231" i="15"/>
  <c r="O230" i="15"/>
  <c r="O229" i="15"/>
  <c r="O228" i="15"/>
  <c r="O227" i="15"/>
  <c r="O226" i="15"/>
  <c r="O225" i="15"/>
  <c r="O224" i="15"/>
  <c r="O223" i="15"/>
  <c r="O222" i="15"/>
  <c r="O221" i="15"/>
  <c r="O220" i="15"/>
  <c r="O219" i="15"/>
  <c r="O218" i="15"/>
  <c r="O217" i="15"/>
  <c r="O216" i="15"/>
  <c r="O215" i="15"/>
  <c r="O214" i="15"/>
  <c r="O213" i="15"/>
  <c r="O212" i="15"/>
  <c r="O211" i="15"/>
  <c r="O210" i="15"/>
  <c r="O195" i="15"/>
  <c r="O194" i="15"/>
  <c r="O193" i="15"/>
  <c r="O192" i="15"/>
  <c r="O191" i="15"/>
  <c r="O189" i="15"/>
  <c r="O188" i="15"/>
  <c r="O187" i="15"/>
  <c r="O186" i="15"/>
  <c r="O185" i="15"/>
  <c r="O184" i="15"/>
  <c r="O183" i="15"/>
  <c r="O182" i="15"/>
  <c r="O181" i="15"/>
  <c r="O180" i="15"/>
  <c r="O179" i="15"/>
  <c r="O178" i="15"/>
  <c r="O177" i="15"/>
  <c r="O176" i="15"/>
  <c r="O175" i="15"/>
  <c r="O174" i="15"/>
  <c r="O173" i="15"/>
  <c r="O172" i="15"/>
  <c r="O171" i="15"/>
  <c r="O170" i="15"/>
  <c r="O169" i="15"/>
  <c r="O168" i="15"/>
  <c r="O167" i="15"/>
  <c r="O166" i="15"/>
  <c r="O165" i="15"/>
  <c r="O164" i="15"/>
  <c r="O163" i="15"/>
  <c r="O162" i="15"/>
  <c r="O161" i="15"/>
  <c r="O160" i="15"/>
  <c r="O159" i="15"/>
  <c r="O158" i="15"/>
  <c r="O157" i="15"/>
  <c r="O156" i="15"/>
  <c r="O155" i="15"/>
  <c r="O154" i="15"/>
  <c r="O153" i="15"/>
  <c r="O152" i="15"/>
  <c r="O151" i="15"/>
  <c r="O150" i="15"/>
  <c r="O149" i="15"/>
  <c r="O148" i="15"/>
  <c r="O147" i="15"/>
  <c r="O146" i="15"/>
  <c r="O145" i="15"/>
  <c r="O144" i="15"/>
  <c r="O143" i="15"/>
  <c r="O142" i="15"/>
  <c r="O141" i="15"/>
  <c r="O140" i="15"/>
  <c r="O139" i="15"/>
  <c r="O138" i="15"/>
  <c r="O137" i="15"/>
  <c r="O136" i="15"/>
  <c r="O135" i="15"/>
  <c r="O134" i="15"/>
  <c r="O133" i="15"/>
  <c r="O132" i="15"/>
  <c r="O131" i="15"/>
  <c r="O130" i="15"/>
  <c r="O129" i="15"/>
  <c r="O128" i="15"/>
  <c r="O127" i="15"/>
  <c r="O126" i="15"/>
  <c r="O125" i="15"/>
  <c r="O124" i="15"/>
  <c r="O123" i="15"/>
  <c r="O122" i="15"/>
  <c r="O121" i="15"/>
  <c r="O120" i="15"/>
  <c r="O119" i="15"/>
  <c r="O118" i="15"/>
  <c r="O117" i="15"/>
  <c r="O116" i="15"/>
  <c r="O115" i="15"/>
  <c r="O114" i="15"/>
  <c r="O113" i="15"/>
  <c r="O112" i="15"/>
  <c r="O111" i="15"/>
  <c r="O110" i="15"/>
  <c r="O109" i="15"/>
  <c r="O108" i="15"/>
  <c r="O107" i="15"/>
  <c r="O106" i="15"/>
  <c r="O105" i="15"/>
  <c r="O104" i="15"/>
  <c r="O103" i="15"/>
  <c r="O102" i="15"/>
  <c r="O101" i="15"/>
  <c r="O100" i="15"/>
  <c r="O99" i="15"/>
  <c r="O98" i="15"/>
  <c r="O97" i="15"/>
  <c r="O96" i="15"/>
  <c r="O95" i="15"/>
  <c r="O94" i="15"/>
  <c r="O93" i="15"/>
  <c r="O92" i="15"/>
  <c r="O91" i="15"/>
  <c r="O90" i="15"/>
  <c r="O89" i="15"/>
  <c r="O88" i="15"/>
  <c r="O87" i="15"/>
  <c r="O86" i="15"/>
  <c r="O85" i="15"/>
  <c r="O84" i="15"/>
  <c r="O83" i="15"/>
  <c r="O82" i="15"/>
  <c r="O81" i="15"/>
  <c r="O80" i="15"/>
  <c r="O79" i="15"/>
  <c r="O78" i="15"/>
  <c r="O77" i="15"/>
  <c r="O76" i="15"/>
  <c r="O75" i="15"/>
  <c r="O74" i="15"/>
  <c r="O73" i="15"/>
  <c r="O72" i="15"/>
  <c r="O71" i="15"/>
  <c r="O70" i="15"/>
  <c r="U69" i="15"/>
  <c r="O69" i="15"/>
  <c r="O68" i="15"/>
  <c r="O67" i="15"/>
  <c r="O66" i="15"/>
  <c r="O65" i="15"/>
  <c r="O64" i="15"/>
  <c r="O63" i="15"/>
  <c r="O62" i="15"/>
  <c r="O61" i="15"/>
  <c r="O60" i="15"/>
  <c r="O59" i="15"/>
  <c r="O58" i="15"/>
  <c r="O57" i="15"/>
  <c r="O56" i="15"/>
  <c r="O55" i="15"/>
  <c r="O54" i="15"/>
  <c r="O53" i="15"/>
  <c r="O52" i="15"/>
  <c r="O51" i="15"/>
  <c r="O50" i="15"/>
  <c r="O49" i="15"/>
  <c r="O48" i="15"/>
  <c r="O47" i="15"/>
  <c r="O46" i="15"/>
  <c r="O45" i="15"/>
  <c r="O44" i="15"/>
  <c r="O39" i="15" s="1"/>
  <c r="O43" i="15"/>
  <c r="O42" i="15"/>
  <c r="O41" i="15"/>
  <c r="O40" i="15"/>
  <c r="N39" i="15"/>
  <c r="M39" i="15"/>
  <c r="L39" i="15"/>
  <c r="K39" i="15"/>
  <c r="J39" i="15"/>
  <c r="D39" i="15"/>
  <c r="C39" i="15"/>
  <c r="N38" i="15"/>
  <c r="M38" i="15"/>
  <c r="L38" i="15"/>
  <c r="K38" i="15"/>
  <c r="J38" i="15"/>
  <c r="D38" i="15"/>
  <c r="B38" i="15"/>
  <c r="C24" i="15"/>
  <c r="A24" i="15"/>
  <c r="C23" i="15"/>
  <c r="A23" i="15"/>
  <c r="C22" i="15"/>
  <c r="A22" i="15"/>
  <c r="D20" i="15"/>
  <c r="J19" i="15"/>
  <c r="K19" i="15" s="1"/>
  <c r="A10" i="12"/>
  <c r="A8" i="12"/>
  <c r="A5" i="12"/>
  <c r="O38" i="15" l="1"/>
  <c r="A2" i="9"/>
  <c r="E14" i="9" l="1"/>
  <c r="E32" i="9"/>
  <c r="E38" i="9"/>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<sst xmlns="http://schemas.openxmlformats.org/spreadsheetml/2006/main" count="1057" uniqueCount="578">
  <si>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</si>
  <si>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</si>
  <si>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</si>
  <si>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</si>
  <si>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</si>
  <si>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</si>
  <si>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</si>
  <si>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</si>
  <si>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</si>
  <si>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</si>
  <si>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</si>
  <si>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</si>
  <si>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</si>
  <si>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</si>
  <si>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</si>
  <si>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</si>
  <si>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</si>
  <si>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</si>
  <si>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</si>
  <si>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</si>
  <si>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</si>
  <si>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</si>
  <si>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</si>
  <si>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</si>
  <si>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</si>
  <si>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</si>
  <si>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</si>
  <si>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</si>
  <si>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</si>
  <si>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</si>
  <si>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</si>
  <si>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</si>
  <si>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</si>
  <si>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</si>
  <si>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</si>
  <si>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</si>
  <si>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</si>
  <si>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</si>
  <si>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</si>
  <si>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</si>
  <si>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</si>
  <si>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</si>
  <si>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</si>
  <si>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</si>
  <si>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</si>
  <si>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</si>
  <si>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</si>
  <si>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</si>
  <si>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</si>
  <si>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</si>
  <si>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</si>
  <si>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</si>
  <si>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</si>
  <si>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</si>
  <si>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</si>
  <si>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</si>
  <si>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</si>
  <si>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</si>
  <si>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</si>
  <si>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</si>
  <si>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</si>
  <si>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</si>
  <si>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</si>
  <si>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</si>
  <si>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</si>
  <si>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</si>
  <si>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</si>
  <si>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</si>
  <si>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</si>
  <si>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</si>
  <si>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</si>
  <si>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</si>
  <si>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</si>
  <si>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</si>
  <si>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</si>
  <si>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</si>
  <si>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</si>
  <si>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</si>
  <si>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</si>
  <si>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</si>
  <si>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</si>
  <si>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</si>
  <si>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</si>
  <si>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</si>
  <si>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</si>
  <si>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</si>
  <si>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</si>
  <si>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</si>
  <si>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</si>
  <si>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</si>
  <si>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</si>
  <si>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</si>
  <si>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</si>
  <si>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</si>
  <si>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</si>
  <si>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</si>
  <si>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</si>
  <si>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</si>
  <si>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</si>
  <si>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</si>
  <si>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</si>
  <si>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</si>
  <si>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</si>
  <si>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</si>
  <si>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</si>
  <si>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</si>
  <si>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</si>
  <si>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</si>
  <si>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</si>
  <si>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</si>
  <si>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</si>
  <si>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</si>
  <si>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</si>
  <si>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</si>
  <si>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</si>
  <si>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</si>
  <si>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</si>
  <si>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</si>
  <si>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</si>
  <si>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</si>
  <si>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</si>
  <si>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</si>
  <si>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</si>
  <si>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</si>
  <si>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</si>
  <si>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</si>
  <si>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</si>
  <si>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</si>
  <si>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</si>
  <si>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</si>
  <si>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</si>
  <si>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</si>
  <si>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</si>
  <si>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</si>
  <si>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</si>
  <si>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</si>
  <si>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</si>
  <si>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</si>
  <si>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</si>
  <si>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</si>
  <si>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</si>
  <si>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</si>
  <si>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</si>
  <si>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</si>
  <si>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</si>
  <si>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</si>
  <si>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</si>
  <si>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</si>
  <si>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</si>
  <si>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</si>
  <si>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</si>
  <si>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</si>
  <si>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</si>
  <si>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</si>
  <si>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</si>
  <si>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</si>
  <si>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</si>
  <si>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</si>
  <si>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</si>
  <si>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</si>
  <si>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</si>
  <si>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</si>
  <si>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</si>
  <si>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</si>
  <si>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</si>
  <si>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</si>
  <si>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</si>
  <si>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</si>
  <si>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</si>
  <si>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</si>
  <si>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</si>
  <si>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</si>
  <si>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</si>
  <si>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</si>
  <si>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</si>
  <si>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</si>
  <si>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</si>
  <si>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</si>
  <si>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</si>
  <si>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</si>
  <si>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</si>
  <si>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</si>
  <si>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</si>
  <si>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</si>
  <si>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</si>
  <si>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</si>
  <si>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</si>
  <si>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</si>
  <si>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</si>
  <si>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</si>
  <si>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</si>
  <si>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</si>
  <si>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</si>
  <si>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</si>
  <si>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</si>
  <si>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</si>
  <si>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</si>
  <si>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</si>
  <si>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</si>
  <si>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</si>
  <si>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</si>
  <si>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</si>
  <si>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</si>
  <si>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</si>
  <si>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</si>
  <si>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</si>
  <si>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</si>
  <si>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</si>
  <si>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</si>
  <si>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</si>
  <si>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</si>
  <si>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</si>
  <si>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</si>
  <si>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</si>
  <si>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</si>
  <si>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</si>
  <si>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</si>
  <si>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</si>
  <si>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</si>
  <si>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</si>
  <si>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</si>
  <si>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</si>
  <si>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</si>
  <si>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</si>
  <si>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</si>
  <si>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</si>
  <si>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</si>
  <si>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</si>
  <si>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</si>
  <si>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</si>
  <si>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</si>
  <si>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</si>
  <si>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</si>
  <si>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</si>
  <si>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</si>
  <si>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</si>
  <si>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</si>
  <si>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</si>
  <si>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</si>
  <si>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</si>
  <si>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</si>
  <si>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</si>
  <si>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</si>
  <si>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</si>
  <si>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</si>
  <si>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</si>
  <si>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</si>
  <si>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</si>
  <si>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</si>
  <si>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</si>
  <si>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</si>
  <si>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</si>
  <si>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</si>
  <si>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</si>
  <si>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</si>
  <si>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</si>
  <si>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</si>
  <si>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</si>
  <si>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</si>
  <si>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</si>
  <si>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</si>
  <si>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</si>
  <si>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</si>
  <si>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</si>
  <si>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</si>
  <si>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</si>
  <si>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</si>
  <si>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</si>
  <si>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</si>
  <si>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</si>
  <si>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</si>
  <si>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</si>
  <si>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</si>
  <si>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</si>
  <si>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</si>
  <si>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</si>
  <si>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</si>
  <si>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</si>
  <si>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</si>
  <si>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</si>
  <si>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</si>
  <si>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</si>
  <si>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</si>
  <si>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</si>
  <si>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</si>
  <si>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</si>
  <si>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</si>
  <si>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</si>
  <si>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</si>
  <si>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</si>
  <si>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</si>
  <si>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</si>
  <si>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</si>
  <si>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An estimate of your Danish GPA (linear conversion to the danish grading system)</t>
  </si>
  <si>
    <t>GPA for courses of prerequisites (your home university grading scale)</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</si>
  <si>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</si>
  <si>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</si>
  <si>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</si>
  <si>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</si>
  <si>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</si>
  <si>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</si>
  <si>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</si>
  <si>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</si>
  <si>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</si>
  <si>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</si>
  <si>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</si>
  <si>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</si>
  <si>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</si>
  <si>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</si>
  <si>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</si>
  <si>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</si>
  <si>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</si>
  <si>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</si>
  <si>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</si>
  <si>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</si>
  <si>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</si>
  <si>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How do you fulfil the academic requirements  
Mention the Course/subject name and number from your academic transcript
(minimum academic level has to be bachelors)</t>
  </si>
  <si>
    <t>Computer Science and Engineering</t>
  </si>
  <si>
    <t xml:space="preserve">Mathematics and Computer Science: </t>
  </si>
  <si>
    <t>Engineering mathematics, statiscs and probability</t>
  </si>
  <si>
    <t>Discrete mathematics and logic</t>
  </si>
  <si>
    <t>Knowledge of at least one programming language and of general programming paradigms</t>
  </si>
  <si>
    <t>Knowledge of the use of basic data strucutres for effective realization of algorithms</t>
  </si>
  <si>
    <t>Experience with develoment of small and medium-sized programs</t>
  </si>
  <si>
    <t>Computer science modellingm includings automatons and semantics</t>
  </si>
  <si>
    <t>Databases, including data models and query languages</t>
  </si>
  <si>
    <t>Declarative programming, including functionnal programming and logic programming</t>
  </si>
  <si>
    <t>Digital systems, including digital electronics, computer architectures and system construction</t>
  </si>
  <si>
    <t>Concurrency including concurrent programming and concurrent systems</t>
  </si>
  <si>
    <t>Networks, including web technology and communication networks</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</si>
  <si>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</si>
  <si>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</si>
  <si>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</si>
  <si>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</si>
  <si>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</si>
  <si>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</si>
  <si>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</si>
  <si>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</si>
  <si>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</si>
  <si>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</si>
  <si>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</si>
  <si>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</si>
  <si>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</si>
  <si>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</si>
  <si>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</si>
  <si>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</si>
  <si>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</si>
  <si>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Bachelor of Natural Science</t>
  </si>
  <si>
    <t>Bachelor of Engineering</t>
  </si>
  <si>
    <t>Bachelor of Science in Engineering</t>
  </si>
  <si>
    <t>Bachelor of Arts with a specialization in Engineering or Natural Science</t>
  </si>
  <si>
    <t>Other</t>
  </si>
  <si>
    <t>Type of Bachelor's degree:</t>
  </si>
  <si>
    <t>Comments (if any)</t>
  </si>
  <si>
    <t>Ongoing Courses</t>
  </si>
  <si>
    <t>Credits (BSc)</t>
  </si>
  <si>
    <t>Local Grade (Bsc)</t>
  </si>
  <si>
    <t>Credit estimation for relevant topic</t>
  </si>
  <si>
    <t>Grade estimation for relevant topic</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</si>
  <si>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</si>
  <si>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</si>
  <si>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</si>
  <si>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</si>
  <si>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</si>
  <si>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</si>
  <si>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</si>
  <si>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</si>
  <si>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</si>
  <si>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</si>
  <si>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</si>
  <si>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</si>
  <si>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</si>
  <si>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</si>
  <si>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</si>
  <si>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</si>
  <si>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</si>
  <si>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</si>
  <si>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</si>
  <si>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</si>
  <si>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</si>
  <si>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r>
      <t xml:space="preserve">-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mscadmissions@adm.dtu.dk
- If you want to know more about the cells, you can select them to read more about them.
</t>
    </r>
    <r>
      <rPr>
        <b/>
        <sz val="11"/>
        <rFont val="Cambria"/>
        <family val="1"/>
        <scheme val="major"/>
      </rPr>
      <t>- This sheet should be filled with Microsoft Excel. Other editors may tamper with the formating.</t>
    </r>
  </si>
  <si>
    <t>Step 1 - Information about you:</t>
  </si>
  <si>
    <t>Pass/Fail</t>
  </si>
  <si>
    <t>Numbers</t>
  </si>
  <si>
    <t>Step 2 -  Information on your Bachelor degree:</t>
  </si>
  <si>
    <t>Letters</t>
  </si>
  <si>
    <t>Select an option below:</t>
  </si>
  <si>
    <t>Have you had a DTU student number previously?</t>
  </si>
  <si>
    <t>Step 3 - Information on grade/score/mark scale at your home university:</t>
  </si>
  <si>
    <t>Are your grades/marks/scores numbers or letters or pass/fail?</t>
  </si>
  <si>
    <t>Select an option</t>
  </si>
  <si>
    <t>Be careful! You might need to fill more than 1 table!</t>
  </si>
  <si>
    <t xml:space="preserve">Mandatory field - Pre-Mapping </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</si>
  <si>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You will most likely not have courses in all subjects and that is okay.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</si>
  <si>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Select an option below</t>
  </si>
  <si>
    <t>Is the website about the course in English?</t>
  </si>
  <si>
    <r>
      <t xml:space="preserve">Specific course description links (if availabe in EN)
</t>
    </r>
    <r>
      <rPr>
        <b/>
        <i/>
        <u/>
        <sz val="9"/>
        <color theme="1"/>
        <rFont val="Cambria"/>
        <family val="1"/>
        <scheme val="major"/>
      </rPr>
      <t>only use if the course falls into the categories mentioned</t>
    </r>
  </si>
  <si>
    <t>Write the name of course no. 1</t>
  </si>
  <si>
    <t>Write the name of course no. 2</t>
  </si>
  <si>
    <t>Write the name of course no. 3</t>
  </si>
  <si>
    <t>Write the name of course no. 4</t>
  </si>
  <si>
    <t>Write the name of course no. 5</t>
  </si>
  <si>
    <t>Write the name of course no. 6</t>
  </si>
  <si>
    <t>Write the name of course no. 7</t>
  </si>
  <si>
    <t>Write the name of course no. 8</t>
  </si>
  <si>
    <t>Write the name of course no. 9</t>
  </si>
  <si>
    <t>Write the name of course no. 10</t>
  </si>
  <si>
    <t>Write the name of course no. 11</t>
  </si>
  <si>
    <t>Write the name of course no. 12</t>
  </si>
  <si>
    <t>Write the name of course no. 13</t>
  </si>
  <si>
    <t>Write the name of course no. 14</t>
  </si>
  <si>
    <t>Write the name of course no. 15</t>
  </si>
  <si>
    <t>Write the name of course no. 16</t>
  </si>
  <si>
    <t>Write the name of course no. 17</t>
  </si>
  <si>
    <t>Write the name of course no. 18</t>
  </si>
  <si>
    <t>Write the name of course no. 19</t>
  </si>
  <si>
    <t>Write the name of course no. 20</t>
  </si>
  <si>
    <t>Write the name of course no. 21</t>
  </si>
  <si>
    <t>Write the name of course no. 22</t>
  </si>
  <si>
    <t>Write the name of course no. 23</t>
  </si>
  <si>
    <t>Write the name of course no. 24</t>
  </si>
  <si>
    <t>Write the name of course no. 25</t>
  </si>
  <si>
    <t>Write the name of course no. 26</t>
  </si>
  <si>
    <t>Write the name of course no. 27</t>
  </si>
  <si>
    <t>Write the name of course no. 28</t>
  </si>
  <si>
    <t>Write the name of course no. 29</t>
  </si>
  <si>
    <t>Write the name of course no. 30</t>
  </si>
  <si>
    <t>Write the name of course no. 31</t>
  </si>
  <si>
    <t>Write the name of course no. 32</t>
  </si>
  <si>
    <t>Write the name of course no. 33</t>
  </si>
  <si>
    <t>Write the name of course no. 34</t>
  </si>
  <si>
    <t>Write the name of course no. 35</t>
  </si>
  <si>
    <t>Write the name of course no. 36</t>
  </si>
  <si>
    <t>Write the name of course no. 37</t>
  </si>
  <si>
    <t>Write the name of course no. 38</t>
  </si>
  <si>
    <t>Write the name of course no. 39</t>
  </si>
  <si>
    <t>Write the name of course no. 40</t>
  </si>
  <si>
    <t>Write the name of course no. 41</t>
  </si>
  <si>
    <t>Write the name of course no. 42</t>
  </si>
  <si>
    <t>Write the name of course no. 43</t>
  </si>
  <si>
    <t>Write the name of course no. 44</t>
  </si>
  <si>
    <t>Write the name of course no. 45</t>
  </si>
  <si>
    <t>Write the name of course no. 46</t>
  </si>
  <si>
    <t>Write the name of course no. 47</t>
  </si>
  <si>
    <t>Write the name of course no. 48</t>
  </si>
  <si>
    <t>Write the name of course no. 49</t>
  </si>
  <si>
    <t>Write the name of course no. 50</t>
  </si>
  <si>
    <t>Write the name of course no. 51</t>
  </si>
  <si>
    <t>Write the name of course no. 52</t>
  </si>
  <si>
    <t>Write the name of course no. 53</t>
  </si>
  <si>
    <t>Write the name of course no. 54</t>
  </si>
  <si>
    <t>Write the name of course no. 55</t>
  </si>
  <si>
    <t>Write the name of course no. 56</t>
  </si>
  <si>
    <t>Write the name of course no. 57</t>
  </si>
  <si>
    <t>Write the name of course no. 58</t>
  </si>
  <si>
    <t>Write the name of course no. 59</t>
  </si>
  <si>
    <t>Write the name of course no. 60</t>
  </si>
  <si>
    <t>Write the name of course no. 61</t>
  </si>
  <si>
    <t>Write the name of course no. 62</t>
  </si>
  <si>
    <t>Write the name of course no. 63</t>
  </si>
  <si>
    <t>Write the name of course no. 64</t>
  </si>
  <si>
    <t>Write the name of course no. 65</t>
  </si>
  <si>
    <t>Write the name of course no. 66</t>
  </si>
  <si>
    <t>Write the name of course no. 67</t>
  </si>
  <si>
    <t>Write the name of course no. 68</t>
  </si>
  <si>
    <t>Write the name of course no. 69</t>
  </si>
  <si>
    <t>Write the name of course no. 70</t>
  </si>
  <si>
    <t>Write the name of course no. 71</t>
  </si>
  <si>
    <t>Write the name of course no. 72</t>
  </si>
  <si>
    <t>Write the name of course no. 73</t>
  </si>
  <si>
    <t>Write the name of course no. 74</t>
  </si>
  <si>
    <t>Write the name of course no. 75</t>
  </si>
  <si>
    <t>Write the name of course no. 76</t>
  </si>
  <si>
    <t>Write the name of course no. 77</t>
  </si>
  <si>
    <t>Write the name of course no. 78</t>
  </si>
  <si>
    <t>Write the name of course no. 79</t>
  </si>
  <si>
    <t>Write the name of course no. 80</t>
  </si>
  <si>
    <t>Write the name of course no. 81</t>
  </si>
  <si>
    <t>Write the name of course no. 82</t>
  </si>
  <si>
    <t>Write the name of course no. 83</t>
  </si>
  <si>
    <t>Write the name of course no. 84</t>
  </si>
  <si>
    <t>Write the name of course no. 85</t>
  </si>
  <si>
    <t>Write the name of course no. 86</t>
  </si>
  <si>
    <t>Write the name of course no. 87</t>
  </si>
  <si>
    <t>Write the name of course no. 88</t>
  </si>
  <si>
    <t>Write the name of course no. 89</t>
  </si>
  <si>
    <t>Write the name of course no. 90</t>
  </si>
  <si>
    <t>Write the name of course no. 91</t>
  </si>
  <si>
    <t>Write the name of course no. 92</t>
  </si>
  <si>
    <t>Write the name of course no. 93</t>
  </si>
  <si>
    <t>Write the name of course no. 94</t>
  </si>
  <si>
    <t>Write the name of course no. 95</t>
  </si>
  <si>
    <t>Write the name of course no. 96</t>
  </si>
  <si>
    <t>Write the name of course no. 97</t>
  </si>
  <si>
    <t>Write the name of course no. 98</t>
  </si>
  <si>
    <t>Write the name of course no. 99</t>
  </si>
  <si>
    <t>Write the name of course no. 100</t>
  </si>
  <si>
    <t>Write the name of course no. 101</t>
  </si>
  <si>
    <t>Write the name of course no. 102</t>
  </si>
  <si>
    <t>Write the name of course no. 103</t>
  </si>
  <si>
    <t>Write the name of course no. 104</t>
  </si>
  <si>
    <t>Write the name of course no. 105</t>
  </si>
  <si>
    <t>Write the name of course no. 106</t>
  </si>
  <si>
    <t>Write the name of course no. 107</t>
  </si>
  <si>
    <t>Write the name of course no. 108</t>
  </si>
  <si>
    <t>Write the name of course no. 109</t>
  </si>
  <si>
    <t>Write the name of course no. 110</t>
  </si>
  <si>
    <t>Write the name of course no. 111</t>
  </si>
  <si>
    <t>Write the name of course no. 112</t>
  </si>
  <si>
    <t>Write the name of course no. 113</t>
  </si>
  <si>
    <t>Write the name of course no. 114</t>
  </si>
  <si>
    <t>Write the name of course no. 115</t>
  </si>
  <si>
    <t>Write the name of course no. 116</t>
  </si>
  <si>
    <t>Write the name of course no. 117</t>
  </si>
  <si>
    <t>Write the name of course no. 118</t>
  </si>
  <si>
    <t>Write the name of course no. 119</t>
  </si>
  <si>
    <t>Write the name of course no. 120</t>
  </si>
  <si>
    <t>Write the name of course no. 121</t>
  </si>
  <si>
    <t>Write the name of course no. 122</t>
  </si>
  <si>
    <t>Write the name of course no. 123</t>
  </si>
  <si>
    <t>Write the name of course no. 124</t>
  </si>
  <si>
    <t>Write the name of course no. 125</t>
  </si>
  <si>
    <t>Write the name of course no. 126</t>
  </si>
  <si>
    <t>Write the name of course no. 127</t>
  </si>
  <si>
    <t>Write the name of course no. 128</t>
  </si>
  <si>
    <t>Write the name of course no. 129</t>
  </si>
  <si>
    <t>Write the name of course no. 130</t>
  </si>
  <si>
    <t>Write the name of course no. 131</t>
  </si>
  <si>
    <t>Write the name of course no. 132</t>
  </si>
  <si>
    <t>Write the name of course no. 133</t>
  </si>
  <si>
    <t>Write the name of course no. 134</t>
  </si>
  <si>
    <t>Write the name of course no. 135</t>
  </si>
  <si>
    <t>Write the name of course no. 136</t>
  </si>
  <si>
    <t>Write the name of course no. 137</t>
  </si>
  <si>
    <t>Write the name of course no. 138</t>
  </si>
  <si>
    <t>Write the name of course no. 139</t>
  </si>
  <si>
    <t>Write the name of course no. 140</t>
  </si>
  <si>
    <t>Write the name of course no. 141</t>
  </si>
  <si>
    <t>Write the name of course no. 142</t>
  </si>
  <si>
    <t>Write the name of course no. 143</t>
  </si>
  <si>
    <t>Write the name of course no. 144</t>
  </si>
  <si>
    <t>Write the name of course no. 145</t>
  </si>
  <si>
    <t>Write the name of course no. 146</t>
  </si>
  <si>
    <t>Write the name of course no. 147</t>
  </si>
  <si>
    <t>Write the name of course no. 148</t>
  </si>
  <si>
    <t>Write the name of course no. 149</t>
  </si>
  <si>
    <t>Write the name of course no. 150</t>
  </si>
  <si>
    <t>Write name of course no. 21</t>
  </si>
  <si>
    <t>Write name of course no. 22</t>
  </si>
  <si>
    <t>Write name of course no. 23</t>
  </si>
  <si>
    <t>Write name of course no. 24</t>
  </si>
  <si>
    <t>Write name of course no. 25</t>
  </si>
  <si>
    <t>Write name of course no. 26</t>
  </si>
  <si>
    <t>Write name of course no. 27</t>
  </si>
  <si>
    <t>Write name of course no. 28</t>
  </si>
  <si>
    <t>Write name of course no. 29</t>
  </si>
  <si>
    <t>Write name of course no. 30</t>
  </si>
  <si>
    <t>Write name of course no. 31</t>
  </si>
  <si>
    <t>Write name of course no. 32</t>
  </si>
  <si>
    <t>Write name of course no. 33</t>
  </si>
  <si>
    <t>Write name of course no. 34</t>
  </si>
  <si>
    <t>Write name of course no. 35</t>
  </si>
  <si>
    <t>Write name of course no. 36</t>
  </si>
  <si>
    <t>Write name of course no. 37</t>
  </si>
  <si>
    <t>Write name of course no. 38</t>
  </si>
  <si>
    <t>Write name of course no. 39</t>
  </si>
  <si>
    <t>Write name of course no. 40</t>
  </si>
  <si>
    <t>Write name of course no. 41</t>
  </si>
  <si>
    <t>Write name of course no. 42</t>
  </si>
  <si>
    <t>Write name of course no. 43</t>
  </si>
  <si>
    <t>Write name of course no. 44</t>
  </si>
  <si>
    <t>Write name of course no. 45</t>
  </si>
  <si>
    <t>Write name of course no. 46</t>
  </si>
  <si>
    <t>Write name of course no. 47</t>
  </si>
  <si>
    <t>Write name of course no. 48</t>
  </si>
  <si>
    <t>Write name of course no. 49</t>
  </si>
  <si>
    <t>Write name of course no. 50</t>
  </si>
  <si>
    <t xml:space="preserve">             Pre-Mapping for the MSc programme in Computer Science and Engineering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</si>
</sst>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quot;%&quot;\ "/>
  </numFmts>
  <fonts count="58">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i/>
      <sz val="11"/>
      <color rgb="FF3F3F76"/>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9"/>
      <color theme="1"/>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u/>
      <sz val="10"/>
      <color theme="10"/>
      <name val="Calibri"/>
      <family val="2"/>
      <scheme val="minor"/>
    </font>
    <font>
      <sz val="8"/>
      <color rgb="FFC00000"/>
      <name val="Calibri"/>
      <family val="2"/>
      <scheme val="minor"/>
    </font>
    <font>
      <sz val="11"/>
      <color theme="1"/>
      <name val="Calibri"/>
      <family val="2"/>
      <scheme val="minor"/>
    </font>
    <font>
      <sz val="11"/>
      <color theme="0"/>
      <name val="Calibri"/>
      <family val="2"/>
      <scheme val="minor"/>
    </font>
    <font>
      <sz val="11"/>
      <color theme="1"/>
      <name val="Cambria"/>
      <family val="1"/>
      <scheme val="major"/>
    </font>
    <font>
      <sz val="11"/>
      <color theme="0"/>
      <name val="Cambria"/>
      <family val="1"/>
      <scheme val="major"/>
    </font>
    <font>
      <sz val="20"/>
      <color theme="1"/>
      <name val="Cambria"/>
      <family val="1"/>
      <scheme val="major"/>
    </font>
    <font>
      <sz val="22"/>
      <color theme="1"/>
      <name val="Cambria"/>
      <family val="1"/>
      <scheme val="major"/>
    </font>
    <font>
      <sz val="11"/>
      <name val="Cambria"/>
      <family val="1"/>
      <scheme val="major"/>
    </font>
    <font>
      <b/>
      <sz val="11"/>
      <name val="Cambria"/>
      <family val="1"/>
      <scheme val="major"/>
    </font>
    <font>
      <b/>
      <i/>
      <sz val="11"/>
      <color theme="1"/>
      <name val="Cambria"/>
      <family val="1"/>
      <scheme val="major"/>
    </font>
    <font>
      <i/>
      <sz val="12"/>
      <color theme="1"/>
      <name val="Cambria"/>
      <family val="1"/>
      <scheme val="major"/>
    </font>
    <font>
      <b/>
      <i/>
      <sz val="11"/>
      <color rgb="FF3F3F76"/>
      <name val="Cambria"/>
      <family val="1"/>
      <scheme val="major"/>
    </font>
    <font>
      <i/>
      <sz val="9"/>
      <color rgb="FFFF0000"/>
      <name val="Cambria"/>
      <family val="1"/>
      <scheme val="major"/>
    </font>
    <font>
      <sz val="11"/>
      <color rgb="FFFF0000"/>
      <name val="Cambria"/>
      <family val="1"/>
      <scheme val="major"/>
    </font>
    <font>
      <b/>
      <sz val="11"/>
      <color theme="1"/>
      <name val="Cambria"/>
      <family val="1"/>
      <scheme val="major"/>
    </font>
    <font>
      <b/>
      <i/>
      <sz val="14"/>
      <color theme="1"/>
      <name val="Cambria"/>
      <family val="1"/>
      <scheme val="major"/>
    </font>
    <font>
      <b/>
      <sz val="14"/>
      <name val="Cambria"/>
      <family val="1"/>
      <scheme val="major"/>
    </font>
    <font>
      <b/>
      <sz val="10"/>
      <color rgb="FFFF0000"/>
      <name val="Cambria"/>
      <family val="1"/>
      <scheme val="major"/>
    </font>
    <font>
      <i/>
      <sz val="9"/>
      <color theme="0"/>
      <name val="Cambria"/>
      <family val="1"/>
      <scheme val="major"/>
    </font>
    <font>
      <i/>
      <sz val="11"/>
      <color theme="0" tint="-0.34998626667073579"/>
      <name val="Cambria"/>
      <family val="1"/>
      <scheme val="major"/>
    </font>
    <font>
      <sz val="12"/>
      <color theme="1"/>
      <name val="Cambria"/>
      <family val="1"/>
      <scheme val="major"/>
    </font>
    <font>
      <sz val="10"/>
      <name val="Cambria"/>
      <family val="1"/>
      <scheme val="major"/>
    </font>
    <font>
      <b/>
      <sz val="11"/>
      <color rgb="FFFA7D00"/>
      <name val="Cambria"/>
      <family val="1"/>
      <scheme val="major"/>
    </font>
    <font>
      <b/>
      <sz val="11"/>
      <color rgb="FF000000"/>
      <name val="Cambria"/>
      <family val="1"/>
      <scheme val="major"/>
    </font>
    <font>
      <b/>
      <i/>
      <u/>
      <sz val="9"/>
      <color theme="1"/>
      <name val="Cambria"/>
      <family val="1"/>
      <scheme val="major"/>
    </font>
    <font>
      <b/>
      <sz val="12"/>
      <color theme="1"/>
      <name val="Cambria"/>
      <family val="1"/>
      <scheme val="major"/>
    </font>
    <font>
      <sz val="8"/>
      <color rgb="FFFF0000"/>
      <name val="Cambria"/>
      <family val="1"/>
      <scheme val="major"/>
    </font>
    <font>
      <b/>
      <sz val="11"/>
      <color theme="3"/>
      <name val="Cambria"/>
      <family val="1"/>
      <scheme val="major"/>
    </font>
    <font>
      <sz val="11"/>
      <color rgb="FFFFFFFF"/>
      <name val="Calibri"/>
      <family val="2"/>
      <scheme val="minor"/>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9" tint="0.79998168889431442"/>
        <bgColor indexed="64"/>
      </patternFill>
    </fill>
  </fills>
  <borders count="79">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indexed="64"/>
      </left>
      <right style="thin">
        <color rgb="FF7F7F7F"/>
      </right>
      <top style="thin">
        <color theme="0" tint="-0.499984740745262"/>
      </top>
      <bottom style="thin">
        <color theme="0" tint="-0.499984740745262"/>
      </bottom>
      <diagonal/>
    </border>
    <border>
      <left/>
      <right style="thin">
        <color rgb="FF7F7F7F"/>
      </right>
      <top style="thin">
        <color rgb="FF7F7F7F"/>
      </top>
      <bottom style="thin">
        <color rgb="FF7F7F7F"/>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rgb="FF7F7F7F"/>
      </top>
      <bottom style="thin">
        <color rgb="FF7F7F7F"/>
      </bottom>
      <diagonal/>
    </border>
    <border>
      <left/>
      <right/>
      <top style="thin">
        <color rgb="FF7F7F7F"/>
      </top>
      <bottom style="thin">
        <color rgb="FF7F7F7F"/>
      </bottom>
      <diagonal/>
    </border>
    <border>
      <left style="thin">
        <color rgb="FF7F7F7F"/>
      </left>
      <right/>
      <top style="thin">
        <color rgb="FF7F7F7F"/>
      </top>
      <bottom style="thin">
        <color rgb="FF7F7F7F"/>
      </bottom>
      <diagonal/>
    </border>
    <border>
      <left/>
      <right style="medium">
        <color indexed="64"/>
      </right>
      <top style="thin">
        <color rgb="FF7F7F7F"/>
      </top>
      <bottom style="thin">
        <color rgb="FF7F7F7F"/>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7F7F7F"/>
      </left>
      <right/>
      <top/>
      <bottom style="thin">
        <color rgb="FF7F7F7F"/>
      </bottom>
      <diagonal/>
    </border>
    <border>
      <left style="thin">
        <color rgb="FF7F7F7F"/>
      </left>
      <right style="thin">
        <color theme="0" tint="-0.499984740745262"/>
      </right>
      <top style="thin">
        <color rgb="FF7F7F7F"/>
      </top>
      <bottom style="thin">
        <color rgb="FF7F7F7F"/>
      </bottom>
      <diagonal/>
    </border>
    <border>
      <left/>
      <right style="thin">
        <color theme="0" tint="-0.499984740745262"/>
      </right>
      <top/>
      <bottom/>
      <diagonal/>
    </border>
    <border>
      <left style="thin">
        <color indexed="64"/>
      </left>
      <right style="thin">
        <color rgb="FF7F7F7F"/>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s>
  <cellStyleXfs count="6">
    <xf numFmtId="0" fontId="0" fillId="0" borderId="0"/>
    <xf numFmtId="0" fontId="4" fillId="2" borderId="3" applyNumberFormat="0" applyAlignment="0">
      <protection locked="0"/>
    </xf>
    <xf numFmtId="0" fontId="3" fillId="3" borderId="3" applyNumberFormat="0" applyAlignment="0"/>
    <xf numFmtId="0" fontId="8" fillId="0" borderId="0" applyNumberFormat="0" applyFill="0" applyBorder="0" applyAlignment="0" applyProtection="0"/>
    <xf numFmtId="0" fontId="20" fillId="3" borderId="22" applyNumberFormat="0" applyAlignment="0" applyProtection="0"/>
    <xf numFmtId="43" fontId="30" fillId="0" borderId="0" applyFont="0" applyFill="0" applyBorder="0" applyAlignment="0" applyProtection="0"/>
  </cellStyleXfs>
  <cellXfs count="250">
    <xf numFmtId="0" fontId="0" fillId="0" borderId="0" xfId="0"/>
    <xf numFmtId="0" fontId="1"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6"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7" fillId="0" borderId="6" xfId="0" applyFont="1" applyBorder="1" applyAlignment="1" applyProtection="1">
      <alignment vertical="center"/>
      <protection hidden="1"/>
    </xf>
    <xf numFmtId="0" fontId="0" fillId="0" borderId="7" xfId="0" applyBorder="1"/>
    <xf numFmtId="0" fontId="1" fillId="0" borderId="0" xfId="0" applyFont="1" applyAlignment="1">
      <alignment horizontal="center"/>
    </xf>
    <xf numFmtId="0" fontId="4" fillId="2" borderId="23" xfId="1" applyBorder="1">
      <protection locked="0"/>
    </xf>
    <xf numFmtId="0" fontId="0" fillId="0" borderId="19" xfId="0" applyBorder="1"/>
    <xf numFmtId="0" fontId="8" fillId="0" borderId="0" xfId="3" applyBorder="1" applyProtection="1">
      <protection locked="0"/>
    </xf>
    <xf numFmtId="0" fontId="21" fillId="0" borderId="5" xfId="0" applyFont="1" applyBorder="1" applyProtection="1">
      <protection hidden="1"/>
    </xf>
    <xf numFmtId="0" fontId="6" fillId="0" borderId="51" xfId="0" applyFont="1" applyBorder="1" applyAlignment="1" applyProtection="1">
      <alignment vertical="center"/>
      <protection hidden="1"/>
    </xf>
    <xf numFmtId="0" fontId="0" fillId="0" borderId="52" xfId="0" applyBorder="1" applyProtection="1">
      <protection hidden="1"/>
    </xf>
    <xf numFmtId="0" fontId="0" fillId="0" borderId="52" xfId="0" applyBorder="1" applyAlignment="1" applyProtection="1">
      <alignment horizontal="right" vertical="center"/>
      <protection hidden="1"/>
    </xf>
    <xf numFmtId="0" fontId="4" fillId="2" borderId="53" xfId="1" applyBorder="1">
      <protection locked="0"/>
    </xf>
    <xf numFmtId="0" fontId="0" fillId="0" borderId="54" xfId="0" applyBorder="1" applyProtection="1">
      <protection hidden="1"/>
    </xf>
    <xf numFmtId="0" fontId="0" fillId="0" borderId="49" xfId="0" applyBorder="1" applyProtection="1">
      <protection hidden="1"/>
    </xf>
    <xf numFmtId="0" fontId="0" fillId="0" borderId="55" xfId="0" applyBorder="1" applyProtection="1">
      <protection hidden="1"/>
    </xf>
    <xf numFmtId="0" fontId="0" fillId="0" borderId="23" xfId="0" applyBorder="1" applyProtection="1">
      <protection hidden="1"/>
    </xf>
    <xf numFmtId="0" fontId="1" fillId="0" borderId="56" xfId="0" applyFont="1" applyBorder="1" applyProtection="1">
      <protection hidden="1"/>
    </xf>
    <xf numFmtId="0" fontId="1" fillId="0" borderId="60" xfId="0" applyFont="1" applyBorder="1" applyProtection="1">
      <protection hidden="1"/>
    </xf>
    <xf numFmtId="0" fontId="0" fillId="0" borderId="50" xfId="0" applyBorder="1" applyProtection="1">
      <protection hidden="1"/>
    </xf>
    <xf numFmtId="0" fontId="0" fillId="0" borderId="6" xfId="0" applyBorder="1"/>
    <xf numFmtId="0" fontId="0" fillId="0" borderId="10" xfId="0" applyBorder="1"/>
    <xf numFmtId="0" fontId="17" fillId="0" borderId="6" xfId="0" applyFont="1" applyBorder="1" applyAlignment="1">
      <alignment horizontal="left" vertical="top" wrapText="1"/>
    </xf>
    <xf numFmtId="0" fontId="15" fillId="0" borderId="0" xfId="0" applyFont="1" applyAlignment="1">
      <alignment horizontal="left" vertical="top" wrapText="1"/>
    </xf>
    <xf numFmtId="0" fontId="15" fillId="0" borderId="7" xfId="0" applyFont="1" applyBorder="1" applyAlignment="1">
      <alignment horizontal="left" vertical="top" wrapText="1"/>
    </xf>
    <xf numFmtId="0" fontId="0" fillId="0" borderId="23" xfId="0" applyBorder="1"/>
    <xf numFmtId="0" fontId="0" fillId="0" borderId="12" xfId="0" applyBorder="1"/>
    <xf numFmtId="0" fontId="0" fillId="0" borderId="34" xfId="0" applyBorder="1"/>
    <xf numFmtId="0" fontId="0" fillId="0" borderId="23" xfId="0" applyBorder="1" applyAlignment="1">
      <alignment wrapText="1"/>
    </xf>
    <xf numFmtId="0" fontId="0" fillId="0" borderId="17" xfId="0" applyBorder="1" applyAlignment="1">
      <alignment wrapText="1"/>
    </xf>
    <xf numFmtId="0" fontId="4" fillId="0" borderId="1" xfId="1" applyFill="1" applyBorder="1" applyAlignment="1" applyProtection="1">
      <alignment horizontal="left" wrapText="1"/>
    </xf>
    <xf numFmtId="0" fontId="4" fillId="0" borderId="18" xfId="1" applyFill="1" applyBorder="1" applyAlignment="1" applyProtection="1">
      <alignment horizontal="left" wrapText="1"/>
    </xf>
    <xf numFmtId="0" fontId="17" fillId="0" borderId="4" xfId="0" applyFont="1" applyBorder="1" applyAlignment="1">
      <alignment horizontal="left" vertical="top" wrapText="1"/>
    </xf>
    <xf numFmtId="0" fontId="0" fillId="0" borderId="5" xfId="0" applyBorder="1"/>
    <xf numFmtId="0" fontId="0" fillId="0" borderId="2" xfId="0" applyBorder="1"/>
    <xf numFmtId="0" fontId="0" fillId="0" borderId="69" xfId="0" applyBorder="1" applyAlignment="1">
      <alignment horizontal="left" vertical="top" wrapText="1"/>
    </xf>
    <xf numFmtId="0" fontId="0" fillId="0" borderId="30" xfId="0" applyBorder="1"/>
    <xf numFmtId="0" fontId="23" fillId="0" borderId="64" xfId="0" applyFont="1" applyBorder="1" applyAlignment="1">
      <alignment vertical="center" wrapText="1"/>
    </xf>
    <xf numFmtId="0" fontId="23" fillId="0" borderId="35" xfId="0" applyFont="1" applyBorder="1" applyAlignment="1">
      <alignment vertical="center" wrapText="1"/>
    </xf>
    <xf numFmtId="0" fontId="31" fillId="0" borderId="0" xfId="0" applyFont="1" applyProtection="1">
      <protection hidden="1"/>
    </xf>
    <xf numFmtId="0" fontId="0" fillId="0" borderId="64" xfId="0" applyBorder="1" applyAlignment="1">
      <alignment vertical="center"/>
    </xf>
    <xf numFmtId="0" fontId="23" fillId="0" borderId="0" xfId="0" applyFont="1" applyAlignment="1">
      <alignment vertical="center" wrapText="1"/>
    </xf>
    <xf numFmtId="0" fontId="32" fillId="0" borderId="0" xfId="0" applyFont="1" applyProtection="1">
      <protection hidden="1"/>
    </xf>
    <xf numFmtId="0" fontId="33" fillId="0" borderId="0" xfId="0" applyFont="1" applyProtection="1">
      <protection hidden="1"/>
    </xf>
    <xf numFmtId="0" fontId="32" fillId="0" borderId="0" xfId="0" applyFont="1"/>
    <xf numFmtId="0" fontId="35" fillId="0" borderId="0" xfId="0" applyFont="1" applyProtection="1">
      <protection hidden="1"/>
    </xf>
    <xf numFmtId="0" fontId="31" fillId="0" borderId="0" xfId="0" applyFont="1"/>
    <xf numFmtId="0" fontId="38" fillId="0" borderId="36" xfId="0" applyFont="1" applyBorder="1" applyAlignment="1" applyProtection="1">
      <alignment horizontal="left" vertical="top" wrapText="1"/>
      <protection hidden="1"/>
    </xf>
    <xf numFmtId="0" fontId="39" fillId="0" borderId="0" xfId="0" applyFont="1" applyAlignment="1" applyProtection="1">
      <alignment horizontal="left" vertical="top" wrapText="1"/>
      <protection hidden="1"/>
    </xf>
    <xf numFmtId="0" fontId="41" fillId="0" borderId="0" xfId="0" applyFont="1" applyProtection="1">
      <protection hidden="1"/>
    </xf>
    <xf numFmtId="0" fontId="38" fillId="0" borderId="0" xfId="0" applyFont="1" applyProtection="1">
      <protection hidden="1"/>
    </xf>
    <xf numFmtId="0" fontId="33" fillId="0" borderId="0" xfId="0" applyFont="1"/>
    <xf numFmtId="0" fontId="32" fillId="0" borderId="6" xfId="0" applyFont="1" applyBorder="1" applyProtection="1">
      <protection hidden="1"/>
    </xf>
    <xf numFmtId="0" fontId="43" fillId="0" borderId="0" xfId="0" applyFont="1" applyAlignment="1" applyProtection="1">
      <alignment vertical="center"/>
      <protection hidden="1"/>
    </xf>
    <xf numFmtId="0" fontId="32" fillId="0" borderId="0" xfId="0" applyFont="1" applyAlignment="1" applyProtection="1">
      <alignment vertical="center"/>
      <protection hidden="1"/>
    </xf>
    <xf numFmtId="0" fontId="32" fillId="0" borderId="0" xfId="0" applyFont="1" applyAlignment="1" applyProtection="1">
      <alignment wrapText="1"/>
      <protection hidden="1"/>
    </xf>
    <xf numFmtId="0" fontId="44" fillId="0" borderId="0" xfId="0" applyFont="1" applyAlignment="1" applyProtection="1">
      <alignment horizontal="right" vertical="center"/>
      <protection hidden="1"/>
    </xf>
    <xf numFmtId="164" fontId="45" fillId="3" borderId="0" xfId="2" applyNumberFormat="1" applyFont="1" applyBorder="1" applyAlignment="1" applyProtection="1">
      <alignment vertical="center"/>
      <protection hidden="1"/>
    </xf>
    <xf numFmtId="0" fontId="46" fillId="0" borderId="0" xfId="0" applyFont="1" applyAlignment="1" applyProtection="1">
      <alignment wrapText="1"/>
      <protection hidden="1"/>
    </xf>
    <xf numFmtId="164" fontId="32" fillId="0" borderId="0" xfId="0" applyNumberFormat="1" applyFont="1" applyProtection="1">
      <protection hidden="1"/>
    </xf>
    <xf numFmtId="0" fontId="38" fillId="0" borderId="36" xfId="0" applyFont="1" applyBorder="1" applyProtection="1">
      <protection hidden="1"/>
    </xf>
    <xf numFmtId="0" fontId="42" fillId="0" borderId="0" xfId="0" applyFont="1"/>
    <xf numFmtId="0" fontId="32" fillId="0" borderId="74" xfId="0" applyFont="1" applyBorder="1" applyAlignment="1" applyProtection="1">
      <alignment vertical="center"/>
      <protection hidden="1"/>
    </xf>
    <xf numFmtId="0" fontId="40" fillId="5" borderId="71" xfId="1" applyFont="1" applyFill="1" applyBorder="1">
      <protection locked="0"/>
    </xf>
    <xf numFmtId="0" fontId="47" fillId="0" borderId="0" xfId="0" applyFont="1" applyProtection="1">
      <protection hidden="1"/>
    </xf>
    <xf numFmtId="0" fontId="32" fillId="0" borderId="36" xfId="0" applyFont="1" applyBorder="1" applyAlignment="1" applyProtection="1">
      <alignment vertical="center" wrapText="1"/>
      <protection hidden="1"/>
    </xf>
    <xf numFmtId="0" fontId="43" fillId="0" borderId="0" xfId="0" applyFont="1" applyProtection="1">
      <protection hidden="1"/>
    </xf>
    <xf numFmtId="0" fontId="48" fillId="0" borderId="0" xfId="0" applyFont="1" applyProtection="1">
      <protection hidden="1"/>
    </xf>
    <xf numFmtId="0" fontId="32" fillId="0" borderId="43" xfId="0" applyFont="1" applyBorder="1" applyProtection="1">
      <protection hidden="1"/>
    </xf>
    <xf numFmtId="0" fontId="40" fillId="5" borderId="72" xfId="1" applyFont="1" applyFill="1" applyBorder="1">
      <protection locked="0"/>
    </xf>
    <xf numFmtId="0" fontId="49" fillId="0" borderId="0" xfId="0" applyFont="1" applyAlignment="1" applyProtection="1">
      <alignment horizontal="right"/>
      <protection hidden="1"/>
    </xf>
    <xf numFmtId="0" fontId="32" fillId="0" borderId="0" xfId="0" quotePrefix="1" applyFont="1" applyProtection="1">
      <protection hidden="1"/>
    </xf>
    <xf numFmtId="0" fontId="38" fillId="0" borderId="0" xfId="0" applyFont="1" applyAlignment="1" applyProtection="1">
      <alignment vertical="center"/>
      <protection hidden="1"/>
    </xf>
    <xf numFmtId="0" fontId="43" fillId="0" borderId="0" xfId="0" applyFont="1" applyAlignment="1" applyProtection="1">
      <alignment horizontal="right"/>
      <protection hidden="1"/>
    </xf>
    <xf numFmtId="0" fontId="43" fillId="0" borderId="0" xfId="0" applyFont="1" applyAlignment="1" applyProtection="1">
      <alignment wrapText="1"/>
      <protection hidden="1"/>
    </xf>
    <xf numFmtId="0" fontId="32" fillId="0" borderId="75" xfId="0" applyFont="1" applyBorder="1" applyAlignment="1" applyProtection="1">
      <alignment horizontal="left" textRotation="90" wrapText="1"/>
      <protection locked="0" hidden="1"/>
    </xf>
    <xf numFmtId="0" fontId="43" fillId="0" borderId="75" xfId="0" applyFont="1" applyBorder="1" applyAlignment="1" applyProtection="1">
      <alignment horizontal="center"/>
      <protection locked="0" hidden="1"/>
    </xf>
    <xf numFmtId="0" fontId="42" fillId="0" borderId="0" xfId="0" applyFont="1" applyProtection="1">
      <protection hidden="1"/>
    </xf>
    <xf numFmtId="0" fontId="51" fillId="3" borderId="0" xfId="2" applyFont="1" applyBorder="1"/>
    <xf numFmtId="164" fontId="51" fillId="3" borderId="75" xfId="2" applyNumberFormat="1" applyFont="1" applyBorder="1" applyProtection="1">
      <protection hidden="1"/>
    </xf>
    <xf numFmtId="164" fontId="51" fillId="3" borderId="73" xfId="2" applyNumberFormat="1" applyFont="1" applyBorder="1" applyProtection="1">
      <protection hidden="1"/>
    </xf>
    <xf numFmtId="43" fontId="33" fillId="6" borderId="0" xfId="5" applyFont="1" applyFill="1" applyBorder="1" applyAlignment="1">
      <alignment horizontal="center" vertical="center"/>
    </xf>
    <xf numFmtId="0" fontId="52" fillId="0" borderId="0" xfId="0" applyFont="1" applyAlignment="1" applyProtection="1">
      <alignment horizontal="right"/>
      <protection hidden="1"/>
    </xf>
    <xf numFmtId="164" fontId="51" fillId="3" borderId="0" xfId="2" applyNumberFormat="1" applyFont="1" applyBorder="1" applyAlignment="1" applyProtection="1">
      <alignment horizontal="right"/>
      <protection hidden="1"/>
    </xf>
    <xf numFmtId="164" fontId="51" fillId="3" borderId="76" xfId="2" applyNumberFormat="1" applyFont="1" applyBorder="1" applyAlignment="1" applyProtection="1">
      <alignment horizontal="right"/>
      <protection hidden="1"/>
    </xf>
    <xf numFmtId="164" fontId="51" fillId="3" borderId="77" xfId="2" applyNumberFormat="1" applyFont="1" applyBorder="1" applyAlignment="1" applyProtection="1">
      <alignment horizontal="right"/>
      <protection hidden="1"/>
    </xf>
    <xf numFmtId="0" fontId="38" fillId="0" borderId="0" xfId="0" applyFont="1" applyAlignment="1" applyProtection="1">
      <alignment horizontal="center" wrapText="1"/>
      <protection hidden="1"/>
    </xf>
    <xf numFmtId="0" fontId="38" fillId="0" borderId="0" xfId="0" applyFont="1" applyAlignment="1" applyProtection="1">
      <alignment horizontal="center" vertical="center"/>
      <protection hidden="1"/>
    </xf>
    <xf numFmtId="0" fontId="54" fillId="0" borderId="0" xfId="0" applyFont="1" applyProtection="1">
      <protection hidden="1"/>
    </xf>
    <xf numFmtId="0" fontId="51" fillId="3" borderId="78" xfId="2" applyFont="1" applyBorder="1" applyProtection="1">
      <protection hidden="1"/>
    </xf>
    <xf numFmtId="0" fontId="55" fillId="0" borderId="41" xfId="0" applyFont="1" applyBorder="1" applyProtection="1">
      <protection locked="0"/>
    </xf>
    <xf numFmtId="0" fontId="55" fillId="0" borderId="0" xfId="0" applyFont="1" applyProtection="1">
      <protection locked="0"/>
    </xf>
    <xf numFmtId="0" fontId="32" fillId="0" borderId="49" xfId="0" applyFont="1" applyBorder="1" applyProtection="1">
      <protection locked="0"/>
    </xf>
    <xf numFmtId="0" fontId="56" fillId="0" borderId="0" xfId="0" applyFont="1" applyProtection="1">
      <protection hidden="1"/>
    </xf>
    <xf numFmtId="0" fontId="54" fillId="0" borderId="0" xfId="0" applyFont="1" applyAlignment="1" applyProtection="1">
      <alignment horizontal="center" vertical="center"/>
      <protection hidden="1"/>
    </xf>
    <xf numFmtId="0" fontId="32" fillId="0" borderId="0" xfId="0" applyFont="1" applyAlignment="1" applyProtection="1">
      <alignment horizontal="center"/>
      <protection hidden="1"/>
    </xf>
    <xf numFmtId="0" fontId="32" fillId="0" borderId="0" xfId="0" applyFont="1" applyAlignment="1" applyProtection="1">
      <alignment horizontal="center"/>
      <protection locked="0"/>
    </xf>
    <xf numFmtId="0" fontId="51" fillId="3" borderId="41" xfId="2" applyFont="1" applyBorder="1" applyProtection="1">
      <protection hidden="1"/>
    </xf>
    <xf numFmtId="0" fontId="37" fillId="0" borderId="0" xfId="0" applyFont="1" applyProtection="1">
      <protection hidden="1"/>
    </xf>
    <xf numFmtId="0" fontId="32" fillId="0" borderId="41" xfId="0" applyFont="1" applyBorder="1" applyProtection="1">
      <protection locked="0"/>
    </xf>
    <xf numFmtId="0" fontId="50" fillId="7" borderId="0" xfId="0" quotePrefix="1" applyFont="1" applyFill="1" applyAlignment="1" applyProtection="1">
      <alignment horizontal="left" vertical="center" wrapText="1"/>
      <protection hidden="1"/>
    </xf>
    <xf numFmtId="0" fontId="4" fillId="2" borderId="3" xfId="1">
      <protection locked="0"/>
    </xf>
    <xf numFmtId="0" fontId="4" fillId="2" borderId="3" xfId="1" applyAlignment="1">
      <alignment horizontal="center" vertical="center"/>
      <protection locked="0"/>
    </xf>
    <xf numFmtId="0" fontId="4" fillId="2" borderId="3" xfId="1" applyAlignment="1">
      <protection locked="0"/>
    </xf>
    <xf numFmtId="166" fontId="4" fillId="2" borderId="3" xfId="1" applyNumberFormat="1">
      <protection locked="0"/>
    </xf>
    <xf numFmtId="166" fontId="4" fillId="2" borderId="3" xfId="1" applyNumberFormat="1" applyAlignment="1">
      <protection locked="0"/>
    </xf>
    <xf numFmtId="0" fontId="57" fillId="0" borderId="0" xfId="0" applyFont="1"/>
    <xf numFmtId="0" fontId="32" fillId="0" borderId="49" xfId="0" applyFont="1" applyBorder="1" applyProtection="1">
      <protection locked="0"/>
    </xf>
    <xf numFmtId="0" fontId="34" fillId="0" borderId="0" xfId="0" applyFont="1" applyAlignment="1" applyProtection="1">
      <alignment horizontal="left"/>
      <protection hidden="1"/>
    </xf>
    <xf numFmtId="0" fontId="35" fillId="0" borderId="0" xfId="0" applyFont="1" applyAlignment="1" applyProtection="1">
      <alignment horizontal="center"/>
      <protection hidden="1"/>
    </xf>
    <xf numFmtId="0" fontId="36" fillId="7" borderId="0" xfId="0" quotePrefix="1" applyFont="1" applyFill="1" applyAlignment="1" applyProtection="1">
      <alignment horizontal="left" vertical="center" wrapText="1"/>
      <protection hidden="1"/>
    </xf>
    <xf numFmtId="0" fontId="4" fillId="2" borderId="3" xfId="1" applyAlignment="1">
      <alignment horizontal="left"/>
      <protection locked="0"/>
    </xf>
    <xf numFmtId="0" fontId="42" fillId="0" borderId="0" xfId="0" applyFont="1" applyAlignment="1">
      <alignment horizontal="right"/>
    </xf>
    <xf numFmtId="0" fontId="32" fillId="0" borderId="0" xfId="0" applyFont="1" applyAlignment="1" applyProtection="1">
      <alignment horizontal="center" vertical="center"/>
      <protection hidden="1"/>
    </xf>
    <xf numFmtId="0" fontId="40" fillId="5" borderId="0" xfId="1" applyFont="1" applyFill="1" applyBorder="1" applyAlignment="1">
      <alignment horizontal="center" vertical="center"/>
      <protection locked="0"/>
    </xf>
    <xf numFmtId="0" fontId="46" fillId="0" borderId="0" xfId="0" applyFont="1" applyAlignment="1" applyProtection="1">
      <alignment horizontal="left" wrapText="1"/>
      <protection hidden="1"/>
    </xf>
    <xf numFmtId="0" fontId="43" fillId="0" borderId="0" xfId="0" applyFont="1" applyAlignment="1" applyProtection="1">
      <alignment horizontal="center"/>
      <protection hidden="1"/>
    </xf>
    <xf numFmtId="0" fontId="32" fillId="0" borderId="38" xfId="0" applyFont="1" applyBorder="1" applyProtection="1">
      <protection locked="0"/>
    </xf>
    <xf numFmtId="0" fontId="14" fillId="2" borderId="8" xfId="1" applyFont="1" applyBorder="1" applyAlignment="1">
      <alignment horizontal="left" vertical="top" wrapText="1"/>
      <protection locked="0"/>
    </xf>
    <xf numFmtId="0" fontId="14" fillId="2" borderId="3" xfId="1" applyFont="1" applyAlignment="1">
      <alignment horizontal="left" vertical="top" wrapText="1"/>
      <protection locked="0"/>
    </xf>
    <xf numFmtId="0" fontId="14" fillId="2" borderId="9" xfId="1" applyFont="1" applyBorder="1" applyAlignment="1">
      <alignment horizontal="left" vertical="top" wrapText="1"/>
      <protection locked="0"/>
    </xf>
    <xf numFmtId="0" fontId="14" fillId="2" borderId="13" xfId="1" applyFont="1" applyBorder="1" applyAlignment="1">
      <alignment horizontal="left" vertical="top" wrapText="1"/>
      <protection locked="0"/>
    </xf>
    <xf numFmtId="0" fontId="14" fillId="2" borderId="14" xfId="1" applyFont="1" applyBorder="1" applyAlignment="1">
      <alignment horizontal="left" vertical="top" wrapText="1"/>
      <protection locked="0"/>
    </xf>
    <xf numFmtId="0" fontId="14" fillId="2" borderId="15" xfId="1" applyFont="1" applyBorder="1" applyAlignment="1">
      <alignment horizontal="left" vertical="top" wrapText="1"/>
      <protection locked="0"/>
    </xf>
    <xf numFmtId="0" fontId="7" fillId="0" borderId="45" xfId="0" applyFont="1" applyBorder="1" applyAlignment="1" applyProtection="1">
      <alignment horizontal="center" vertical="center"/>
      <protection hidden="1"/>
    </xf>
    <xf numFmtId="0" fontId="7" fillId="0" borderId="46" xfId="0" applyFont="1" applyBorder="1" applyAlignment="1" applyProtection="1">
      <alignment horizontal="center" vertical="center"/>
      <protection hidden="1"/>
    </xf>
    <xf numFmtId="0" fontId="25" fillId="0" borderId="46" xfId="0" applyFont="1" applyBorder="1" applyAlignment="1" applyProtection="1">
      <alignment horizontal="center" vertical="center"/>
      <protection hidden="1"/>
    </xf>
    <xf numFmtId="0" fontId="25" fillId="0" borderId="47"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38"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9" fillId="0" borderId="62" xfId="0" applyFont="1" applyBorder="1" applyAlignment="1" applyProtection="1">
      <alignment horizontal="center" vertical="center"/>
      <protection hidden="1"/>
    </xf>
    <xf numFmtId="0" fontId="0" fillId="0" borderId="0" xfId="0" applyProtection="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4" fillId="2" borderId="16" xfId="1" applyFont="1" applyBorder="1" applyAlignment="1">
      <alignment horizontal="left" vertical="top"/>
      <protection locked="0"/>
    </xf>
    <xf numFmtId="0" fontId="14" fillId="2" borderId="24" xfId="1" applyFont="1" applyBorder="1" applyAlignment="1">
      <alignment horizontal="left" vertical="top"/>
      <protection locked="0"/>
    </xf>
    <xf numFmtId="0" fontId="5" fillId="0" borderId="4" xfId="0" applyFont="1" applyBorder="1" applyAlignment="1" applyProtection="1">
      <alignment horizontal="center"/>
      <protection hidden="1"/>
    </xf>
    <xf numFmtId="0" fontId="5" fillId="0" borderId="5"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0" xfId="0" applyFont="1" applyAlignment="1" applyProtection="1">
      <alignment horizontal="center"/>
      <protection hidden="1"/>
    </xf>
    <xf numFmtId="0" fontId="10" fillId="0" borderId="7" xfId="0" applyFont="1" applyBorder="1" applyAlignment="1" applyProtection="1">
      <alignment horizontal="center"/>
      <protection hidden="1"/>
    </xf>
    <xf numFmtId="165" fontId="0" fillId="0" borderId="57" xfId="0" applyNumberFormat="1" applyBorder="1" applyAlignment="1" applyProtection="1">
      <alignment horizontal="left"/>
      <protection hidden="1"/>
    </xf>
    <xf numFmtId="165" fontId="0" fillId="0" borderId="58" xfId="0" applyNumberFormat="1" applyBorder="1" applyAlignment="1" applyProtection="1">
      <alignment horizontal="left"/>
      <protection hidden="1"/>
    </xf>
    <xf numFmtId="165" fontId="0" fillId="0" borderId="59" xfId="0" applyNumberFormat="1" applyBorder="1" applyAlignment="1" applyProtection="1">
      <alignment horizontal="left"/>
      <protection hidden="1"/>
    </xf>
    <xf numFmtId="165" fontId="0" fillId="0" borderId="61" xfId="0" applyNumberFormat="1" applyBorder="1" applyAlignment="1" applyProtection="1">
      <alignment horizontal="left"/>
      <protection hidden="1"/>
    </xf>
    <xf numFmtId="165" fontId="0" fillId="0" borderId="41" xfId="0" applyNumberFormat="1" applyBorder="1" applyAlignment="1" applyProtection="1">
      <alignment horizontal="left"/>
      <protection hidden="1"/>
    </xf>
    <xf numFmtId="165" fontId="0" fillId="0" borderId="42" xfId="0" applyNumberFormat="1" applyBorder="1" applyAlignment="1" applyProtection="1">
      <alignment horizontal="left"/>
      <protection hidden="1"/>
    </xf>
    <xf numFmtId="165" fontId="0" fillId="0" borderId="17"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18" xfId="0" applyNumberFormat="1" applyBorder="1" applyAlignment="1" applyProtection="1">
      <alignment horizontal="left"/>
      <protection hidden="1"/>
    </xf>
    <xf numFmtId="0" fontId="24" fillId="0" borderId="5" xfId="0" applyFont="1" applyBorder="1" applyAlignment="1" applyProtection="1">
      <alignment horizontal="center"/>
      <protection hidden="1"/>
    </xf>
    <xf numFmtId="0" fontId="24" fillId="0" borderId="2" xfId="0" applyFont="1" applyBorder="1" applyAlignment="1" applyProtection="1">
      <alignment horizontal="center"/>
      <protection hidden="1"/>
    </xf>
    <xf numFmtId="0" fontId="24" fillId="0" borderId="10" xfId="0" applyFont="1" applyBorder="1" applyAlignment="1" applyProtection="1">
      <alignment horizontal="center" vertical="center"/>
      <protection hidden="1"/>
    </xf>
    <xf numFmtId="0" fontId="24" fillId="0" borderId="12" xfId="0" applyFont="1" applyBorder="1" applyAlignment="1" applyProtection="1">
      <alignment horizontal="center" vertical="center"/>
      <protection hidden="1"/>
    </xf>
    <xf numFmtId="0" fontId="24" fillId="0" borderId="38" xfId="0" applyFont="1" applyBorder="1" applyAlignment="1" applyProtection="1">
      <alignment horizontal="center" vertical="center"/>
      <protection hidden="1"/>
    </xf>
    <xf numFmtId="0" fontId="24" fillId="0" borderId="39" xfId="0" applyFont="1" applyBorder="1" applyAlignment="1" applyProtection="1">
      <alignment horizontal="center" vertical="center"/>
      <protection hidden="1"/>
    </xf>
    <xf numFmtId="0" fontId="24" fillId="0" borderId="10" xfId="0" applyFont="1" applyBorder="1" applyAlignment="1" applyProtection="1">
      <alignment horizontal="center"/>
      <protection hidden="1"/>
    </xf>
    <xf numFmtId="0" fontId="24" fillId="0" borderId="38" xfId="0" applyFont="1" applyBorder="1" applyAlignment="1" applyProtection="1">
      <alignment horizontal="center"/>
      <protection hidden="1"/>
    </xf>
    <xf numFmtId="0" fontId="7" fillId="0" borderId="11"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13" fillId="2" borderId="8" xfId="1" applyFont="1" applyBorder="1" applyAlignment="1">
      <alignment horizontal="left" vertical="top" wrapText="1"/>
      <protection locked="0"/>
    </xf>
    <xf numFmtId="0" fontId="13" fillId="2" borderId="3" xfId="1" applyFont="1" applyAlignment="1">
      <alignment horizontal="left" vertical="top" wrapText="1"/>
      <protection locked="0"/>
    </xf>
    <xf numFmtId="0" fontId="13" fillId="2" borderId="9" xfId="1" applyFont="1" applyBorder="1" applyAlignment="1">
      <alignment horizontal="left" vertical="top" wrapText="1"/>
      <protection locked="0"/>
    </xf>
    <xf numFmtId="0" fontId="7" fillId="0" borderId="48" xfId="0" applyFont="1" applyBorder="1" applyAlignment="1" applyProtection="1">
      <alignment horizontal="left"/>
      <protection hidden="1"/>
    </xf>
    <xf numFmtId="0" fontId="7" fillId="0" borderId="49" xfId="0" applyFont="1" applyBorder="1" applyAlignment="1" applyProtection="1">
      <alignment horizontal="left"/>
      <protection hidden="1"/>
    </xf>
    <xf numFmtId="0" fontId="7" fillId="0" borderId="50" xfId="0" applyFont="1" applyBorder="1" applyAlignment="1" applyProtection="1">
      <alignment horizontal="left"/>
      <protection hidden="1"/>
    </xf>
    <xf numFmtId="0" fontId="0" fillId="0" borderId="0" xfId="0"/>
    <xf numFmtId="0" fontId="23" fillId="0" borderId="23" xfId="0" applyFont="1" applyBorder="1" applyAlignment="1">
      <alignment vertical="center" wrapText="1"/>
    </xf>
    <xf numFmtId="0" fontId="0" fillId="0" borderId="16" xfId="0" applyBorder="1" applyAlignment="1">
      <alignment vertical="center"/>
    </xf>
    <xf numFmtId="0" fontId="23" fillId="0" borderId="48" xfId="0" applyFont="1" applyBorder="1" applyAlignment="1">
      <alignment vertical="center" wrapText="1"/>
    </xf>
    <xf numFmtId="0" fontId="23" fillId="0" borderId="64" xfId="0" applyFont="1" applyBorder="1" applyAlignment="1">
      <alignment vertical="center" wrapText="1"/>
    </xf>
    <xf numFmtId="0" fontId="4" fillId="2" borderId="65" xfId="1" applyBorder="1" applyAlignment="1">
      <alignment horizontal="center" vertical="top" wrapText="1"/>
      <protection locked="0"/>
    </xf>
    <xf numFmtId="0" fontId="4" fillId="2" borderId="66" xfId="1" applyBorder="1" applyAlignment="1">
      <alignment horizontal="center" vertical="top" wrapText="1"/>
      <protection locked="0"/>
    </xf>
    <xf numFmtId="0" fontId="4" fillId="2" borderId="44" xfId="1" applyBorder="1" applyAlignment="1">
      <alignment horizontal="center" vertical="top" wrapText="1"/>
      <protection locked="0"/>
    </xf>
    <xf numFmtId="0" fontId="4" fillId="2" borderId="67" xfId="1" applyBorder="1" applyAlignment="1">
      <alignment horizontal="center" vertical="top" wrapText="1"/>
      <protection locked="0"/>
    </xf>
    <xf numFmtId="0" fontId="4" fillId="2" borderId="68" xfId="1" applyBorder="1" applyAlignment="1">
      <alignment horizontal="center" vertical="top" wrapText="1"/>
      <protection locked="0"/>
    </xf>
    <xf numFmtId="0" fontId="4" fillId="2" borderId="3" xfId="1" applyAlignment="1">
      <alignment horizontal="left" vertical="top" wrapText="1"/>
      <protection locked="0"/>
    </xf>
    <xf numFmtId="0" fontId="4" fillId="2" borderId="9" xfId="1" applyBorder="1" applyAlignment="1">
      <alignment horizontal="left" vertical="top" wrapText="1"/>
      <protection locked="0"/>
    </xf>
    <xf numFmtId="0" fontId="19" fillId="0" borderId="63" xfId="0" applyFont="1" applyBorder="1" applyAlignment="1">
      <alignment horizontal="left" wrapText="1"/>
    </xf>
    <xf numFmtId="0" fontId="19" fillId="0" borderId="38" xfId="0" applyFont="1" applyBorder="1" applyAlignment="1">
      <alignment horizontal="left" wrapText="1"/>
    </xf>
    <xf numFmtId="0" fontId="19" fillId="0" borderId="39" xfId="0" applyFont="1" applyBorder="1" applyAlignment="1">
      <alignment horizontal="left" wrapText="1"/>
    </xf>
    <xf numFmtId="0" fontId="4" fillId="2" borderId="33" xfId="1" applyBorder="1" applyAlignment="1">
      <alignment horizontal="left" vertical="top" wrapText="1"/>
      <protection locked="0"/>
    </xf>
    <xf numFmtId="0" fontId="4" fillId="2" borderId="32" xfId="1" applyBorder="1" applyAlignment="1">
      <alignment horizontal="left" vertical="top" wrapText="1"/>
      <protection locked="0"/>
    </xf>
    <xf numFmtId="0" fontId="4" fillId="2" borderId="31" xfId="1" applyBorder="1" applyAlignment="1">
      <alignment horizontal="left" vertical="top" wrapText="1"/>
      <protection locked="0"/>
    </xf>
    <xf numFmtId="0" fontId="19" fillId="0" borderId="6" xfId="0" applyFont="1" applyBorder="1" applyAlignment="1">
      <alignment horizontal="left"/>
    </xf>
    <xf numFmtId="0" fontId="19" fillId="0" borderId="0" xfId="0" applyFont="1" applyAlignment="1">
      <alignment horizontal="left"/>
    </xf>
    <xf numFmtId="0" fontId="19" fillId="0" borderId="7" xfId="0" applyFont="1" applyBorder="1" applyAlignment="1">
      <alignment horizontal="left"/>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22" fillId="0" borderId="16" xfId="0" applyFont="1" applyBorder="1" applyAlignment="1">
      <alignment horizontal="center" vertical="center" wrapText="1"/>
    </xf>
    <xf numFmtId="0" fontId="0" fillId="0" borderId="16" xfId="0" applyBorder="1" applyAlignment="1">
      <alignment horizontal="center" vertical="center"/>
    </xf>
    <xf numFmtId="0" fontId="1" fillId="0" borderId="16" xfId="0" applyFont="1" applyBorder="1" applyAlignment="1">
      <alignment horizontal="center" vertical="center" wrapText="1"/>
    </xf>
    <xf numFmtId="0" fontId="0" fillId="0" borderId="24" xfId="0" applyBorder="1" applyAlignment="1">
      <alignment horizontal="center" vertical="center"/>
    </xf>
    <xf numFmtId="0" fontId="18" fillId="0" borderId="25"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0" fillId="0" borderId="33" xfId="0" applyFont="1" applyBorder="1" applyAlignment="1">
      <alignment horizontal="center" vertical="center"/>
    </xf>
    <xf numFmtId="0" fontId="10" fillId="0" borderId="32" xfId="0" applyFont="1" applyBorder="1" applyAlignment="1">
      <alignment horizontal="center" vertical="center"/>
    </xf>
    <xf numFmtId="0" fontId="10" fillId="0" borderId="31"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65" fontId="20" fillId="3" borderId="28" xfId="4" applyNumberFormat="1" applyBorder="1" applyAlignment="1" applyProtection="1">
      <alignment horizontal="center" vertical="top" wrapText="1"/>
      <protection hidden="1"/>
    </xf>
    <xf numFmtId="165" fontId="20" fillId="3" borderId="22" xfId="4" applyNumberFormat="1" applyAlignment="1" applyProtection="1">
      <alignment horizontal="center" vertical="top" wrapText="1"/>
      <protection hidden="1"/>
    </xf>
    <xf numFmtId="165" fontId="20" fillId="3" borderId="29" xfId="4" applyNumberFormat="1" applyBorder="1" applyAlignment="1" applyProtection="1">
      <alignment horizontal="center" vertical="top" wrapText="1"/>
      <protection hidden="1"/>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23" fillId="0" borderId="11" xfId="0" applyFont="1" applyBorder="1" applyAlignment="1">
      <alignment vertical="center" wrapText="1"/>
    </xf>
    <xf numFmtId="0" fontId="23" fillId="0" borderId="35" xfId="0" applyFont="1" applyBorder="1" applyAlignment="1">
      <alignment vertical="center" wrapText="1"/>
    </xf>
    <xf numFmtId="0" fontId="4" fillId="2" borderId="37" xfId="1" applyBorder="1" applyAlignment="1">
      <alignment horizontal="left" vertical="top" wrapText="1"/>
      <protection locked="0"/>
    </xf>
    <xf numFmtId="0" fontId="4" fillId="2" borderId="40" xfId="1" applyBorder="1" applyAlignment="1">
      <alignment horizontal="left" vertical="top" wrapText="1"/>
      <protection locked="0"/>
    </xf>
    <xf numFmtId="0" fontId="4" fillId="2" borderId="55" xfId="1" applyBorder="1" applyAlignment="1">
      <alignment horizontal="left" wrapText="1"/>
      <protection locked="0"/>
    </xf>
    <xf numFmtId="0" fontId="4" fillId="2" borderId="49" xfId="1" applyBorder="1" applyAlignment="1">
      <alignment horizontal="left" wrapText="1"/>
      <protection locked="0"/>
    </xf>
    <xf numFmtId="0" fontId="4" fillId="2" borderId="50" xfId="1" applyBorder="1" applyAlignment="1">
      <alignment horizontal="left" wrapText="1"/>
      <protection locked="0"/>
    </xf>
    <xf numFmtId="0" fontId="4" fillId="2" borderId="70" xfId="1" applyBorder="1" applyAlignment="1">
      <alignment horizontal="left" wrapText="1"/>
      <protection locked="0"/>
    </xf>
    <xf numFmtId="0" fontId="4" fillId="2" borderId="32" xfId="1" applyBorder="1" applyAlignment="1">
      <alignment horizontal="left" wrapText="1"/>
      <protection locked="0"/>
    </xf>
    <xf numFmtId="0" fontId="4" fillId="2" borderId="31" xfId="1" applyBorder="1" applyAlignment="1">
      <alignment horizontal="left" wrapText="1"/>
      <protection locked="0"/>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6" fillId="4" borderId="6" xfId="0" quotePrefix="1" applyFont="1" applyFill="1" applyBorder="1" applyAlignment="1">
      <alignment horizontal="left" vertical="top" wrapText="1"/>
    </xf>
    <xf numFmtId="0" fontId="16" fillId="4" borderId="0" xfId="0" applyFont="1" applyFill="1" applyAlignment="1">
      <alignment horizontal="left" vertical="top" wrapText="1"/>
    </xf>
    <xf numFmtId="0" fontId="16" fillId="4" borderId="7" xfId="0" applyFont="1" applyFill="1" applyBorder="1" applyAlignment="1">
      <alignment horizontal="left" vertical="top" wrapText="1"/>
    </xf>
    <xf numFmtId="0" fontId="28" fillId="4" borderId="17" xfId="3" quotePrefix="1" applyFont="1" applyFill="1" applyBorder="1" applyAlignment="1" applyProtection="1">
      <alignment horizontal="left" vertical="top" wrapText="1"/>
    </xf>
    <xf numFmtId="0" fontId="28" fillId="4" borderId="1" xfId="3" applyFont="1" applyFill="1" applyBorder="1" applyAlignment="1" applyProtection="1">
      <alignment horizontal="left" vertical="top" wrapText="1"/>
    </xf>
    <xf numFmtId="0" fontId="28" fillId="4" borderId="18" xfId="3" applyFont="1" applyFill="1" applyBorder="1" applyAlignment="1" applyProtection="1">
      <alignment horizontal="left" vertical="top" wrapText="1"/>
    </xf>
    <xf numFmtId="49" fontId="4" fillId="2" borderId="16" xfId="1" applyNumberFormat="1" applyBorder="1" applyAlignment="1">
      <alignment horizontal="left"/>
      <protection locked="0"/>
    </xf>
    <xf numFmtId="49" fontId="4" fillId="2" borderId="24" xfId="1" applyNumberFormat="1" applyBorder="1" applyAlignment="1">
      <alignment horizontal="left"/>
      <protection locked="0"/>
    </xf>
    <xf numFmtId="49" fontId="4" fillId="2" borderId="55" xfId="1" applyNumberFormat="1" applyBorder="1" applyAlignment="1">
      <alignment horizontal="left"/>
      <protection locked="0"/>
    </xf>
    <xf numFmtId="49" fontId="4" fillId="2" borderId="49" xfId="1" applyNumberFormat="1" applyBorder="1" applyAlignment="1">
      <alignment horizontal="left"/>
      <protection locked="0"/>
    </xf>
    <xf numFmtId="49" fontId="4" fillId="2" borderId="50" xfId="1" applyNumberFormat="1" applyBorder="1" applyAlignment="1">
      <alignment horizontal="left"/>
      <protection locked="0"/>
    </xf>
    <xf numFmtId="0" fontId="0" fillId="0" borderId="55" xfId="0" applyBorder="1"/>
    <xf numFmtId="0" fontId="0" fillId="0" borderId="49" xfId="0" applyBorder="1"/>
    <xf numFmtId="0" fontId="0" fillId="0" borderId="50" xfId="0" applyBorder="1"/>
  </cellXfs>
  <cellStyles count="6">
    <cellStyle name="Calculation" xfId="2" builtinId="22" customBuiltin="1"/>
    <cellStyle name="Comma" xfId="5" builtinId="3"/>
    <cellStyle name="Hyperlink" xfId="3" builtinId="8"/>
    <cellStyle name="Input" xfId="1" builtinId="20" customBuiltin="1"/>
    <cellStyle name="Normal" xfId="0" builtinId="0"/>
    <cellStyle name="Output" xfId="4" builtinId="21"/>
  </cellStyles>
  <dxfs count="9">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3" tint="0.59996337778862885"/>
        </patternFill>
      </fill>
    </dxf>
    <dxf>
      <fill>
        <patternFill>
          <bgColor theme="0"/>
        </patternFill>
      </fill>
      <border>
        <left/>
        <right/>
        <top/>
        <bottom/>
      </border>
    </dxf>
    <dxf>
      <fill>
        <patternFill>
          <bgColor theme="0"/>
        </patternFill>
      </fill>
      <border>
        <left/>
        <right/>
        <top/>
        <bottom/>
        <vertical/>
        <horizontal/>
      </border>
    </dxf>
    <dxf>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GPA!T40"/><Relationship Id="rId2" Type="http://schemas.openxmlformats.org/officeDocument/2006/relationships/hyperlink" Target="#GPA!A57"/><Relationship Id="rId1" Type="http://schemas.openxmlformats.org/officeDocument/2006/relationships/hyperlink" Target="https://www.dtu.dk/english/education/graduate/admission-and-deadlines/application_procedure/apply/qualifications_mapping/faq-mandatory-template" TargetMode="Externa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GPA!A208"/></Relationships>
</file>

<file path=xl/drawings/drawing1.xml><?xml version="1.0" encoding="utf-8"?>
<xdr:wsDr xmlns:xdr="http://schemas.openxmlformats.org/drawingml/2006/spreadsheetDrawing" xmlns:a="http://schemas.openxmlformats.org/drawingml/2006/main">
  <xdr:twoCellAnchor>
    <xdr:from>
      <xdr:col>6</xdr:col>
      <xdr:colOff>171450</xdr:colOff>
      <xdr:row>27</xdr:row>
      <xdr:rowOff>142876</xdr:rowOff>
    </xdr:from>
    <xdr:to>
      <xdr:col>8</xdr:col>
      <xdr:colOff>581025</xdr:colOff>
      <xdr:row>29</xdr:row>
      <xdr:rowOff>38101</xdr:rowOff>
    </xdr:to>
    <xdr:sp macro="" textlink="">
      <xdr:nvSpPr>
        <xdr:cNvPr id="11" name="TextBox 10">
          <a:hlinkClick xmlns:r="http://schemas.openxmlformats.org/officeDocument/2006/relationships" r:id="rId1"/>
          <a:extLst>
            <a:ext uri="{FF2B5EF4-FFF2-40B4-BE49-F238E27FC236}">
              <a16:creationId xmlns:a16="http://schemas.microsoft.com/office/drawing/2014/main" id="{A21A4637-39AB-4111-9F78-3BAF148747FE}"/>
            </a:ext>
          </a:extLst>
        </xdr:cNvPr>
        <xdr:cNvSpPr txBox="1"/>
      </xdr:nvSpPr>
      <xdr:spPr>
        <a:xfrm>
          <a:off x="7896225" y="7181851"/>
          <a:ext cx="2505075"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Doubts? </a:t>
          </a:r>
          <a:r>
            <a:rPr lang="en-GB" sz="1400" b="1">
              <a:solidFill>
                <a:schemeClr val="bg1"/>
              </a:solidFill>
              <a:latin typeface="+mj-lt"/>
              <a:ea typeface="+mn-ea"/>
              <a:cs typeface="+mn-cs"/>
            </a:rPr>
            <a:t>Check our FAQ</a:t>
          </a:r>
        </a:p>
      </xdr:txBody>
    </xdr:sp>
    <xdr:clientData/>
  </xdr:twoCellAnchor>
  <xdr:twoCellAnchor>
    <xdr:from>
      <xdr:col>0</xdr:col>
      <xdr:colOff>161923</xdr:colOff>
      <xdr:row>25</xdr:row>
      <xdr:rowOff>104776</xdr:rowOff>
    </xdr:from>
    <xdr:to>
      <xdr:col>4</xdr:col>
      <xdr:colOff>400049</xdr:colOff>
      <xdr:row>27</xdr:row>
      <xdr:rowOff>1</xdr:rowOff>
    </xdr:to>
    <xdr:sp macro="" textlink="">
      <xdr:nvSpPr>
        <xdr:cNvPr id="12" name="TextBox 11">
          <a:hlinkClick xmlns:r="http://schemas.openxmlformats.org/officeDocument/2006/relationships" r:id="rId2"/>
          <a:extLst>
            <a:ext uri="{FF2B5EF4-FFF2-40B4-BE49-F238E27FC236}">
              <a16:creationId xmlns:a16="http://schemas.microsoft.com/office/drawing/2014/main" id="{161C7045-C853-4A18-A99D-AB29FC32F816}"/>
            </a:ext>
          </a:extLst>
        </xdr:cNvPr>
        <xdr:cNvSpPr txBox="1"/>
      </xdr:nvSpPr>
      <xdr:spPr>
        <a:xfrm>
          <a:off x="161923" y="6762751"/>
          <a:ext cx="6534151"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0">
              <a:solidFill>
                <a:schemeClr val="tx1"/>
              </a:solidFill>
              <a:latin typeface="+mj-lt"/>
            </a:rPr>
            <a:t>Fill</a:t>
          </a:r>
          <a:r>
            <a:rPr lang="en-GB" sz="1400" b="0" baseline="0">
              <a:solidFill>
                <a:schemeClr val="tx2">
                  <a:lumMod val="60000"/>
                  <a:lumOff val="40000"/>
                </a:schemeClr>
              </a:solidFill>
              <a:latin typeface="+mj-lt"/>
            </a:rPr>
            <a:t> </a:t>
          </a:r>
          <a:r>
            <a:rPr lang="en-GB" sz="1400" b="1" baseline="0">
              <a:solidFill>
                <a:schemeClr val="bg1"/>
              </a:solidFill>
              <a:latin typeface="+mj-lt"/>
            </a:rPr>
            <a:t>this table</a:t>
          </a:r>
          <a:r>
            <a:rPr lang="en-GB" sz="1400" b="0" baseline="0">
              <a:solidFill>
                <a:schemeClr val="bg1"/>
              </a:solidFill>
              <a:latin typeface="+mj-lt"/>
            </a:rPr>
            <a:t> </a:t>
          </a:r>
          <a:r>
            <a:rPr lang="en-GB" sz="1400" b="0" baseline="0">
              <a:solidFill>
                <a:schemeClr val="tx1"/>
              </a:solidFill>
              <a:latin typeface="+mj-lt"/>
            </a:rPr>
            <a:t>with the Bachelor courses you already took (numerical grades only)!</a:t>
          </a:r>
          <a:endParaRPr lang="en-GB" sz="1400" b="0">
            <a:solidFill>
              <a:schemeClr val="tx1"/>
            </a:solidFill>
            <a:latin typeface="+mj-lt"/>
          </a:endParaRPr>
        </a:p>
      </xdr:txBody>
    </xdr:sp>
    <xdr:clientData/>
  </xdr:twoCellAnchor>
  <xdr:twoCellAnchor>
    <xdr:from>
      <xdr:col>4</xdr:col>
      <xdr:colOff>581025</xdr:colOff>
      <xdr:row>25</xdr:row>
      <xdr:rowOff>104776</xdr:rowOff>
    </xdr:from>
    <xdr:to>
      <xdr:col>10</xdr:col>
      <xdr:colOff>447675</xdr:colOff>
      <xdr:row>27</xdr:row>
      <xdr:rowOff>1</xdr:rowOff>
    </xdr:to>
    <xdr:sp macro="" textlink="">
      <xdr:nvSpPr>
        <xdr:cNvPr id="13" name="TextBox 12">
          <a:hlinkClick xmlns:r="http://schemas.openxmlformats.org/officeDocument/2006/relationships" r:id="rId3"/>
          <a:extLst>
            <a:ext uri="{FF2B5EF4-FFF2-40B4-BE49-F238E27FC236}">
              <a16:creationId xmlns:a16="http://schemas.microsoft.com/office/drawing/2014/main" id="{FD3C1927-AB77-483D-96A9-7269C9252485}"/>
            </a:ext>
          </a:extLst>
        </xdr:cNvPr>
        <xdr:cNvSpPr txBox="1"/>
      </xdr:nvSpPr>
      <xdr:spPr>
        <a:xfrm>
          <a:off x="6877050" y="6543676"/>
          <a:ext cx="4819650"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 also still taking Bachelor courses? </a:t>
          </a:r>
          <a:r>
            <a:rPr lang="en-GB" sz="1400" b="1">
              <a:solidFill>
                <a:schemeClr val="bg1"/>
              </a:solidFill>
              <a:latin typeface="+mj-lt"/>
              <a:ea typeface="+mn-ea"/>
              <a:cs typeface="+mn-cs"/>
            </a:rPr>
            <a:t>Fill this table!</a:t>
          </a:r>
        </a:p>
      </xdr:txBody>
    </xdr:sp>
    <xdr:clientData/>
  </xdr:twoCellAnchor>
  <xdr:twoCellAnchor>
    <xdr:from>
      <xdr:col>0</xdr:col>
      <xdr:colOff>152398</xdr:colOff>
      <xdr:row>27</xdr:row>
      <xdr:rowOff>142875</xdr:rowOff>
    </xdr:from>
    <xdr:to>
      <xdr:col>4</xdr:col>
      <xdr:colOff>390524</xdr:colOff>
      <xdr:row>29</xdr:row>
      <xdr:rowOff>38100</xdr:rowOff>
    </xdr:to>
    <xdr:sp macro="" textlink="">
      <xdr:nvSpPr>
        <xdr:cNvPr id="14" name="TextBox 13">
          <a:hlinkClick xmlns:r="http://schemas.openxmlformats.org/officeDocument/2006/relationships" r:id="rId4"/>
          <a:extLst>
            <a:ext uri="{FF2B5EF4-FFF2-40B4-BE49-F238E27FC236}">
              <a16:creationId xmlns:a16="http://schemas.microsoft.com/office/drawing/2014/main" id="{B375383C-D3F8-4A58-BB3A-DD60361A9FDF}"/>
            </a:ext>
          </a:extLst>
        </xdr:cNvPr>
        <xdr:cNvSpPr txBox="1"/>
      </xdr:nvSpPr>
      <xdr:spPr>
        <a:xfrm>
          <a:off x="152398" y="7181850"/>
          <a:ext cx="6534151"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your courses Pass/Fail? Or did you get a letter instead? </a:t>
          </a:r>
          <a:r>
            <a:rPr lang="en-GB" sz="1400" b="1">
              <a:solidFill>
                <a:schemeClr val="bg1"/>
              </a:solidFill>
              <a:latin typeface="+mj-lt"/>
              <a:ea typeface="+mn-ea"/>
              <a:cs typeface="+mn-cs"/>
            </a:rPr>
            <a:t>Fill this table!</a:t>
          </a:r>
        </a:p>
      </xdr:txBody>
    </xdr:sp>
    <xdr:clientData/>
  </xdr:twoCellAnchor>
  <xdr:twoCellAnchor editAs="oneCell">
    <xdr:from>
      <xdr:col>0</xdr:col>
      <xdr:colOff>142875</xdr:colOff>
      <xdr:row>0</xdr:row>
      <xdr:rowOff>104775</xdr:rowOff>
    </xdr:from>
    <xdr:to>
      <xdr:col>0</xdr:col>
      <xdr:colOff>727849</xdr:colOff>
      <xdr:row>5</xdr:row>
      <xdr:rowOff>19050</xdr:rowOff>
    </xdr:to>
    <xdr:pic>
      <xdr:nvPicPr>
        <xdr:cNvPr id="18" name="Picture 17">
          <a:extLst>
            <a:ext uri="{FF2B5EF4-FFF2-40B4-BE49-F238E27FC236}">
              <a16:creationId xmlns:a16="http://schemas.microsoft.com/office/drawing/2014/main" id="{8954B01C-17B8-4B0B-9FE1-577B26F2C16D}"/>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2875" y="104775"/>
          <a:ext cx="584974"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466725</xdr:colOff>
      <xdr:row>8</xdr:row>
      <xdr:rowOff>152400</xdr:rowOff>
    </xdr:from>
    <xdr:to>
      <xdr:col>14</xdr:col>
      <xdr:colOff>323486</xdr:colOff>
      <xdr:row>12</xdr:row>
      <xdr:rowOff>76113</xdr:rowOff>
    </xdr:to>
    <xdr:pic>
      <xdr:nvPicPr>
        <xdr:cNvPr id="2" name="Picture 1">
          <a:extLst>
            <a:ext uri="{FF2B5EF4-FFF2-40B4-BE49-F238E27FC236}">
              <a16:creationId xmlns:a16="http://schemas.microsoft.com/office/drawing/2014/main" id="{BD5264DA-8407-E1B5-BD9F-1168F34A30E0}"/>
            </a:ext>
          </a:extLst>
        </xdr:cNvPr>
        <xdr:cNvPicPr>
          <a:picLocks noChangeAspect="1"/>
        </xdr:cNvPicPr>
      </xdr:nvPicPr>
      <xdr:blipFill>
        <a:blip xmlns:r="http://schemas.openxmlformats.org/officeDocument/2006/relationships" r:embed="rId6"/>
        <a:stretch>
          <a:fillRect/>
        </a:stretch>
      </xdr:blipFill>
      <xdr:spPr>
        <a:xfrm>
          <a:off x="11610975" y="3343275"/>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AUS\Public\adm-aus-mscadmissions\MSc\Mandatory_Templates_2022\Template_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4FBFF-F796-48C1-95A1-D02BCAAE93BA}">
  <sheetPr>
    <tabColor rgb="FF00B050"/>
    <pageSetUpPr fitToPage="1"/>
  </sheetPr>
  <dimension ref="A3:AE270"/>
  <sheetViews>
    <sheetView showGridLines="0" tabSelected="1" zoomScaleNormal="100" workbookViewId="0">
      <selection activeCell="B24" sqref="B24"/>
    </sheetView>
  </sheetViews>
  <sheetFormatPr defaultColWidth="9.140625" defaultRowHeight="14.25"/>
  <cols>
    <col min="1" max="1" width="61.85546875" style="50" customWidth="1"/>
    <col min="2" max="2" width="11" style="50" customWidth="1"/>
    <col min="3" max="3" width="10.85546875" style="50" customWidth="1"/>
    <col min="4" max="6" width="10.7109375" style="50" customWidth="1"/>
    <col min="7" max="7" width="18" style="50" customWidth="1"/>
    <col min="8" max="8" width="13.42578125" style="50" customWidth="1"/>
    <col min="9" max="9" width="10.7109375" style="50" customWidth="1"/>
    <col min="10" max="10" width="9.140625" style="50"/>
    <col min="11" max="11" width="10.85546875" style="50" customWidth="1"/>
    <col min="12" max="12" width="12.42578125" style="50" customWidth="1"/>
    <col min="13" max="13" width="13.42578125" style="50" customWidth="1"/>
    <col min="14" max="14" width="9.140625" style="50"/>
    <col min="15" max="15" width="9.28515625" style="50" customWidth="1"/>
    <col min="16" max="16" width="52.85546875" style="50" customWidth="1"/>
    <col min="17" max="17" width="21.5703125" style="50" bestFit="1" customWidth="1"/>
    <col min="18" max="18" width="9.140625" style="50"/>
    <col min="19" max="19" width="49.28515625" style="50" customWidth="1"/>
    <col min="20" max="20" width="50.7109375" style="50" bestFit="1" customWidth="1"/>
    <col min="21" max="25" width="9.140625" style="50"/>
    <col min="26" max="26" width="9.140625" style="51"/>
    <col min="27" max="16384" width="9.140625" style="50"/>
  </cols>
  <sheetData>
    <row r="3" spans="1:26" ht="25.5">
      <c r="A3" s="116" t="s">
        <v>577</v>
      </c>
      <c r="B3" s="116"/>
      <c r="C3" s="116"/>
      <c r="D3" s="116"/>
      <c r="E3" s="116"/>
      <c r="F3" s="116"/>
      <c r="G3" s="116"/>
      <c r="H3" s="116"/>
      <c r="I3" s="116"/>
      <c r="M3" s="52"/>
      <c r="N3" s="52"/>
    </row>
    <row r="4" spans="1:26" ht="15" customHeight="1">
      <c r="A4" s="117"/>
      <c r="B4" s="117"/>
      <c r="C4" s="117"/>
      <c r="D4" s="117"/>
      <c r="E4" s="117"/>
      <c r="F4" s="117"/>
      <c r="G4" s="117"/>
      <c r="H4" s="117"/>
      <c r="I4" s="117"/>
      <c r="J4" s="117"/>
      <c r="K4" s="53"/>
      <c r="L4" s="53"/>
      <c r="M4" s="52"/>
      <c r="N4" s="52"/>
    </row>
    <row r="5" spans="1:26" ht="15" customHeight="1">
      <c r="A5" s="117"/>
      <c r="B5" s="117"/>
      <c r="C5" s="117"/>
      <c r="D5" s="117"/>
      <c r="E5" s="117"/>
      <c r="F5" s="117"/>
      <c r="G5" s="117"/>
      <c r="H5" s="117"/>
      <c r="I5" s="117"/>
      <c r="J5" s="117"/>
      <c r="K5" s="53"/>
      <c r="L5" s="53"/>
      <c r="M5" s="52"/>
      <c r="N5" s="52"/>
    </row>
    <row r="6" spans="1:26" ht="15" customHeight="1">
      <c r="A6" s="117"/>
      <c r="B6" s="117"/>
      <c r="C6" s="117"/>
      <c r="D6" s="117"/>
      <c r="E6" s="117"/>
      <c r="F6" s="117"/>
      <c r="G6" s="117"/>
      <c r="H6" s="117"/>
      <c r="I6" s="117"/>
      <c r="J6" s="117"/>
      <c r="K6" s="53"/>
      <c r="L6" s="53"/>
      <c r="M6" s="52"/>
      <c r="N6" s="52"/>
    </row>
    <row r="7" spans="1:26" ht="99" customHeight="1">
      <c r="A7" s="118" t="s">
        <v>380</v>
      </c>
      <c r="B7" s="118"/>
      <c r="C7" s="118"/>
      <c r="D7" s="118"/>
      <c r="E7" s="118"/>
      <c r="F7" s="118"/>
      <c r="G7" s="118"/>
      <c r="H7" s="118"/>
      <c r="I7" s="118"/>
      <c r="J7" s="118"/>
      <c r="K7" s="118"/>
      <c r="L7" s="118"/>
      <c r="M7" s="52"/>
      <c r="N7" s="52"/>
    </row>
    <row r="8" spans="1:26" customFormat="1" ht="53.25" customHeight="1">
      <c r="Z8" s="54"/>
    </row>
    <row r="9" spans="1:26" ht="15.75" customHeight="1">
      <c r="A9" s="55" t="s">
        <v>381</v>
      </c>
      <c r="B9" s="56"/>
      <c r="C9" s="56"/>
      <c r="D9" s="56"/>
      <c r="E9" s="56"/>
      <c r="F9" s="56"/>
      <c r="G9" s="56"/>
      <c r="H9" s="56"/>
      <c r="I9" s="56"/>
      <c r="J9" s="56"/>
      <c r="K9" s="56"/>
      <c r="L9" s="51" t="s">
        <v>350</v>
      </c>
      <c r="M9" s="51"/>
      <c r="Z9" s="47" t="s">
        <v>347</v>
      </c>
    </row>
    <row r="10" spans="1:26" ht="15">
      <c r="A10" s="50" t="s">
        <v>263</v>
      </c>
      <c r="B10" s="119"/>
      <c r="C10" s="119"/>
      <c r="D10" s="119"/>
      <c r="E10" s="119"/>
      <c r="F10" s="119"/>
      <c r="G10" s="119"/>
      <c r="H10" s="119"/>
      <c r="I10" s="119"/>
      <c r="J10" s="119"/>
      <c r="K10" s="57"/>
      <c r="L10" s="51" t="s">
        <v>311</v>
      </c>
      <c r="M10" s="51"/>
      <c r="N10" s="52"/>
      <c r="O10" s="52"/>
      <c r="P10" s="52"/>
      <c r="Q10" s="52"/>
      <c r="R10" s="52"/>
      <c r="S10" s="52"/>
      <c r="Z10" s="47" t="s">
        <v>348</v>
      </c>
    </row>
    <row r="11" spans="1:26" ht="15">
      <c r="A11" s="50" t="s">
        <v>261</v>
      </c>
      <c r="B11" s="119"/>
      <c r="C11" s="119"/>
      <c r="D11" s="119"/>
      <c r="E11" s="119"/>
      <c r="F11" s="119"/>
      <c r="G11" s="119"/>
      <c r="H11" s="119"/>
      <c r="I11" s="119"/>
      <c r="J11" s="119"/>
      <c r="K11" s="57"/>
      <c r="L11" s="51" t="s">
        <v>312</v>
      </c>
      <c r="M11" s="51"/>
      <c r="N11" s="52"/>
      <c r="O11" s="52"/>
      <c r="P11" s="52"/>
      <c r="Q11" s="52"/>
      <c r="R11" s="52"/>
      <c r="S11" s="52"/>
      <c r="Z11" s="47" t="s">
        <v>349</v>
      </c>
    </row>
    <row r="12" spans="1:26" ht="15">
      <c r="A12" s="50" t="s">
        <v>262</v>
      </c>
      <c r="B12" s="119"/>
      <c r="C12" s="119"/>
      <c r="D12" s="119"/>
      <c r="E12" s="119"/>
      <c r="F12" s="119"/>
      <c r="G12" s="119"/>
      <c r="H12" s="119"/>
      <c r="I12" s="119"/>
      <c r="J12" s="119"/>
      <c r="K12" s="57"/>
      <c r="L12" s="51" t="s">
        <v>382</v>
      </c>
      <c r="M12" s="51"/>
      <c r="N12" s="52"/>
      <c r="O12" s="52"/>
      <c r="P12" s="52"/>
      <c r="Q12" s="52"/>
      <c r="R12" s="52"/>
      <c r="S12" s="52"/>
      <c r="Z12" s="47" t="s">
        <v>350</v>
      </c>
    </row>
    <row r="13" spans="1:26" ht="15">
      <c r="L13" s="51" t="s">
        <v>383</v>
      </c>
      <c r="N13" s="52"/>
      <c r="O13" s="52"/>
      <c r="P13" s="52"/>
      <c r="Q13" s="52"/>
      <c r="R13" s="52"/>
      <c r="S13" s="52"/>
      <c r="Z13" s="47" t="s">
        <v>351</v>
      </c>
    </row>
    <row r="14" spans="1:26">
      <c r="A14" s="58" t="s">
        <v>384</v>
      </c>
      <c r="L14" s="51" t="s">
        <v>385</v>
      </c>
      <c r="N14" s="52"/>
      <c r="O14" s="52"/>
      <c r="P14" s="52"/>
      <c r="Q14" s="52"/>
      <c r="R14" s="52"/>
      <c r="S14" s="52"/>
    </row>
    <row r="15" spans="1:26" ht="15">
      <c r="A15" s="50" t="s">
        <v>259</v>
      </c>
      <c r="B15" s="119"/>
      <c r="C15" s="119"/>
      <c r="D15" s="119"/>
      <c r="E15" s="119"/>
      <c r="F15" s="119"/>
      <c r="G15" s="119"/>
      <c r="H15" s="119"/>
      <c r="I15" s="119"/>
      <c r="J15" s="119"/>
      <c r="K15" s="57"/>
      <c r="L15" s="51"/>
      <c r="N15" s="52"/>
      <c r="O15" s="52"/>
      <c r="P15" s="52"/>
      <c r="Q15" s="52"/>
      <c r="R15" s="52"/>
      <c r="S15" s="52"/>
    </row>
    <row r="16" spans="1:26" ht="15">
      <c r="A16" s="50" t="s">
        <v>352</v>
      </c>
      <c r="B16" s="119"/>
      <c r="C16" s="119"/>
      <c r="D16" s="119"/>
      <c r="E16" s="119"/>
      <c r="F16" s="119"/>
      <c r="G16" s="119"/>
      <c r="H16" s="119"/>
      <c r="I16" s="119"/>
      <c r="J16" s="119"/>
      <c r="K16" s="57"/>
      <c r="L16" s="51"/>
      <c r="N16" s="52"/>
      <c r="O16" s="52"/>
      <c r="P16" s="52"/>
      <c r="Q16" s="52"/>
      <c r="R16" s="52"/>
      <c r="S16" s="52"/>
    </row>
    <row r="17" spans="1:26" ht="15.75" customHeight="1">
      <c r="A17" s="50" t="s">
        <v>264</v>
      </c>
      <c r="B17" s="109"/>
      <c r="C17" s="57"/>
      <c r="I17" s="52"/>
      <c r="J17" s="52"/>
      <c r="K17" s="52"/>
      <c r="L17" s="59"/>
      <c r="M17" s="52"/>
      <c r="N17" s="52"/>
    </row>
    <row r="18" spans="1:26" ht="15" customHeight="1">
      <c r="A18" s="50" t="s">
        <v>260</v>
      </c>
      <c r="B18" s="109"/>
      <c r="C18" s="57"/>
      <c r="G18" s="120" t="s">
        <v>386</v>
      </c>
      <c r="H18" s="120"/>
      <c r="I18" s="52"/>
      <c r="K18" s="52"/>
      <c r="L18" s="52"/>
      <c r="M18" s="52"/>
      <c r="N18" s="52"/>
    </row>
    <row r="19" spans="1:26" ht="35.25" customHeight="1">
      <c r="A19" s="60"/>
      <c r="D19" s="61" t="s">
        <v>387</v>
      </c>
      <c r="F19" s="62"/>
      <c r="G19" s="63"/>
      <c r="H19" s="110"/>
      <c r="I19" s="64" t="s">
        <v>295</v>
      </c>
      <c r="J19" s="65" t="str">
        <f>IFERROR(IF(SUM(ISNUMBER(B40),ISNUMBER(C40),ISNUMBER(B41),ISNUMBER(C41),ISNUMBER(C42),ISNUMBER(B42))=6,SUMPRODUCT(B40:B189,C40:C189)/SUM(B40:B189)," ")," ")</f>
        <v xml:space="preserve"> </v>
      </c>
      <c r="K19" s="123" t="str">
        <f>IF(NOT(ISNUMBER(J19)), "Make sure GPA shows a valid number. If not, check if you filled all the cells correctly. (This warning will dissapear if all is ok!)", "")</f>
        <v>Make sure GPA shows a valid number. If not, check if you filled all the cells correctly. (This warning will dissapear if all is ok!)</v>
      </c>
      <c r="L19" s="123"/>
      <c r="M19" s="123"/>
      <c r="N19" s="123"/>
      <c r="R19" s="67"/>
    </row>
    <row r="20" spans="1:26" ht="14.25" customHeight="1">
      <c r="A20" s="68" t="s">
        <v>388</v>
      </c>
      <c r="D20" s="121" t="str">
        <f>IF(H19="Yes", "Student number:","")</f>
        <v/>
      </c>
      <c r="E20" s="121"/>
      <c r="F20" s="122"/>
      <c r="G20" s="122"/>
    </row>
    <row r="21" spans="1:26" ht="15">
      <c r="A21" s="50" t="s">
        <v>389</v>
      </c>
      <c r="B21" s="109"/>
      <c r="C21" s="69" t="s">
        <v>390</v>
      </c>
      <c r="K21" s="66"/>
    </row>
    <row r="22" spans="1:26" ht="15">
      <c r="A22" s="70" t="str">
        <f>IF(B21="Numbers", "What is the minimum grade in your university?","What is the minimum classification in your university?")</f>
        <v>What is the minimum classification in your university?</v>
      </c>
      <c r="B22" s="71"/>
      <c r="C22" s="52" t="str">
        <f>IF(B21="Letters", "Please convert your grades:", IF(OR(B21="Pass/Fail"), "Leave these cells blank", ""))</f>
        <v/>
      </c>
      <c r="J22" s="52"/>
      <c r="K22" s="72" t="s">
        <v>293</v>
      </c>
      <c r="Z22" s="114" t="s">
        <v>3</v>
      </c>
    </row>
    <row r="23" spans="1:26" ht="15">
      <c r="A23" s="73" t="str">
        <f>IF(B21="Numbers", "How much do you need to pass a course in your university?","How much do you need to pass a course in your university?")</f>
        <v>How much do you need to pass a course in your university?</v>
      </c>
      <c r="B23" s="71"/>
      <c r="C23" s="52" t="str">
        <f>IF(B21="Letters", "Example: If your grades are from A(min) to E(max), you should type 1 to 5", IF(OR(B21="Pass/Fail"), "Leave these cells blank", ""))</f>
        <v/>
      </c>
      <c r="F23" s="74"/>
      <c r="H23" s="74"/>
      <c r="I23" s="75"/>
      <c r="J23" s="52"/>
      <c r="K23" s="72" t="s">
        <v>294</v>
      </c>
      <c r="Z23" s="114" t="s">
        <v>4</v>
      </c>
    </row>
    <row r="24" spans="1:26" s="52" customFormat="1" ht="15">
      <c r="A24" s="76" t="str">
        <f>IF(B21="Numbers", "What is the best possible grade in your university?","What is the best possible classification in your university?")</f>
        <v>What is the best possible classification in your university?</v>
      </c>
      <c r="B24" s="77"/>
      <c r="C24" s="52" t="str">
        <f>IF(B21="Letters", "", IF(OR(B21="Pass/Fail"), "Leave these cells blank", ""))</f>
        <v/>
      </c>
      <c r="Z24" s="114" t="s">
        <v>5</v>
      </c>
    </row>
    <row r="25" spans="1:26" s="52" customFormat="1" ht="15">
      <c r="Z25" s="114" t="s">
        <v>6</v>
      </c>
    </row>
    <row r="26" spans="1:26" s="52" customFormat="1" ht="15">
      <c r="A26" s="50"/>
      <c r="Z26" s="114" t="s">
        <v>7</v>
      </c>
    </row>
    <row r="27" spans="1:26" s="52" customFormat="1" ht="15">
      <c r="A27" s="50"/>
      <c r="Z27" s="114" t="s">
        <v>8</v>
      </c>
    </row>
    <row r="28" spans="1:26" s="52" customFormat="1" ht="15">
      <c r="A28" s="50"/>
      <c r="Z28" s="114" t="s">
        <v>9</v>
      </c>
    </row>
    <row r="29" spans="1:26" s="52" customFormat="1" ht="15">
      <c r="A29" s="50"/>
      <c r="Z29" s="114" t="s">
        <v>10</v>
      </c>
    </row>
    <row r="30" spans="1:26" s="52" customFormat="1" ht="15">
      <c r="A30" s="50"/>
      <c r="Z30" s="114" t="s">
        <v>11</v>
      </c>
    </row>
    <row r="31" spans="1:26" s="52" customFormat="1" ht="15.75">
      <c r="A31" s="78" t="s">
        <v>391</v>
      </c>
      <c r="Z31" s="114" t="s">
        <v>12</v>
      </c>
    </row>
    <row r="32" spans="1:26" s="52" customFormat="1" ht="15">
      <c r="A32" s="50"/>
      <c r="Z32" s="114" t="s">
        <v>13</v>
      </c>
    </row>
    <row r="33" spans="1:31" s="52" customFormat="1" ht="15">
      <c r="A33" s="79"/>
      <c r="Z33" s="114" t="s">
        <v>14</v>
      </c>
    </row>
    <row r="34" spans="1:31" s="52" customFormat="1" ht="15">
      <c r="A34" s="50"/>
      <c r="Z34" s="114" t="s">
        <v>15</v>
      </c>
    </row>
    <row r="35" spans="1:31" s="52" customFormat="1" ht="15">
      <c r="A35" s="50"/>
      <c r="Z35" s="114" t="s">
        <v>16</v>
      </c>
    </row>
    <row r="36" spans="1:31" ht="31.5" customHeight="1">
      <c r="A36" s="80" t="s">
        <v>392</v>
      </c>
      <c r="C36" s="57"/>
      <c r="F36" s="74"/>
      <c r="G36" s="74"/>
      <c r="H36" s="81"/>
      <c r="J36" s="52"/>
      <c r="Z36" s="114" t="s">
        <v>17</v>
      </c>
    </row>
    <row r="37" spans="1:31" ht="239.25" customHeight="1">
      <c r="A37" s="108" t="s">
        <v>393</v>
      </c>
      <c r="B37" s="82" t="s">
        <v>355</v>
      </c>
      <c r="C37" s="82" t="s">
        <v>356</v>
      </c>
      <c r="D37" s="83" t="s">
        <v>319</v>
      </c>
      <c r="E37" s="83" t="s">
        <v>320</v>
      </c>
      <c r="F37" s="83" t="s">
        <v>321</v>
      </c>
      <c r="G37" s="83" t="s">
        <v>322</v>
      </c>
      <c r="H37" s="83" t="s">
        <v>323</v>
      </c>
      <c r="I37" s="83" t="s">
        <v>324</v>
      </c>
      <c r="J37" s="83" t="s">
        <v>325</v>
      </c>
      <c r="K37" s="83" t="s">
        <v>326</v>
      </c>
      <c r="L37" s="83" t="s">
        <v>327</v>
      </c>
      <c r="M37" s="83" t="s">
        <v>328</v>
      </c>
      <c r="N37" s="83" t="s">
        <v>329</v>
      </c>
      <c r="O37" s="84" t="s">
        <v>351</v>
      </c>
      <c r="Q37" s="85" t="s">
        <v>394</v>
      </c>
      <c r="Z37" s="114" t="s">
        <v>18</v>
      </c>
      <c r="AE37" s="54" t="s">
        <v>18</v>
      </c>
    </row>
    <row r="38" spans="1:31" ht="27.75" customHeight="1">
      <c r="A38" s="81" t="s">
        <v>357</v>
      </c>
      <c r="B38" s="86">
        <f>SUM(B40:B189,B191:B240)</f>
        <v>0</v>
      </c>
      <c r="D38" s="87">
        <f t="shared" ref="D38:N38" si="0">IFERROR(SUMPRODUCT($B$40:$B$240,D$40:D$240)/100,"")</f>
        <v>0</v>
      </c>
      <c r="E38" s="87">
        <f t="shared" si="0"/>
        <v>0</v>
      </c>
      <c r="F38" s="88">
        <f t="shared" si="0"/>
        <v>0</v>
      </c>
      <c r="G38" s="87">
        <f t="shared" si="0"/>
        <v>0</v>
      </c>
      <c r="H38" s="87">
        <f t="shared" si="0"/>
        <v>0</v>
      </c>
      <c r="I38" s="87">
        <f t="shared" si="0"/>
        <v>0</v>
      </c>
      <c r="J38" s="87">
        <f t="shared" si="0"/>
        <v>0</v>
      </c>
      <c r="K38" s="88">
        <f t="shared" si="0"/>
        <v>0</v>
      </c>
      <c r="L38" s="87">
        <f t="shared" si="0"/>
        <v>0</v>
      </c>
      <c r="M38" s="87">
        <f t="shared" si="0"/>
        <v>0</v>
      </c>
      <c r="N38" s="87">
        <f t="shared" si="0"/>
        <v>0</v>
      </c>
      <c r="O38" s="87" t="str">
        <f>IFERROR((B38-SUM(D38:N38))/B38,"")</f>
        <v/>
      </c>
      <c r="P38" s="89" t="s">
        <v>395</v>
      </c>
      <c r="Q38" s="110"/>
      <c r="S38" s="52"/>
      <c r="T38" s="52"/>
      <c r="U38" s="52"/>
      <c r="V38" s="52"/>
      <c r="W38" s="52"/>
      <c r="X38" s="52"/>
      <c r="Z38" s="114" t="s">
        <v>19</v>
      </c>
      <c r="AE38" s="54" t="s">
        <v>19</v>
      </c>
    </row>
    <row r="39" spans="1:31" ht="28.5" customHeight="1">
      <c r="A39" s="90" t="s">
        <v>358</v>
      </c>
      <c r="C39" s="91">
        <f>IFERROR(AVERAGE(C40:C189),)</f>
        <v>0</v>
      </c>
      <c r="D39" s="92">
        <f>IFERROR(SUMPRODUCT($B$40:$B$189,$C$40:$C$189,D40:D189)/SUMPRODUCT($B$40:$B$189,D40:D189),0)</f>
        <v>0</v>
      </c>
      <c r="E39" s="93">
        <f t="shared" ref="E39:N39" si="1">IFERROR(SUMPRODUCT($B$40:$B$189,$C$40:$C$189,E40:E189)/SUMPRODUCT($B$40:$B$189,E40:E189),)</f>
        <v>0</v>
      </c>
      <c r="F39" s="93">
        <f t="shared" si="1"/>
        <v>0</v>
      </c>
      <c r="G39" s="93">
        <f t="shared" si="1"/>
        <v>0</v>
      </c>
      <c r="H39" s="93">
        <f t="shared" si="1"/>
        <v>0</v>
      </c>
      <c r="I39" s="93">
        <f t="shared" si="1"/>
        <v>0</v>
      </c>
      <c r="J39" s="93">
        <f t="shared" si="1"/>
        <v>0</v>
      </c>
      <c r="K39" s="93">
        <f t="shared" si="1"/>
        <v>0</v>
      </c>
      <c r="L39" s="93">
        <f t="shared" si="1"/>
        <v>0</v>
      </c>
      <c r="M39" s="93">
        <f t="shared" si="1"/>
        <v>0</v>
      </c>
      <c r="N39" s="93">
        <f t="shared" si="1"/>
        <v>0</v>
      </c>
      <c r="O39" s="93">
        <f>IFERROR(SUMPRODUCT($B$40:$B$189,$C$40:$C$189,O40:O189)/SUMPRODUCT($B$40:$B$189,O40:O189),0)</f>
        <v>0</v>
      </c>
      <c r="P39" s="94" t="s">
        <v>396</v>
      </c>
      <c r="Q39" s="95" t="s">
        <v>353</v>
      </c>
      <c r="R39" s="95"/>
      <c r="S39" s="52"/>
      <c r="T39" s="96" t="s">
        <v>354</v>
      </c>
      <c r="U39" s="74" t="s">
        <v>342</v>
      </c>
      <c r="V39" s="124" t="s">
        <v>343</v>
      </c>
      <c r="W39" s="124"/>
      <c r="X39" s="124"/>
      <c r="Y39" s="52"/>
      <c r="Z39" s="114" t="s">
        <v>20</v>
      </c>
      <c r="AA39" s="52"/>
      <c r="AB39" s="52"/>
      <c r="AC39" s="52"/>
      <c r="AD39" s="52"/>
      <c r="AE39" s="54" t="s">
        <v>20</v>
      </c>
    </row>
    <row r="40" spans="1:31" ht="15">
      <c r="A40" s="109" t="s">
        <v>397</v>
      </c>
      <c r="B40" s="111"/>
      <c r="C40" s="111"/>
      <c r="D40" s="112"/>
      <c r="E40" s="112"/>
      <c r="F40" s="112"/>
      <c r="G40" s="112"/>
      <c r="H40" s="112"/>
      <c r="I40" s="112"/>
      <c r="J40" s="112"/>
      <c r="K40" s="112"/>
      <c r="L40" s="112"/>
      <c r="M40" s="112"/>
      <c r="N40" s="112"/>
      <c r="O40" s="97" t="str">
        <f t="shared" ref="O40:O71" si="2">IF(ISBLANK(B40)," ",100-SUM(D40:N40))</f>
        <v xml:space="preserve"> </v>
      </c>
      <c r="P40" s="98"/>
      <c r="Q40" s="98"/>
      <c r="R40" s="99"/>
      <c r="S40" s="52"/>
      <c r="T40" s="109" t="s">
        <v>258</v>
      </c>
      <c r="U40" s="109"/>
      <c r="V40" s="125"/>
      <c r="W40" s="125"/>
      <c r="X40" s="125"/>
      <c r="Y40" s="52"/>
      <c r="Z40" s="114" t="s">
        <v>21</v>
      </c>
      <c r="AA40" s="52"/>
      <c r="AB40" s="52"/>
      <c r="AC40" s="52"/>
      <c r="AD40" s="52"/>
      <c r="AE40" s="54" t="s">
        <v>21</v>
      </c>
    </row>
    <row r="41" spans="1:31" ht="14.45" customHeight="1">
      <c r="A41" s="109" t="s">
        <v>398</v>
      </c>
      <c r="B41" s="111"/>
      <c r="C41" s="111"/>
      <c r="D41" s="112"/>
      <c r="E41" s="112"/>
      <c r="F41" s="112"/>
      <c r="G41" s="112"/>
      <c r="H41" s="112"/>
      <c r="I41" s="112"/>
      <c r="J41" s="112"/>
      <c r="K41" s="112"/>
      <c r="L41" s="112"/>
      <c r="M41" s="112"/>
      <c r="N41" s="112"/>
      <c r="O41" s="97" t="str">
        <f t="shared" si="2"/>
        <v xml:space="preserve"> </v>
      </c>
      <c r="P41" s="107"/>
      <c r="Q41" s="98"/>
      <c r="R41" s="99"/>
      <c r="S41" s="52"/>
      <c r="T41" s="109" t="s">
        <v>265</v>
      </c>
      <c r="U41" s="109"/>
      <c r="V41" s="115"/>
      <c r="W41" s="115"/>
      <c r="X41" s="115"/>
      <c r="Y41" s="52"/>
      <c r="Z41" s="114" t="s">
        <v>22</v>
      </c>
      <c r="AA41" s="52"/>
      <c r="AB41" s="52"/>
      <c r="AC41" s="52"/>
      <c r="AD41" s="52"/>
      <c r="AE41" s="54" t="s">
        <v>22</v>
      </c>
    </row>
    <row r="42" spans="1:31" ht="15">
      <c r="A42" s="109" t="s">
        <v>399</v>
      </c>
      <c r="B42" s="111"/>
      <c r="C42" s="111"/>
      <c r="D42" s="112"/>
      <c r="E42" s="112"/>
      <c r="F42" s="112"/>
      <c r="G42" s="112"/>
      <c r="H42" s="112"/>
      <c r="I42" s="112"/>
      <c r="J42" s="112"/>
      <c r="K42" s="112"/>
      <c r="L42" s="112"/>
      <c r="M42" s="112"/>
      <c r="N42" s="112"/>
      <c r="O42" s="97" t="str">
        <f t="shared" si="2"/>
        <v xml:space="preserve"> </v>
      </c>
      <c r="P42" s="98"/>
      <c r="Q42" s="98"/>
      <c r="R42" s="99"/>
      <c r="S42" s="52"/>
      <c r="T42" s="109" t="s">
        <v>266</v>
      </c>
      <c r="U42" s="109"/>
      <c r="V42" s="115"/>
      <c r="W42" s="115"/>
      <c r="X42" s="115"/>
      <c r="Y42" s="52"/>
      <c r="Z42" s="114" t="s">
        <v>23</v>
      </c>
      <c r="AA42" s="52"/>
      <c r="AB42" s="52"/>
      <c r="AC42" s="52"/>
      <c r="AD42" s="52"/>
      <c r="AE42" s="54" t="s">
        <v>23</v>
      </c>
    </row>
    <row r="43" spans="1:31" ht="15">
      <c r="A43" s="109" t="s">
        <v>400</v>
      </c>
      <c r="B43" s="111"/>
      <c r="C43" s="111"/>
      <c r="D43" s="112"/>
      <c r="E43" s="112"/>
      <c r="F43" s="112"/>
      <c r="G43" s="112"/>
      <c r="H43" s="112"/>
      <c r="I43" s="112"/>
      <c r="J43" s="112"/>
      <c r="K43" s="112"/>
      <c r="L43" s="112"/>
      <c r="M43" s="112"/>
      <c r="N43" s="112"/>
      <c r="O43" s="97" t="str">
        <f t="shared" si="2"/>
        <v xml:space="preserve"> </v>
      </c>
      <c r="P43" s="98"/>
      <c r="Q43" s="98"/>
      <c r="R43" s="99"/>
      <c r="S43" s="52"/>
      <c r="T43" s="109" t="s">
        <v>267</v>
      </c>
      <c r="U43" s="109"/>
      <c r="V43" s="100"/>
      <c r="W43" s="100"/>
      <c r="X43" s="100"/>
      <c r="Y43" s="52"/>
      <c r="Z43" s="114" t="s">
        <v>24</v>
      </c>
      <c r="AA43" s="52"/>
      <c r="AB43" s="52"/>
      <c r="AC43" s="52"/>
      <c r="AD43" s="52"/>
      <c r="AE43" s="54" t="s">
        <v>24</v>
      </c>
    </row>
    <row r="44" spans="1:31" ht="15">
      <c r="A44" s="109" t="s">
        <v>401</v>
      </c>
      <c r="B44" s="111"/>
      <c r="C44" s="111"/>
      <c r="D44" s="112"/>
      <c r="E44" s="112"/>
      <c r="F44" s="112"/>
      <c r="G44" s="112"/>
      <c r="H44" s="112"/>
      <c r="I44" s="112"/>
      <c r="J44" s="112"/>
      <c r="K44" s="112"/>
      <c r="L44" s="112"/>
      <c r="M44" s="112"/>
      <c r="N44" s="112"/>
      <c r="O44" s="97" t="str">
        <f t="shared" si="2"/>
        <v xml:space="preserve"> </v>
      </c>
      <c r="P44" s="98"/>
      <c r="Q44" s="98"/>
      <c r="R44" s="99"/>
      <c r="S44" s="52"/>
      <c r="T44" s="109" t="s">
        <v>268</v>
      </c>
      <c r="U44" s="109"/>
      <c r="V44" s="100"/>
      <c r="W44" s="100"/>
      <c r="X44" s="100"/>
      <c r="Y44" s="52"/>
      <c r="Z44" s="114" t="s">
        <v>25</v>
      </c>
      <c r="AA44" s="52"/>
      <c r="AB44" s="52"/>
      <c r="AC44" s="52"/>
      <c r="AD44" s="52"/>
      <c r="AE44" s="54" t="s">
        <v>25</v>
      </c>
    </row>
    <row r="45" spans="1:31" ht="15">
      <c r="A45" s="109" t="s">
        <v>402</v>
      </c>
      <c r="B45" s="111"/>
      <c r="C45" s="111"/>
      <c r="D45" s="112"/>
      <c r="E45" s="112"/>
      <c r="F45" s="112"/>
      <c r="G45" s="112"/>
      <c r="H45" s="112"/>
      <c r="I45" s="112"/>
      <c r="J45" s="112"/>
      <c r="K45" s="112"/>
      <c r="L45" s="112"/>
      <c r="M45" s="112"/>
      <c r="N45" s="112"/>
      <c r="O45" s="97" t="str">
        <f t="shared" si="2"/>
        <v xml:space="preserve"> </v>
      </c>
      <c r="P45" s="98"/>
      <c r="Q45" s="98"/>
      <c r="R45" s="99"/>
      <c r="S45" s="52"/>
      <c r="T45" s="109" t="s">
        <v>269</v>
      </c>
      <c r="U45" s="109"/>
      <c r="V45" s="100"/>
      <c r="W45" s="100"/>
      <c r="X45" s="100"/>
      <c r="Y45" s="52"/>
      <c r="Z45" s="114" t="s">
        <v>26</v>
      </c>
      <c r="AA45" s="52"/>
      <c r="AB45" s="52"/>
      <c r="AC45" s="52"/>
      <c r="AD45" s="52"/>
      <c r="AE45" s="54" t="s">
        <v>26</v>
      </c>
    </row>
    <row r="46" spans="1:31" ht="15">
      <c r="A46" s="109" t="s">
        <v>403</v>
      </c>
      <c r="B46" s="111"/>
      <c r="C46" s="111"/>
      <c r="D46" s="112"/>
      <c r="E46" s="112"/>
      <c r="F46" s="112"/>
      <c r="G46" s="112"/>
      <c r="H46" s="112"/>
      <c r="I46" s="112"/>
      <c r="J46" s="112"/>
      <c r="K46" s="112"/>
      <c r="L46" s="112"/>
      <c r="M46" s="112"/>
      <c r="N46" s="112"/>
      <c r="O46" s="97" t="str">
        <f t="shared" si="2"/>
        <v xml:space="preserve"> </v>
      </c>
      <c r="P46" s="98"/>
      <c r="Q46" s="98"/>
      <c r="R46" s="99"/>
      <c r="S46" s="52"/>
      <c r="T46" s="109" t="s">
        <v>270</v>
      </c>
      <c r="U46" s="109"/>
      <c r="V46" s="100"/>
      <c r="W46" s="100"/>
      <c r="X46" s="100"/>
      <c r="Y46" s="52"/>
      <c r="Z46" s="114" t="s">
        <v>27</v>
      </c>
      <c r="AA46" s="52"/>
      <c r="AB46" s="52"/>
      <c r="AC46" s="52"/>
      <c r="AD46" s="52"/>
      <c r="AE46" s="54" t="s">
        <v>27</v>
      </c>
    </row>
    <row r="47" spans="1:31" ht="15">
      <c r="A47" s="109" t="s">
        <v>404</v>
      </c>
      <c r="B47" s="111"/>
      <c r="C47" s="111"/>
      <c r="D47" s="112"/>
      <c r="E47" s="112"/>
      <c r="F47" s="112"/>
      <c r="G47" s="112"/>
      <c r="H47" s="112"/>
      <c r="I47" s="112"/>
      <c r="J47" s="112"/>
      <c r="K47" s="112"/>
      <c r="L47" s="112"/>
      <c r="M47" s="112"/>
      <c r="N47" s="112"/>
      <c r="O47" s="97" t="str">
        <f t="shared" si="2"/>
        <v xml:space="preserve"> </v>
      </c>
      <c r="P47" s="98"/>
      <c r="Q47" s="98"/>
      <c r="R47" s="99"/>
      <c r="S47" s="52"/>
      <c r="T47" s="109" t="s">
        <v>271</v>
      </c>
      <c r="U47" s="109"/>
      <c r="V47" s="100"/>
      <c r="W47" s="100"/>
      <c r="X47" s="100"/>
      <c r="Y47" s="52"/>
      <c r="Z47" s="114" t="s">
        <v>28</v>
      </c>
      <c r="AA47" s="52"/>
      <c r="AB47" s="52"/>
      <c r="AC47" s="52"/>
      <c r="AD47" s="52"/>
      <c r="AE47" s="54" t="s">
        <v>28</v>
      </c>
    </row>
    <row r="48" spans="1:31" ht="15">
      <c r="A48" s="109" t="s">
        <v>405</v>
      </c>
      <c r="B48" s="111"/>
      <c r="C48" s="111"/>
      <c r="D48" s="112"/>
      <c r="E48" s="112"/>
      <c r="F48" s="112"/>
      <c r="G48" s="112"/>
      <c r="H48" s="112"/>
      <c r="I48" s="112"/>
      <c r="J48" s="112"/>
      <c r="K48" s="112"/>
      <c r="L48" s="112"/>
      <c r="M48" s="112"/>
      <c r="N48" s="112"/>
      <c r="O48" s="97" t="str">
        <f t="shared" si="2"/>
        <v xml:space="preserve"> </v>
      </c>
      <c r="P48" s="98"/>
      <c r="Q48" s="98"/>
      <c r="R48" s="99"/>
      <c r="S48" s="52"/>
      <c r="T48" s="109" t="s">
        <v>272</v>
      </c>
      <c r="U48" s="109"/>
      <c r="V48" s="100"/>
      <c r="W48" s="100"/>
      <c r="X48" s="100"/>
      <c r="Y48" s="52"/>
      <c r="Z48" s="114" t="s">
        <v>29</v>
      </c>
      <c r="AA48" s="52"/>
      <c r="AB48" s="52"/>
      <c r="AC48" s="52"/>
      <c r="AD48" s="52"/>
      <c r="AE48" s="54" t="s">
        <v>29</v>
      </c>
    </row>
    <row r="49" spans="1:31" ht="15">
      <c r="A49" s="109" t="s">
        <v>406</v>
      </c>
      <c r="B49" s="111"/>
      <c r="C49" s="111"/>
      <c r="D49" s="112"/>
      <c r="E49" s="112"/>
      <c r="F49" s="112"/>
      <c r="G49" s="112"/>
      <c r="H49" s="112"/>
      <c r="I49" s="112"/>
      <c r="J49" s="112"/>
      <c r="K49" s="112"/>
      <c r="L49" s="112"/>
      <c r="M49" s="112"/>
      <c r="N49" s="112"/>
      <c r="O49" s="97" t="str">
        <f t="shared" si="2"/>
        <v xml:space="preserve"> </v>
      </c>
      <c r="P49" s="98"/>
      <c r="Q49" s="98"/>
      <c r="R49" s="99"/>
      <c r="S49" s="52"/>
      <c r="T49" s="109" t="s">
        <v>273</v>
      </c>
      <c r="U49" s="109"/>
      <c r="V49" s="100"/>
      <c r="W49" s="100"/>
      <c r="X49" s="100"/>
      <c r="Y49" s="52"/>
      <c r="Z49" s="114" t="s">
        <v>30</v>
      </c>
      <c r="AA49" s="52"/>
      <c r="AB49" s="52"/>
      <c r="AC49" s="52"/>
      <c r="AD49" s="52"/>
      <c r="AE49" s="54" t="s">
        <v>30</v>
      </c>
    </row>
    <row r="50" spans="1:31" ht="15">
      <c r="A50" s="109" t="s">
        <v>407</v>
      </c>
      <c r="B50" s="111"/>
      <c r="C50" s="111"/>
      <c r="D50" s="112"/>
      <c r="E50" s="112"/>
      <c r="F50" s="112"/>
      <c r="G50" s="112"/>
      <c r="H50" s="112"/>
      <c r="I50" s="112"/>
      <c r="J50" s="112"/>
      <c r="K50" s="112"/>
      <c r="L50" s="112"/>
      <c r="M50" s="112"/>
      <c r="N50" s="112"/>
      <c r="O50" s="97" t="str">
        <f t="shared" si="2"/>
        <v xml:space="preserve"> </v>
      </c>
      <c r="P50" s="98"/>
      <c r="Q50" s="98"/>
      <c r="R50" s="99"/>
      <c r="S50" s="52"/>
      <c r="T50" s="109" t="s">
        <v>274</v>
      </c>
      <c r="U50" s="109"/>
      <c r="V50" s="115"/>
      <c r="W50" s="115"/>
      <c r="X50" s="115"/>
      <c r="Y50" s="52"/>
      <c r="Z50" s="114" t="s">
        <v>31</v>
      </c>
      <c r="AA50" s="52"/>
      <c r="AB50" s="52"/>
      <c r="AC50" s="52"/>
      <c r="AD50" s="52"/>
      <c r="AE50" s="54" t="s">
        <v>31</v>
      </c>
    </row>
    <row r="51" spans="1:31" ht="15">
      <c r="A51" s="109" t="s">
        <v>408</v>
      </c>
      <c r="B51" s="109"/>
      <c r="C51" s="109"/>
      <c r="D51" s="112"/>
      <c r="E51" s="112"/>
      <c r="F51" s="112"/>
      <c r="G51" s="112"/>
      <c r="H51" s="112"/>
      <c r="I51" s="112"/>
      <c r="J51" s="112"/>
      <c r="K51" s="112"/>
      <c r="L51" s="112"/>
      <c r="M51" s="112"/>
      <c r="N51" s="112"/>
      <c r="O51" s="97" t="str">
        <f t="shared" si="2"/>
        <v xml:space="preserve"> </v>
      </c>
      <c r="P51" s="98"/>
      <c r="Q51" s="98"/>
      <c r="R51" s="99"/>
      <c r="S51" s="52"/>
      <c r="T51" s="109" t="s">
        <v>275</v>
      </c>
      <c r="U51" s="109"/>
      <c r="V51" s="115"/>
      <c r="W51" s="115"/>
      <c r="X51" s="115"/>
      <c r="Y51" s="52"/>
      <c r="Z51" s="114" t="s">
        <v>32</v>
      </c>
      <c r="AA51" s="52"/>
      <c r="AB51" s="52"/>
      <c r="AC51" s="52"/>
      <c r="AD51" s="52"/>
      <c r="AE51" s="54" t="s">
        <v>32</v>
      </c>
    </row>
    <row r="52" spans="1:31" ht="15">
      <c r="A52" s="109" t="s">
        <v>409</v>
      </c>
      <c r="B52" s="109"/>
      <c r="C52" s="109"/>
      <c r="D52" s="112"/>
      <c r="E52" s="112"/>
      <c r="F52" s="112"/>
      <c r="G52" s="112"/>
      <c r="H52" s="112"/>
      <c r="I52" s="112"/>
      <c r="J52" s="112"/>
      <c r="K52" s="112"/>
      <c r="L52" s="112"/>
      <c r="M52" s="112"/>
      <c r="N52" s="112"/>
      <c r="O52" s="97" t="str">
        <f t="shared" si="2"/>
        <v xml:space="preserve"> </v>
      </c>
      <c r="P52" s="98"/>
      <c r="Q52" s="98"/>
      <c r="R52" s="99"/>
      <c r="S52" s="52"/>
      <c r="T52" s="109" t="s">
        <v>276</v>
      </c>
      <c r="U52" s="109"/>
      <c r="V52" s="100"/>
      <c r="W52" s="100"/>
      <c r="X52" s="100"/>
      <c r="Y52" s="52"/>
      <c r="Z52" s="114" t="s">
        <v>33</v>
      </c>
      <c r="AA52" s="52"/>
      <c r="AB52" s="52"/>
      <c r="AC52" s="52"/>
      <c r="AD52" s="52"/>
      <c r="AE52" s="54" t="s">
        <v>33</v>
      </c>
    </row>
    <row r="53" spans="1:31" ht="15">
      <c r="A53" s="109" t="s">
        <v>410</v>
      </c>
      <c r="B53" s="109"/>
      <c r="C53" s="109"/>
      <c r="D53" s="112"/>
      <c r="E53" s="112"/>
      <c r="F53" s="112"/>
      <c r="G53" s="112"/>
      <c r="H53" s="112"/>
      <c r="I53" s="112"/>
      <c r="J53" s="112"/>
      <c r="K53" s="112"/>
      <c r="L53" s="112"/>
      <c r="M53" s="112"/>
      <c r="N53" s="112"/>
      <c r="O53" s="97" t="str">
        <f t="shared" si="2"/>
        <v xml:space="preserve"> </v>
      </c>
      <c r="P53" s="98"/>
      <c r="Q53" s="98"/>
      <c r="R53" s="99"/>
      <c r="S53" s="52"/>
      <c r="T53" s="109" t="s">
        <v>277</v>
      </c>
      <c r="U53" s="109"/>
      <c r="V53" s="100"/>
      <c r="W53" s="100"/>
      <c r="X53" s="100"/>
      <c r="Y53" s="52"/>
      <c r="Z53" s="114" t="s">
        <v>34</v>
      </c>
      <c r="AA53" s="52"/>
      <c r="AB53" s="52"/>
      <c r="AC53" s="52"/>
      <c r="AD53" s="52"/>
      <c r="AE53" s="54" t="s">
        <v>34</v>
      </c>
    </row>
    <row r="54" spans="1:31" ht="15">
      <c r="A54" s="109" t="s">
        <v>411</v>
      </c>
      <c r="B54" s="109"/>
      <c r="C54" s="109"/>
      <c r="D54" s="112"/>
      <c r="E54" s="112"/>
      <c r="F54" s="112"/>
      <c r="G54" s="112"/>
      <c r="H54" s="112"/>
      <c r="I54" s="112"/>
      <c r="J54" s="112"/>
      <c r="K54" s="112"/>
      <c r="L54" s="112"/>
      <c r="M54" s="112"/>
      <c r="N54" s="112"/>
      <c r="O54" s="97" t="str">
        <f t="shared" si="2"/>
        <v xml:space="preserve"> </v>
      </c>
      <c r="P54" s="98"/>
      <c r="Q54" s="98"/>
      <c r="R54" s="99"/>
      <c r="S54" s="52"/>
      <c r="T54" s="109" t="s">
        <v>278</v>
      </c>
      <c r="U54" s="109"/>
      <c r="V54" s="100"/>
      <c r="W54" s="100"/>
      <c r="X54" s="100"/>
      <c r="Y54" s="52"/>
      <c r="Z54" s="114" t="s">
        <v>35</v>
      </c>
      <c r="AA54" s="52"/>
      <c r="AB54" s="52"/>
      <c r="AC54" s="52"/>
      <c r="AD54" s="52"/>
      <c r="AE54" s="54" t="s">
        <v>35</v>
      </c>
    </row>
    <row r="55" spans="1:31" ht="15">
      <c r="A55" s="109" t="s">
        <v>412</v>
      </c>
      <c r="B55" s="109"/>
      <c r="C55" s="109"/>
      <c r="D55" s="112"/>
      <c r="E55" s="112"/>
      <c r="F55" s="112"/>
      <c r="G55" s="112"/>
      <c r="H55" s="112"/>
      <c r="I55" s="112"/>
      <c r="J55" s="112"/>
      <c r="K55" s="112"/>
      <c r="L55" s="112"/>
      <c r="M55" s="112"/>
      <c r="N55" s="112"/>
      <c r="O55" s="97" t="str">
        <f t="shared" si="2"/>
        <v xml:space="preserve"> </v>
      </c>
      <c r="P55" s="98"/>
      <c r="Q55" s="98"/>
      <c r="R55" s="99"/>
      <c r="S55" s="52"/>
      <c r="T55" s="109" t="s">
        <v>279</v>
      </c>
      <c r="U55" s="109"/>
      <c r="V55" s="100"/>
      <c r="W55" s="100"/>
      <c r="X55" s="100"/>
      <c r="Y55" s="52"/>
      <c r="Z55" s="114" t="s">
        <v>36</v>
      </c>
      <c r="AA55" s="52"/>
      <c r="AB55" s="52"/>
      <c r="AC55" s="52"/>
      <c r="AD55" s="52"/>
      <c r="AE55" s="54" t="s">
        <v>36</v>
      </c>
    </row>
    <row r="56" spans="1:31" ht="15">
      <c r="A56" s="109" t="s">
        <v>413</v>
      </c>
      <c r="B56" s="109"/>
      <c r="C56" s="109"/>
      <c r="D56" s="112"/>
      <c r="E56" s="112"/>
      <c r="F56" s="112"/>
      <c r="G56" s="112"/>
      <c r="H56" s="112"/>
      <c r="I56" s="112"/>
      <c r="J56" s="112"/>
      <c r="K56" s="112"/>
      <c r="L56" s="112"/>
      <c r="M56" s="112"/>
      <c r="N56" s="112"/>
      <c r="O56" s="97" t="str">
        <f t="shared" si="2"/>
        <v xml:space="preserve"> </v>
      </c>
      <c r="P56" s="98"/>
      <c r="Q56" s="98"/>
      <c r="R56" s="99"/>
      <c r="S56" s="52"/>
      <c r="T56" s="109" t="s">
        <v>280</v>
      </c>
      <c r="U56" s="109"/>
      <c r="V56" s="100"/>
      <c r="W56" s="100"/>
      <c r="X56" s="100"/>
      <c r="Y56" s="52"/>
      <c r="Z56" s="114" t="s">
        <v>37</v>
      </c>
      <c r="AA56" s="52"/>
      <c r="AB56" s="52"/>
      <c r="AC56" s="52"/>
      <c r="AD56" s="52"/>
      <c r="AE56" s="54" t="s">
        <v>37</v>
      </c>
    </row>
    <row r="57" spans="1:31" ht="15">
      <c r="A57" s="109" t="s">
        <v>414</v>
      </c>
      <c r="B57" s="109"/>
      <c r="C57" s="109"/>
      <c r="D57" s="112"/>
      <c r="E57" s="112"/>
      <c r="F57" s="112"/>
      <c r="G57" s="112"/>
      <c r="H57" s="112"/>
      <c r="I57" s="112"/>
      <c r="J57" s="112"/>
      <c r="K57" s="112"/>
      <c r="L57" s="112"/>
      <c r="M57" s="112"/>
      <c r="N57" s="112"/>
      <c r="O57" s="97" t="str">
        <f t="shared" si="2"/>
        <v xml:space="preserve"> </v>
      </c>
      <c r="P57" s="98"/>
      <c r="Q57" s="98"/>
      <c r="R57" s="99"/>
      <c r="S57" s="52"/>
      <c r="T57" s="109" t="s">
        <v>281</v>
      </c>
      <c r="U57" s="109"/>
      <c r="V57" s="100"/>
      <c r="W57" s="100"/>
      <c r="X57" s="100"/>
      <c r="Y57" s="52"/>
      <c r="Z57" s="114" t="s">
        <v>38</v>
      </c>
      <c r="AA57" s="52"/>
      <c r="AB57" s="52"/>
      <c r="AC57" s="52"/>
      <c r="AD57" s="52"/>
      <c r="AE57" s="54" t="s">
        <v>38</v>
      </c>
    </row>
    <row r="58" spans="1:31" ht="15">
      <c r="A58" s="109" t="s">
        <v>415</v>
      </c>
      <c r="B58" s="109"/>
      <c r="C58" s="109"/>
      <c r="D58" s="112"/>
      <c r="E58" s="112"/>
      <c r="F58" s="112"/>
      <c r="G58" s="112"/>
      <c r="H58" s="112"/>
      <c r="I58" s="112"/>
      <c r="J58" s="112"/>
      <c r="K58" s="112"/>
      <c r="L58" s="112"/>
      <c r="M58" s="112"/>
      <c r="N58" s="112"/>
      <c r="O58" s="97" t="str">
        <f t="shared" si="2"/>
        <v xml:space="preserve"> </v>
      </c>
      <c r="P58" s="98"/>
      <c r="Q58" s="98"/>
      <c r="R58" s="99"/>
      <c r="S58" s="52"/>
      <c r="T58" s="109" t="s">
        <v>282</v>
      </c>
      <c r="U58" s="109"/>
      <c r="V58" s="100"/>
      <c r="W58" s="100"/>
      <c r="X58" s="100"/>
      <c r="Y58" s="52"/>
      <c r="Z58" s="114" t="s">
        <v>39</v>
      </c>
      <c r="AA58" s="52"/>
      <c r="AB58" s="52"/>
      <c r="AC58" s="52"/>
      <c r="AD58" s="52"/>
      <c r="AE58" s="54" t="s">
        <v>39</v>
      </c>
    </row>
    <row r="59" spans="1:31" ht="15">
      <c r="A59" s="109" t="s">
        <v>416</v>
      </c>
      <c r="B59" s="109"/>
      <c r="C59" s="109"/>
      <c r="D59" s="112"/>
      <c r="E59" s="112"/>
      <c r="F59" s="112"/>
      <c r="G59" s="112"/>
      <c r="H59" s="112"/>
      <c r="I59" s="112"/>
      <c r="J59" s="112"/>
      <c r="K59" s="112"/>
      <c r="L59" s="112"/>
      <c r="M59" s="112"/>
      <c r="N59" s="112"/>
      <c r="O59" s="97" t="str">
        <f t="shared" si="2"/>
        <v xml:space="preserve"> </v>
      </c>
      <c r="P59" s="98"/>
      <c r="Q59" s="98"/>
      <c r="R59" s="99"/>
      <c r="S59" s="52"/>
      <c r="T59" s="109" t="s">
        <v>283</v>
      </c>
      <c r="U59" s="109"/>
      <c r="V59" s="115"/>
      <c r="W59" s="115"/>
      <c r="X59" s="115"/>
      <c r="Y59" s="52"/>
      <c r="Z59" s="114" t="s">
        <v>40</v>
      </c>
      <c r="AA59" s="52"/>
      <c r="AB59" s="52"/>
      <c r="AC59" s="52"/>
      <c r="AD59" s="52"/>
      <c r="AE59" s="54" t="s">
        <v>40</v>
      </c>
    </row>
    <row r="60" spans="1:31" ht="15">
      <c r="A60" s="109" t="s">
        <v>417</v>
      </c>
      <c r="B60" s="109"/>
      <c r="C60" s="109"/>
      <c r="D60" s="112"/>
      <c r="E60" s="112"/>
      <c r="F60" s="112"/>
      <c r="G60" s="112"/>
      <c r="H60" s="112"/>
      <c r="I60" s="112"/>
      <c r="J60" s="112"/>
      <c r="K60" s="112"/>
      <c r="L60" s="112"/>
      <c r="M60" s="112"/>
      <c r="N60" s="112"/>
      <c r="O60" s="97" t="str">
        <f t="shared" si="2"/>
        <v xml:space="preserve"> </v>
      </c>
      <c r="P60" s="98"/>
      <c r="Q60" s="98"/>
      <c r="R60" s="99"/>
      <c r="S60" s="52"/>
      <c r="T60" s="109" t="s">
        <v>284</v>
      </c>
      <c r="U60" s="109"/>
      <c r="V60" s="115"/>
      <c r="W60" s="115"/>
      <c r="X60" s="115"/>
      <c r="Y60" s="52"/>
      <c r="Z60" s="114" t="s">
        <v>41</v>
      </c>
      <c r="AA60" s="52"/>
      <c r="AB60" s="52"/>
      <c r="AC60" s="52"/>
      <c r="AD60" s="52"/>
      <c r="AE60" s="54" t="s">
        <v>41</v>
      </c>
    </row>
    <row r="61" spans="1:31" ht="15">
      <c r="A61" s="109" t="s">
        <v>418</v>
      </c>
      <c r="B61" s="109"/>
      <c r="C61" s="109"/>
      <c r="D61" s="112"/>
      <c r="E61" s="112"/>
      <c r="F61" s="112"/>
      <c r="G61" s="112"/>
      <c r="H61" s="112"/>
      <c r="I61" s="112"/>
      <c r="J61" s="112"/>
      <c r="K61" s="112"/>
      <c r="L61" s="112"/>
      <c r="M61" s="112"/>
      <c r="N61" s="112"/>
      <c r="O61" s="97" t="str">
        <f t="shared" si="2"/>
        <v xml:space="preserve"> </v>
      </c>
      <c r="P61" s="98"/>
      <c r="Q61" s="98"/>
      <c r="R61" s="99"/>
      <c r="S61" s="52"/>
      <c r="T61" s="109" t="s">
        <v>285</v>
      </c>
      <c r="U61" s="109"/>
      <c r="V61" s="115"/>
      <c r="W61" s="115"/>
      <c r="X61" s="115"/>
      <c r="Y61" s="52"/>
      <c r="Z61" s="114" t="s">
        <v>42</v>
      </c>
      <c r="AA61" s="52"/>
      <c r="AB61" s="52"/>
      <c r="AC61" s="52"/>
      <c r="AD61" s="52"/>
      <c r="AE61" s="54" t="s">
        <v>42</v>
      </c>
    </row>
    <row r="62" spans="1:31" ht="15">
      <c r="A62" s="109" t="s">
        <v>419</v>
      </c>
      <c r="B62" s="109"/>
      <c r="C62" s="109"/>
      <c r="D62" s="112"/>
      <c r="E62" s="112"/>
      <c r="F62" s="112"/>
      <c r="G62" s="112"/>
      <c r="H62" s="112"/>
      <c r="I62" s="112"/>
      <c r="J62" s="112"/>
      <c r="K62" s="112"/>
      <c r="L62" s="112"/>
      <c r="M62" s="112"/>
      <c r="N62" s="112"/>
      <c r="O62" s="97" t="str">
        <f t="shared" si="2"/>
        <v xml:space="preserve"> </v>
      </c>
      <c r="P62" s="98"/>
      <c r="Q62" s="98"/>
      <c r="R62" s="99"/>
      <c r="S62" s="52"/>
      <c r="T62" s="109" t="s">
        <v>286</v>
      </c>
      <c r="U62" s="109"/>
      <c r="V62" s="115"/>
      <c r="W62" s="115"/>
      <c r="X62" s="115"/>
      <c r="Z62" s="114" t="s">
        <v>43</v>
      </c>
      <c r="AE62" s="54" t="s">
        <v>43</v>
      </c>
    </row>
    <row r="63" spans="1:31" ht="15">
      <c r="A63" s="109" t="s">
        <v>420</v>
      </c>
      <c r="B63" s="109"/>
      <c r="C63" s="109"/>
      <c r="D63" s="112"/>
      <c r="E63" s="112"/>
      <c r="F63" s="112"/>
      <c r="G63" s="112"/>
      <c r="H63" s="112"/>
      <c r="I63" s="112"/>
      <c r="J63" s="112"/>
      <c r="K63" s="112"/>
      <c r="L63" s="112"/>
      <c r="M63" s="112"/>
      <c r="N63" s="112"/>
      <c r="O63" s="97" t="str">
        <f t="shared" si="2"/>
        <v xml:space="preserve"> </v>
      </c>
      <c r="P63" s="98"/>
      <c r="Q63" s="98"/>
      <c r="R63" s="99"/>
      <c r="S63" s="52"/>
      <c r="T63" s="109" t="s">
        <v>287</v>
      </c>
      <c r="U63" s="109"/>
      <c r="V63" s="115"/>
      <c r="W63" s="115"/>
      <c r="X63" s="115"/>
      <c r="Z63" s="114" t="s">
        <v>44</v>
      </c>
      <c r="AE63" s="54" t="s">
        <v>44</v>
      </c>
    </row>
    <row r="64" spans="1:31" ht="15">
      <c r="A64" s="109" t="s">
        <v>421</v>
      </c>
      <c r="B64" s="109"/>
      <c r="C64" s="109"/>
      <c r="D64" s="112"/>
      <c r="E64" s="112"/>
      <c r="F64" s="112"/>
      <c r="G64" s="112"/>
      <c r="H64" s="112"/>
      <c r="I64" s="112"/>
      <c r="J64" s="112"/>
      <c r="K64" s="112"/>
      <c r="L64" s="112"/>
      <c r="M64" s="112"/>
      <c r="N64" s="112"/>
      <c r="O64" s="97" t="str">
        <f t="shared" si="2"/>
        <v xml:space="preserve"> </v>
      </c>
      <c r="P64" s="98"/>
      <c r="Q64" s="98"/>
      <c r="R64" s="99"/>
      <c r="S64" s="52"/>
      <c r="T64" s="109" t="s">
        <v>288</v>
      </c>
      <c r="U64" s="109"/>
      <c r="V64" s="115"/>
      <c r="W64" s="115"/>
      <c r="X64" s="115"/>
      <c r="Z64" s="114" t="s">
        <v>45</v>
      </c>
      <c r="AE64" s="54" t="s">
        <v>45</v>
      </c>
    </row>
    <row r="65" spans="1:31" ht="15">
      <c r="A65" s="109" t="s">
        <v>422</v>
      </c>
      <c r="B65" s="109"/>
      <c r="C65" s="109"/>
      <c r="D65" s="112"/>
      <c r="E65" s="112"/>
      <c r="F65" s="112"/>
      <c r="G65" s="112"/>
      <c r="H65" s="112"/>
      <c r="I65" s="112"/>
      <c r="J65" s="112"/>
      <c r="K65" s="112"/>
      <c r="L65" s="112"/>
      <c r="M65" s="112"/>
      <c r="N65" s="112"/>
      <c r="O65" s="97" t="str">
        <f t="shared" si="2"/>
        <v xml:space="preserve"> </v>
      </c>
      <c r="P65" s="98"/>
      <c r="Q65" s="98"/>
      <c r="R65" s="99"/>
      <c r="S65" s="52"/>
      <c r="T65" s="109" t="s">
        <v>289</v>
      </c>
      <c r="U65" s="109"/>
      <c r="V65" s="115"/>
      <c r="W65" s="115"/>
      <c r="X65" s="115"/>
      <c r="Z65" s="114" t="s">
        <v>46</v>
      </c>
      <c r="AE65" s="54" t="s">
        <v>46</v>
      </c>
    </row>
    <row r="66" spans="1:31" ht="15">
      <c r="A66" s="109" t="s">
        <v>423</v>
      </c>
      <c r="B66" s="109"/>
      <c r="C66" s="109"/>
      <c r="D66" s="112"/>
      <c r="E66" s="112"/>
      <c r="F66" s="112"/>
      <c r="G66" s="112"/>
      <c r="H66" s="112"/>
      <c r="I66" s="112"/>
      <c r="J66" s="112"/>
      <c r="K66" s="112"/>
      <c r="L66" s="112"/>
      <c r="M66" s="112"/>
      <c r="N66" s="112"/>
      <c r="O66" s="97" t="str">
        <f t="shared" si="2"/>
        <v xml:space="preserve"> </v>
      </c>
      <c r="P66" s="98"/>
      <c r="Q66" s="98"/>
      <c r="R66" s="99"/>
      <c r="T66" s="109" t="s">
        <v>290</v>
      </c>
      <c r="U66" s="109"/>
      <c r="V66" s="115"/>
      <c r="W66" s="115"/>
      <c r="X66" s="115"/>
      <c r="Z66" s="114" t="s">
        <v>47</v>
      </c>
      <c r="AE66" s="54" t="s">
        <v>47</v>
      </c>
    </row>
    <row r="67" spans="1:31" ht="15">
      <c r="A67" s="109" t="s">
        <v>424</v>
      </c>
      <c r="B67" s="109"/>
      <c r="C67" s="109"/>
      <c r="D67" s="112"/>
      <c r="E67" s="112"/>
      <c r="F67" s="112"/>
      <c r="G67" s="112"/>
      <c r="H67" s="112"/>
      <c r="I67" s="112"/>
      <c r="J67" s="112"/>
      <c r="K67" s="112"/>
      <c r="L67" s="112"/>
      <c r="M67" s="112"/>
      <c r="N67" s="112"/>
      <c r="O67" s="97" t="str">
        <f t="shared" si="2"/>
        <v xml:space="preserve"> </v>
      </c>
      <c r="P67" s="98"/>
      <c r="Q67" s="98"/>
      <c r="R67" s="99"/>
      <c r="T67" s="109" t="s">
        <v>291</v>
      </c>
      <c r="U67" s="109"/>
      <c r="V67" s="115"/>
      <c r="W67" s="115"/>
      <c r="X67" s="115"/>
      <c r="Z67" s="114" t="s">
        <v>48</v>
      </c>
      <c r="AE67" s="54" t="s">
        <v>48</v>
      </c>
    </row>
    <row r="68" spans="1:31" ht="15">
      <c r="A68" s="109" t="s">
        <v>425</v>
      </c>
      <c r="B68" s="109"/>
      <c r="C68" s="109"/>
      <c r="D68" s="112"/>
      <c r="E68" s="112"/>
      <c r="F68" s="112"/>
      <c r="G68" s="112"/>
      <c r="H68" s="112"/>
      <c r="I68" s="112"/>
      <c r="J68" s="112"/>
      <c r="K68" s="112"/>
      <c r="L68" s="112"/>
      <c r="M68" s="112"/>
      <c r="N68" s="112"/>
      <c r="O68" s="97" t="str">
        <f t="shared" si="2"/>
        <v xml:space="preserve"> </v>
      </c>
      <c r="P68" s="98"/>
      <c r="Q68" s="98"/>
      <c r="R68" s="99"/>
      <c r="T68" s="109" t="s">
        <v>292</v>
      </c>
      <c r="U68" s="109"/>
      <c r="V68" s="115"/>
      <c r="W68" s="115"/>
      <c r="X68" s="115"/>
      <c r="Z68" s="114" t="s">
        <v>49</v>
      </c>
      <c r="AE68" s="54" t="s">
        <v>49</v>
      </c>
    </row>
    <row r="69" spans="1:31" ht="15">
      <c r="A69" s="109" t="s">
        <v>426</v>
      </c>
      <c r="B69" s="109"/>
      <c r="C69" s="109"/>
      <c r="D69" s="112"/>
      <c r="E69" s="112"/>
      <c r="F69" s="112"/>
      <c r="G69" s="112"/>
      <c r="H69" s="112"/>
      <c r="I69" s="112"/>
      <c r="J69" s="112"/>
      <c r="K69" s="112"/>
      <c r="L69" s="112"/>
      <c r="M69" s="112"/>
      <c r="N69" s="112"/>
      <c r="O69" s="97" t="str">
        <f t="shared" si="2"/>
        <v xml:space="preserve"> </v>
      </c>
      <c r="P69" s="98"/>
      <c r="Q69" s="98"/>
      <c r="R69" s="99"/>
      <c r="T69" s="101" t="s">
        <v>345</v>
      </c>
      <c r="U69" s="50">
        <f>SUM(U40:U68)</f>
        <v>0</v>
      </c>
      <c r="V69" s="52"/>
      <c r="W69" s="52"/>
      <c r="X69" s="52"/>
      <c r="Z69" s="114" t="s">
        <v>50</v>
      </c>
      <c r="AE69" s="54" t="s">
        <v>50</v>
      </c>
    </row>
    <row r="70" spans="1:31" ht="15">
      <c r="A70" s="109" t="s">
        <v>427</v>
      </c>
      <c r="B70" s="109"/>
      <c r="C70" s="109"/>
      <c r="D70" s="112"/>
      <c r="E70" s="112"/>
      <c r="F70" s="112"/>
      <c r="G70" s="112"/>
      <c r="H70" s="112"/>
      <c r="I70" s="112"/>
      <c r="J70" s="112"/>
      <c r="K70" s="112"/>
      <c r="L70" s="112"/>
      <c r="M70" s="112"/>
      <c r="N70" s="112"/>
      <c r="O70" s="97" t="str">
        <f t="shared" si="2"/>
        <v xml:space="preserve"> </v>
      </c>
      <c r="P70" s="98"/>
      <c r="Q70" s="98"/>
      <c r="R70" s="99"/>
      <c r="Z70" s="114" t="s">
        <v>51</v>
      </c>
      <c r="AE70" s="54" t="s">
        <v>51</v>
      </c>
    </row>
    <row r="71" spans="1:31" ht="15">
      <c r="A71" s="109" t="s">
        <v>428</v>
      </c>
      <c r="B71" s="109"/>
      <c r="C71" s="109"/>
      <c r="D71" s="112"/>
      <c r="E71" s="112"/>
      <c r="F71" s="112"/>
      <c r="G71" s="112"/>
      <c r="H71" s="112"/>
      <c r="I71" s="112"/>
      <c r="J71" s="112"/>
      <c r="K71" s="112"/>
      <c r="L71" s="112"/>
      <c r="M71" s="112"/>
      <c r="N71" s="112"/>
      <c r="O71" s="97" t="str">
        <f t="shared" si="2"/>
        <v xml:space="preserve"> </v>
      </c>
      <c r="P71" s="98"/>
      <c r="Q71" s="98"/>
      <c r="R71" s="99"/>
      <c r="Z71" s="114" t="s">
        <v>52</v>
      </c>
      <c r="AE71" s="54" t="s">
        <v>52</v>
      </c>
    </row>
    <row r="72" spans="1:31" ht="15">
      <c r="A72" s="109" t="s">
        <v>429</v>
      </c>
      <c r="B72" s="109"/>
      <c r="C72" s="109"/>
      <c r="D72" s="112"/>
      <c r="E72" s="112"/>
      <c r="F72" s="112"/>
      <c r="G72" s="112"/>
      <c r="H72" s="112"/>
      <c r="I72" s="112"/>
      <c r="J72" s="112"/>
      <c r="K72" s="112"/>
      <c r="L72" s="112"/>
      <c r="M72" s="112"/>
      <c r="N72" s="112"/>
      <c r="O72" s="97" t="str">
        <f t="shared" ref="O72:O103" si="3">IF(ISBLANK(B72)," ",100-SUM(D72:N72))</f>
        <v xml:space="preserve"> </v>
      </c>
      <c r="P72" s="98"/>
      <c r="Q72" s="98"/>
      <c r="R72" s="99"/>
      <c r="Z72" s="114" t="s">
        <v>53</v>
      </c>
      <c r="AE72" s="54" t="s">
        <v>53</v>
      </c>
    </row>
    <row r="73" spans="1:31" ht="15">
      <c r="A73" s="109" t="s">
        <v>430</v>
      </c>
      <c r="B73" s="109"/>
      <c r="C73" s="109"/>
      <c r="D73" s="112"/>
      <c r="E73" s="112"/>
      <c r="F73" s="112"/>
      <c r="G73" s="112"/>
      <c r="H73" s="112"/>
      <c r="I73" s="112"/>
      <c r="J73" s="112"/>
      <c r="K73" s="112"/>
      <c r="L73" s="112"/>
      <c r="M73" s="112"/>
      <c r="N73" s="112"/>
      <c r="O73" s="97" t="str">
        <f t="shared" si="3"/>
        <v xml:space="preserve"> </v>
      </c>
      <c r="P73" s="98"/>
      <c r="Q73" s="98"/>
      <c r="R73" s="99"/>
      <c r="Z73" s="114" t="s">
        <v>54</v>
      </c>
      <c r="AE73" s="54" t="s">
        <v>54</v>
      </c>
    </row>
    <row r="74" spans="1:31" ht="15">
      <c r="A74" s="109" t="s">
        <v>431</v>
      </c>
      <c r="B74" s="109"/>
      <c r="C74" s="109"/>
      <c r="D74" s="112"/>
      <c r="E74" s="112"/>
      <c r="F74" s="112"/>
      <c r="G74" s="112"/>
      <c r="H74" s="112"/>
      <c r="I74" s="112"/>
      <c r="J74" s="112"/>
      <c r="K74" s="112"/>
      <c r="L74" s="112"/>
      <c r="M74" s="112"/>
      <c r="N74" s="112"/>
      <c r="O74" s="97" t="str">
        <f t="shared" si="3"/>
        <v xml:space="preserve"> </v>
      </c>
      <c r="P74" s="98"/>
      <c r="Q74" s="98"/>
      <c r="R74" s="99"/>
      <c r="Z74" s="114" t="s">
        <v>55</v>
      </c>
      <c r="AE74" s="54" t="s">
        <v>55</v>
      </c>
    </row>
    <row r="75" spans="1:31" ht="15">
      <c r="A75" s="109" t="s">
        <v>432</v>
      </c>
      <c r="B75" s="109"/>
      <c r="C75" s="109"/>
      <c r="D75" s="112"/>
      <c r="E75" s="112"/>
      <c r="F75" s="112"/>
      <c r="G75" s="112"/>
      <c r="H75" s="112"/>
      <c r="I75" s="112"/>
      <c r="J75" s="112"/>
      <c r="K75" s="112"/>
      <c r="L75" s="112"/>
      <c r="M75" s="112"/>
      <c r="N75" s="112"/>
      <c r="O75" s="97" t="str">
        <f t="shared" si="3"/>
        <v xml:space="preserve"> </v>
      </c>
      <c r="P75" s="98"/>
      <c r="Q75" s="98"/>
      <c r="R75" s="99"/>
      <c r="Z75" s="114" t="s">
        <v>56</v>
      </c>
      <c r="AE75" s="54" t="s">
        <v>56</v>
      </c>
    </row>
    <row r="76" spans="1:31" ht="15">
      <c r="A76" s="109" t="s">
        <v>433</v>
      </c>
      <c r="B76" s="109"/>
      <c r="C76" s="109"/>
      <c r="D76" s="112"/>
      <c r="E76" s="112"/>
      <c r="F76" s="112"/>
      <c r="G76" s="112"/>
      <c r="H76" s="112"/>
      <c r="I76" s="112"/>
      <c r="J76" s="112"/>
      <c r="K76" s="112"/>
      <c r="L76" s="112"/>
      <c r="M76" s="112"/>
      <c r="N76" s="112"/>
      <c r="O76" s="97" t="str">
        <f t="shared" si="3"/>
        <v xml:space="preserve"> </v>
      </c>
      <c r="P76" s="98"/>
      <c r="Q76" s="98"/>
      <c r="R76" s="99"/>
      <c r="Z76" s="114" t="s">
        <v>57</v>
      </c>
      <c r="AE76" s="54" t="s">
        <v>57</v>
      </c>
    </row>
    <row r="77" spans="1:31" ht="15">
      <c r="A77" s="109" t="s">
        <v>434</v>
      </c>
      <c r="B77" s="109"/>
      <c r="C77" s="109"/>
      <c r="D77" s="112"/>
      <c r="E77" s="112"/>
      <c r="F77" s="112"/>
      <c r="G77" s="112"/>
      <c r="H77" s="112"/>
      <c r="I77" s="112"/>
      <c r="J77" s="112"/>
      <c r="K77" s="112"/>
      <c r="L77" s="112"/>
      <c r="M77" s="112"/>
      <c r="N77" s="112"/>
      <c r="O77" s="97" t="str">
        <f t="shared" si="3"/>
        <v xml:space="preserve"> </v>
      </c>
      <c r="P77" s="98"/>
      <c r="Q77" s="98"/>
      <c r="R77" s="99"/>
      <c r="Z77" s="114" t="s">
        <v>58</v>
      </c>
      <c r="AE77" s="54" t="s">
        <v>58</v>
      </c>
    </row>
    <row r="78" spans="1:31" ht="15">
      <c r="A78" s="109" t="s">
        <v>435</v>
      </c>
      <c r="B78" s="109"/>
      <c r="C78" s="109"/>
      <c r="D78" s="112"/>
      <c r="E78" s="112"/>
      <c r="F78" s="112"/>
      <c r="G78" s="112"/>
      <c r="H78" s="112"/>
      <c r="I78" s="112"/>
      <c r="J78" s="112"/>
      <c r="K78" s="112"/>
      <c r="L78" s="112"/>
      <c r="M78" s="112"/>
      <c r="N78" s="112"/>
      <c r="O78" s="97" t="str">
        <f t="shared" si="3"/>
        <v xml:space="preserve"> </v>
      </c>
      <c r="P78" s="98"/>
      <c r="Q78" s="98"/>
      <c r="R78" s="99"/>
      <c r="Z78" s="114" t="s">
        <v>59</v>
      </c>
      <c r="AE78" s="54" t="s">
        <v>59</v>
      </c>
    </row>
    <row r="79" spans="1:31" ht="15">
      <c r="A79" s="109" t="s">
        <v>436</v>
      </c>
      <c r="B79" s="109"/>
      <c r="C79" s="109"/>
      <c r="D79" s="112"/>
      <c r="E79" s="112"/>
      <c r="F79" s="112"/>
      <c r="G79" s="112"/>
      <c r="H79" s="112"/>
      <c r="I79" s="112"/>
      <c r="J79" s="112"/>
      <c r="K79" s="112"/>
      <c r="L79" s="112"/>
      <c r="M79" s="112"/>
      <c r="N79" s="112"/>
      <c r="O79" s="97" t="str">
        <f t="shared" si="3"/>
        <v xml:space="preserve"> </v>
      </c>
      <c r="P79" s="98"/>
      <c r="Q79" s="98"/>
      <c r="R79" s="99"/>
      <c r="Z79" s="114" t="s">
        <v>60</v>
      </c>
      <c r="AE79" s="54" t="s">
        <v>60</v>
      </c>
    </row>
    <row r="80" spans="1:31" ht="15">
      <c r="A80" s="109" t="s">
        <v>437</v>
      </c>
      <c r="B80" s="109"/>
      <c r="C80" s="109"/>
      <c r="D80" s="112"/>
      <c r="E80" s="112"/>
      <c r="F80" s="112"/>
      <c r="G80" s="112"/>
      <c r="H80" s="112"/>
      <c r="I80" s="112"/>
      <c r="J80" s="112"/>
      <c r="K80" s="112"/>
      <c r="L80" s="112"/>
      <c r="M80" s="112"/>
      <c r="N80" s="112"/>
      <c r="O80" s="97" t="str">
        <f t="shared" si="3"/>
        <v xml:space="preserve"> </v>
      </c>
      <c r="P80" s="98"/>
      <c r="Q80" s="98"/>
      <c r="R80" s="99"/>
      <c r="Z80" s="114" t="s">
        <v>61</v>
      </c>
      <c r="AE80" s="54" t="s">
        <v>61</v>
      </c>
    </row>
    <row r="81" spans="1:31" ht="15">
      <c r="A81" s="109" t="s">
        <v>438</v>
      </c>
      <c r="B81" s="109"/>
      <c r="C81" s="109"/>
      <c r="D81" s="112"/>
      <c r="E81" s="112"/>
      <c r="F81" s="112"/>
      <c r="G81" s="112"/>
      <c r="H81" s="112"/>
      <c r="I81" s="112"/>
      <c r="J81" s="112"/>
      <c r="K81" s="112"/>
      <c r="L81" s="112"/>
      <c r="M81" s="112"/>
      <c r="N81" s="112"/>
      <c r="O81" s="97" t="str">
        <f t="shared" si="3"/>
        <v xml:space="preserve"> </v>
      </c>
      <c r="P81" s="98"/>
      <c r="Q81" s="98"/>
      <c r="R81" s="99"/>
      <c r="Z81" s="114" t="s">
        <v>62</v>
      </c>
      <c r="AE81" s="54" t="s">
        <v>62</v>
      </c>
    </row>
    <row r="82" spans="1:31" ht="15">
      <c r="A82" s="109" t="s">
        <v>439</v>
      </c>
      <c r="B82" s="109"/>
      <c r="C82" s="109"/>
      <c r="D82" s="112"/>
      <c r="E82" s="112"/>
      <c r="F82" s="112"/>
      <c r="G82" s="112"/>
      <c r="H82" s="112"/>
      <c r="I82" s="112"/>
      <c r="J82" s="112"/>
      <c r="K82" s="112"/>
      <c r="L82" s="112"/>
      <c r="M82" s="112"/>
      <c r="N82" s="112"/>
      <c r="O82" s="97" t="str">
        <f t="shared" si="3"/>
        <v xml:space="preserve"> </v>
      </c>
      <c r="P82" s="98"/>
      <c r="Q82" s="98"/>
      <c r="R82" s="99"/>
      <c r="Z82" s="114" t="s">
        <v>63</v>
      </c>
      <c r="AE82" s="54" t="s">
        <v>63</v>
      </c>
    </row>
    <row r="83" spans="1:31" ht="15">
      <c r="A83" s="109" t="s">
        <v>440</v>
      </c>
      <c r="B83" s="109"/>
      <c r="C83" s="109"/>
      <c r="D83" s="112"/>
      <c r="E83" s="112"/>
      <c r="F83" s="112"/>
      <c r="G83" s="112"/>
      <c r="H83" s="112"/>
      <c r="I83" s="112"/>
      <c r="J83" s="112"/>
      <c r="K83" s="112"/>
      <c r="L83" s="112"/>
      <c r="M83" s="112"/>
      <c r="N83" s="112"/>
      <c r="O83" s="97" t="str">
        <f t="shared" si="3"/>
        <v xml:space="preserve"> </v>
      </c>
      <c r="P83" s="98"/>
      <c r="Q83" s="98"/>
      <c r="R83" s="99"/>
      <c r="Z83" s="114" t="s">
        <v>64</v>
      </c>
      <c r="AE83" s="54" t="s">
        <v>64</v>
      </c>
    </row>
    <row r="84" spans="1:31" ht="15">
      <c r="A84" s="109" t="s">
        <v>441</v>
      </c>
      <c r="B84" s="109"/>
      <c r="C84" s="109"/>
      <c r="D84" s="112"/>
      <c r="E84" s="112"/>
      <c r="F84" s="112"/>
      <c r="G84" s="112"/>
      <c r="H84" s="112"/>
      <c r="I84" s="112"/>
      <c r="J84" s="112"/>
      <c r="K84" s="112"/>
      <c r="L84" s="112"/>
      <c r="M84" s="112"/>
      <c r="N84" s="112"/>
      <c r="O84" s="97" t="str">
        <f t="shared" si="3"/>
        <v xml:space="preserve"> </v>
      </c>
      <c r="P84" s="98"/>
      <c r="Q84" s="98"/>
      <c r="R84" s="99"/>
      <c r="Z84" s="114" t="s">
        <v>65</v>
      </c>
      <c r="AE84" s="54" t="s">
        <v>65</v>
      </c>
    </row>
    <row r="85" spans="1:31" ht="15">
      <c r="A85" s="109" t="s">
        <v>442</v>
      </c>
      <c r="B85" s="109"/>
      <c r="C85" s="109"/>
      <c r="D85" s="112"/>
      <c r="E85" s="112"/>
      <c r="F85" s="112"/>
      <c r="G85" s="112"/>
      <c r="H85" s="112"/>
      <c r="I85" s="112"/>
      <c r="J85" s="112"/>
      <c r="K85" s="112"/>
      <c r="L85" s="112"/>
      <c r="M85" s="112"/>
      <c r="N85" s="112"/>
      <c r="O85" s="97" t="str">
        <f t="shared" si="3"/>
        <v xml:space="preserve"> </v>
      </c>
      <c r="P85" s="98"/>
      <c r="Q85" s="98"/>
      <c r="R85" s="99"/>
      <c r="Z85" s="114" t="s">
        <v>66</v>
      </c>
      <c r="AE85" s="54" t="s">
        <v>66</v>
      </c>
    </row>
    <row r="86" spans="1:31" ht="15">
      <c r="A86" s="109" t="s">
        <v>443</v>
      </c>
      <c r="B86" s="109"/>
      <c r="C86" s="109"/>
      <c r="D86" s="112"/>
      <c r="E86" s="112"/>
      <c r="F86" s="112"/>
      <c r="G86" s="112"/>
      <c r="H86" s="112"/>
      <c r="I86" s="112"/>
      <c r="J86" s="112"/>
      <c r="K86" s="112"/>
      <c r="L86" s="112"/>
      <c r="M86" s="112"/>
      <c r="N86" s="112"/>
      <c r="O86" s="97" t="str">
        <f t="shared" si="3"/>
        <v xml:space="preserve"> </v>
      </c>
      <c r="P86" s="98"/>
      <c r="Q86" s="98"/>
      <c r="R86" s="99"/>
      <c r="Z86" s="114" t="s">
        <v>67</v>
      </c>
      <c r="AE86" s="54" t="s">
        <v>67</v>
      </c>
    </row>
    <row r="87" spans="1:31" ht="15">
      <c r="A87" s="109" t="s">
        <v>444</v>
      </c>
      <c r="B87" s="109"/>
      <c r="C87" s="109"/>
      <c r="D87" s="112"/>
      <c r="E87" s="112"/>
      <c r="F87" s="112"/>
      <c r="G87" s="112"/>
      <c r="H87" s="112"/>
      <c r="I87" s="112"/>
      <c r="J87" s="112"/>
      <c r="K87" s="112"/>
      <c r="L87" s="112"/>
      <c r="M87" s="112"/>
      <c r="N87" s="112"/>
      <c r="O87" s="97" t="str">
        <f t="shared" si="3"/>
        <v xml:space="preserve"> </v>
      </c>
      <c r="P87" s="98"/>
      <c r="Q87" s="98"/>
      <c r="R87" s="99"/>
      <c r="Z87" s="114" t="s">
        <v>68</v>
      </c>
      <c r="AE87" s="54" t="s">
        <v>68</v>
      </c>
    </row>
    <row r="88" spans="1:31" ht="15">
      <c r="A88" s="109" t="s">
        <v>445</v>
      </c>
      <c r="B88" s="109"/>
      <c r="C88" s="109"/>
      <c r="D88" s="112"/>
      <c r="E88" s="112"/>
      <c r="F88" s="112"/>
      <c r="G88" s="112"/>
      <c r="H88" s="112"/>
      <c r="I88" s="112"/>
      <c r="J88" s="112"/>
      <c r="K88" s="112"/>
      <c r="L88" s="112"/>
      <c r="M88" s="112"/>
      <c r="N88" s="112"/>
      <c r="O88" s="97" t="str">
        <f t="shared" si="3"/>
        <v xml:space="preserve"> </v>
      </c>
      <c r="P88" s="98"/>
      <c r="Q88" s="98"/>
      <c r="R88" s="99"/>
      <c r="Z88" s="114" t="s">
        <v>69</v>
      </c>
      <c r="AE88" s="54" t="s">
        <v>69</v>
      </c>
    </row>
    <row r="89" spans="1:31" ht="15">
      <c r="A89" s="109" t="s">
        <v>446</v>
      </c>
      <c r="B89" s="109"/>
      <c r="C89" s="109"/>
      <c r="D89" s="112"/>
      <c r="E89" s="112"/>
      <c r="F89" s="112"/>
      <c r="G89" s="112"/>
      <c r="H89" s="112"/>
      <c r="I89" s="112"/>
      <c r="J89" s="112"/>
      <c r="K89" s="112"/>
      <c r="L89" s="112"/>
      <c r="M89" s="112"/>
      <c r="N89" s="112"/>
      <c r="O89" s="97" t="str">
        <f t="shared" si="3"/>
        <v xml:space="preserve"> </v>
      </c>
      <c r="P89" s="98"/>
      <c r="Q89" s="98"/>
      <c r="R89" s="99"/>
      <c r="Z89" s="114" t="s">
        <v>70</v>
      </c>
      <c r="AE89" s="54" t="s">
        <v>70</v>
      </c>
    </row>
    <row r="90" spans="1:31" ht="15">
      <c r="A90" s="109" t="s">
        <v>447</v>
      </c>
      <c r="B90" s="109"/>
      <c r="C90" s="109"/>
      <c r="D90" s="112"/>
      <c r="E90" s="112"/>
      <c r="F90" s="112"/>
      <c r="G90" s="112"/>
      <c r="H90" s="112"/>
      <c r="I90" s="112"/>
      <c r="J90" s="112"/>
      <c r="K90" s="112"/>
      <c r="L90" s="112"/>
      <c r="M90" s="112"/>
      <c r="N90" s="112"/>
      <c r="O90" s="97" t="str">
        <f t="shared" si="3"/>
        <v xml:space="preserve"> </v>
      </c>
      <c r="P90" s="98"/>
      <c r="Q90" s="98"/>
      <c r="R90" s="99"/>
      <c r="Z90" s="114" t="s">
        <v>71</v>
      </c>
      <c r="AE90" s="54" t="s">
        <v>71</v>
      </c>
    </row>
    <row r="91" spans="1:31" ht="15">
      <c r="A91" s="109" t="s">
        <v>448</v>
      </c>
      <c r="B91" s="109"/>
      <c r="C91" s="109"/>
      <c r="D91" s="112"/>
      <c r="E91" s="112"/>
      <c r="F91" s="112"/>
      <c r="G91" s="112"/>
      <c r="H91" s="112"/>
      <c r="I91" s="112"/>
      <c r="J91" s="112"/>
      <c r="K91" s="112"/>
      <c r="L91" s="112"/>
      <c r="M91" s="112"/>
      <c r="N91" s="112"/>
      <c r="O91" s="97" t="str">
        <f t="shared" si="3"/>
        <v xml:space="preserve"> </v>
      </c>
      <c r="P91" s="98"/>
      <c r="Q91" s="98"/>
      <c r="R91" s="99"/>
      <c r="Z91" s="114" t="s">
        <v>72</v>
      </c>
      <c r="AE91" s="54" t="s">
        <v>72</v>
      </c>
    </row>
    <row r="92" spans="1:31" ht="15">
      <c r="A92" s="109" t="s">
        <v>449</v>
      </c>
      <c r="B92" s="109"/>
      <c r="C92" s="109"/>
      <c r="D92" s="112"/>
      <c r="E92" s="112"/>
      <c r="F92" s="112"/>
      <c r="G92" s="112"/>
      <c r="H92" s="112"/>
      <c r="I92" s="112"/>
      <c r="J92" s="112"/>
      <c r="K92" s="112"/>
      <c r="L92" s="112"/>
      <c r="M92" s="112"/>
      <c r="N92" s="112"/>
      <c r="O92" s="97" t="str">
        <f t="shared" si="3"/>
        <v xml:space="preserve"> </v>
      </c>
      <c r="P92" s="98"/>
      <c r="Q92" s="98"/>
      <c r="R92" s="99"/>
      <c r="Z92" s="114" t="s">
        <v>73</v>
      </c>
      <c r="AE92" s="54" t="s">
        <v>73</v>
      </c>
    </row>
    <row r="93" spans="1:31" ht="15">
      <c r="A93" s="109" t="s">
        <v>450</v>
      </c>
      <c r="B93" s="109"/>
      <c r="C93" s="109"/>
      <c r="D93" s="112"/>
      <c r="E93" s="112"/>
      <c r="F93" s="112"/>
      <c r="G93" s="112"/>
      <c r="H93" s="112"/>
      <c r="I93" s="112"/>
      <c r="J93" s="112"/>
      <c r="K93" s="112"/>
      <c r="L93" s="112"/>
      <c r="M93" s="112"/>
      <c r="N93" s="112"/>
      <c r="O93" s="97" t="str">
        <f t="shared" si="3"/>
        <v xml:space="preserve"> </v>
      </c>
      <c r="P93" s="98"/>
      <c r="Q93" s="98"/>
      <c r="R93" s="99"/>
      <c r="Z93" s="114" t="s">
        <v>74</v>
      </c>
      <c r="AE93" s="54" t="s">
        <v>74</v>
      </c>
    </row>
    <row r="94" spans="1:31" ht="15">
      <c r="A94" s="109" t="s">
        <v>451</v>
      </c>
      <c r="B94" s="109"/>
      <c r="C94" s="109"/>
      <c r="D94" s="112"/>
      <c r="E94" s="112"/>
      <c r="F94" s="112"/>
      <c r="G94" s="112"/>
      <c r="H94" s="112"/>
      <c r="I94" s="112"/>
      <c r="J94" s="112"/>
      <c r="K94" s="112"/>
      <c r="L94" s="112"/>
      <c r="M94" s="112"/>
      <c r="N94" s="112"/>
      <c r="O94" s="97" t="str">
        <f t="shared" si="3"/>
        <v xml:space="preserve"> </v>
      </c>
      <c r="P94" s="98"/>
      <c r="Q94" s="98"/>
      <c r="R94" s="99"/>
      <c r="Z94" s="114" t="s">
        <v>75</v>
      </c>
      <c r="AE94" s="54" t="s">
        <v>75</v>
      </c>
    </row>
    <row r="95" spans="1:31" ht="15">
      <c r="A95" s="109" t="s">
        <v>452</v>
      </c>
      <c r="B95" s="109"/>
      <c r="C95" s="109"/>
      <c r="D95" s="112"/>
      <c r="E95" s="112"/>
      <c r="F95" s="112"/>
      <c r="G95" s="112"/>
      <c r="H95" s="112"/>
      <c r="I95" s="112"/>
      <c r="J95" s="112"/>
      <c r="K95" s="112"/>
      <c r="L95" s="112"/>
      <c r="M95" s="112"/>
      <c r="N95" s="112"/>
      <c r="O95" s="97" t="str">
        <f t="shared" si="3"/>
        <v xml:space="preserve"> </v>
      </c>
      <c r="P95" s="98"/>
      <c r="Q95" s="98"/>
      <c r="R95" s="99"/>
      <c r="Z95" s="114" t="s">
        <v>76</v>
      </c>
      <c r="AE95" s="54" t="s">
        <v>76</v>
      </c>
    </row>
    <row r="96" spans="1:31" ht="15">
      <c r="A96" s="109" t="s">
        <v>453</v>
      </c>
      <c r="B96" s="109"/>
      <c r="C96" s="109"/>
      <c r="D96" s="112"/>
      <c r="E96" s="112"/>
      <c r="F96" s="112"/>
      <c r="G96" s="112"/>
      <c r="H96" s="112"/>
      <c r="I96" s="112"/>
      <c r="J96" s="112"/>
      <c r="K96" s="112"/>
      <c r="L96" s="112"/>
      <c r="M96" s="112"/>
      <c r="N96" s="112"/>
      <c r="O96" s="97" t="str">
        <f t="shared" si="3"/>
        <v xml:space="preserve"> </v>
      </c>
      <c r="P96" s="98"/>
      <c r="Q96" s="98"/>
      <c r="R96" s="99"/>
      <c r="Z96" s="114" t="s">
        <v>77</v>
      </c>
      <c r="AE96" s="54" t="s">
        <v>77</v>
      </c>
    </row>
    <row r="97" spans="1:31" ht="15">
      <c r="A97" s="109" t="s">
        <v>454</v>
      </c>
      <c r="B97" s="109"/>
      <c r="C97" s="109"/>
      <c r="D97" s="112"/>
      <c r="E97" s="112"/>
      <c r="F97" s="112"/>
      <c r="G97" s="112"/>
      <c r="H97" s="112"/>
      <c r="I97" s="112"/>
      <c r="J97" s="112"/>
      <c r="K97" s="112"/>
      <c r="L97" s="112"/>
      <c r="M97" s="112"/>
      <c r="N97" s="112"/>
      <c r="O97" s="97" t="str">
        <f t="shared" si="3"/>
        <v xml:space="preserve"> </v>
      </c>
      <c r="P97" s="98"/>
      <c r="Q97" s="98"/>
      <c r="R97" s="99"/>
      <c r="Z97" s="114" t="s">
        <v>78</v>
      </c>
      <c r="AE97" s="54" t="s">
        <v>78</v>
      </c>
    </row>
    <row r="98" spans="1:31" ht="15">
      <c r="A98" s="109" t="s">
        <v>455</v>
      </c>
      <c r="B98" s="109"/>
      <c r="C98" s="109"/>
      <c r="D98" s="112"/>
      <c r="E98" s="112"/>
      <c r="F98" s="112"/>
      <c r="G98" s="112"/>
      <c r="H98" s="112"/>
      <c r="I98" s="112"/>
      <c r="J98" s="112"/>
      <c r="K98" s="112"/>
      <c r="L98" s="112"/>
      <c r="M98" s="112"/>
      <c r="N98" s="112"/>
      <c r="O98" s="97" t="str">
        <f t="shared" si="3"/>
        <v xml:space="preserve"> </v>
      </c>
      <c r="P98" s="98"/>
      <c r="Q98" s="98"/>
      <c r="R98" s="99"/>
      <c r="Z98" s="114" t="s">
        <v>79</v>
      </c>
      <c r="AE98" s="54" t="s">
        <v>79</v>
      </c>
    </row>
    <row r="99" spans="1:31" ht="15">
      <c r="A99" s="109" t="s">
        <v>456</v>
      </c>
      <c r="B99" s="109"/>
      <c r="C99" s="109"/>
      <c r="D99" s="112"/>
      <c r="E99" s="112"/>
      <c r="F99" s="112"/>
      <c r="G99" s="112"/>
      <c r="H99" s="112"/>
      <c r="I99" s="112"/>
      <c r="J99" s="112"/>
      <c r="K99" s="112"/>
      <c r="L99" s="112"/>
      <c r="M99" s="112"/>
      <c r="N99" s="112"/>
      <c r="O99" s="97" t="str">
        <f t="shared" si="3"/>
        <v xml:space="preserve"> </v>
      </c>
      <c r="P99" s="98"/>
      <c r="Q99" s="98"/>
      <c r="R99" s="99"/>
      <c r="Z99" s="114" t="s">
        <v>80</v>
      </c>
      <c r="AE99" s="54" t="s">
        <v>80</v>
      </c>
    </row>
    <row r="100" spans="1:31" ht="15">
      <c r="A100" s="109" t="s">
        <v>457</v>
      </c>
      <c r="B100" s="109"/>
      <c r="C100" s="109"/>
      <c r="D100" s="112"/>
      <c r="E100" s="112"/>
      <c r="F100" s="112"/>
      <c r="G100" s="112"/>
      <c r="H100" s="112"/>
      <c r="I100" s="112"/>
      <c r="J100" s="112"/>
      <c r="K100" s="112"/>
      <c r="L100" s="112"/>
      <c r="M100" s="112"/>
      <c r="N100" s="112"/>
      <c r="O100" s="97" t="str">
        <f t="shared" si="3"/>
        <v xml:space="preserve"> </v>
      </c>
      <c r="P100" s="98"/>
      <c r="Q100" s="98"/>
      <c r="R100" s="99"/>
      <c r="Z100" s="114" t="s">
        <v>81</v>
      </c>
      <c r="AE100" s="54" t="s">
        <v>81</v>
      </c>
    </row>
    <row r="101" spans="1:31" ht="15">
      <c r="A101" s="109" t="s">
        <v>458</v>
      </c>
      <c r="B101" s="109"/>
      <c r="C101" s="109"/>
      <c r="D101" s="112"/>
      <c r="E101" s="112"/>
      <c r="F101" s="112"/>
      <c r="G101" s="112"/>
      <c r="H101" s="112"/>
      <c r="I101" s="112"/>
      <c r="J101" s="112"/>
      <c r="K101" s="112"/>
      <c r="L101" s="112"/>
      <c r="M101" s="112"/>
      <c r="N101" s="112"/>
      <c r="O101" s="97" t="str">
        <f t="shared" si="3"/>
        <v xml:space="preserve"> </v>
      </c>
      <c r="P101" s="98"/>
      <c r="Q101" s="98"/>
      <c r="R101" s="99"/>
      <c r="Z101" s="114" t="s">
        <v>82</v>
      </c>
      <c r="AE101" s="54" t="s">
        <v>82</v>
      </c>
    </row>
    <row r="102" spans="1:31" ht="15">
      <c r="A102" s="109" t="s">
        <v>459</v>
      </c>
      <c r="B102" s="109"/>
      <c r="C102" s="109"/>
      <c r="D102" s="112"/>
      <c r="E102" s="112"/>
      <c r="F102" s="112"/>
      <c r="G102" s="112"/>
      <c r="H102" s="112"/>
      <c r="I102" s="112"/>
      <c r="J102" s="112"/>
      <c r="K102" s="112"/>
      <c r="L102" s="112"/>
      <c r="M102" s="112"/>
      <c r="N102" s="112"/>
      <c r="O102" s="97" t="str">
        <f t="shared" si="3"/>
        <v xml:space="preserve"> </v>
      </c>
      <c r="P102" s="98"/>
      <c r="Q102" s="98"/>
      <c r="R102" s="99"/>
      <c r="Z102" s="114" t="s">
        <v>83</v>
      </c>
      <c r="AE102" s="54" t="s">
        <v>83</v>
      </c>
    </row>
    <row r="103" spans="1:31" ht="15">
      <c r="A103" s="109" t="s">
        <v>460</v>
      </c>
      <c r="B103" s="109"/>
      <c r="C103" s="109"/>
      <c r="D103" s="112"/>
      <c r="E103" s="112"/>
      <c r="F103" s="112"/>
      <c r="G103" s="112"/>
      <c r="H103" s="112"/>
      <c r="I103" s="112"/>
      <c r="J103" s="112"/>
      <c r="K103" s="112"/>
      <c r="L103" s="112"/>
      <c r="M103" s="112"/>
      <c r="N103" s="112"/>
      <c r="O103" s="97" t="str">
        <f t="shared" si="3"/>
        <v xml:space="preserve"> </v>
      </c>
      <c r="P103" s="98"/>
      <c r="Q103" s="98"/>
      <c r="R103" s="99"/>
      <c r="Z103" s="114" t="s">
        <v>84</v>
      </c>
      <c r="AE103" s="54" t="s">
        <v>84</v>
      </c>
    </row>
    <row r="104" spans="1:31" ht="15">
      <c r="A104" s="109" t="s">
        <v>461</v>
      </c>
      <c r="B104" s="109"/>
      <c r="C104" s="109"/>
      <c r="D104" s="112"/>
      <c r="E104" s="112"/>
      <c r="F104" s="112"/>
      <c r="G104" s="112"/>
      <c r="H104" s="112"/>
      <c r="I104" s="112"/>
      <c r="J104" s="112"/>
      <c r="K104" s="112"/>
      <c r="L104" s="112"/>
      <c r="M104" s="112"/>
      <c r="N104" s="112"/>
      <c r="O104" s="97" t="str">
        <f t="shared" ref="O104:O135" si="4">IF(ISBLANK(B104)," ",100-SUM(D104:N104))</f>
        <v xml:space="preserve"> </v>
      </c>
      <c r="P104" s="98"/>
      <c r="Q104" s="98"/>
      <c r="R104" s="99"/>
      <c r="Z104" s="114" t="s">
        <v>85</v>
      </c>
      <c r="AE104" s="54" t="s">
        <v>85</v>
      </c>
    </row>
    <row r="105" spans="1:31" ht="15">
      <c r="A105" s="109" t="s">
        <v>462</v>
      </c>
      <c r="B105" s="109"/>
      <c r="C105" s="109"/>
      <c r="D105" s="112"/>
      <c r="E105" s="112"/>
      <c r="F105" s="112"/>
      <c r="G105" s="112"/>
      <c r="H105" s="112"/>
      <c r="I105" s="112"/>
      <c r="J105" s="112"/>
      <c r="K105" s="112"/>
      <c r="L105" s="112"/>
      <c r="M105" s="112"/>
      <c r="N105" s="112"/>
      <c r="O105" s="97" t="str">
        <f t="shared" si="4"/>
        <v xml:space="preserve"> </v>
      </c>
      <c r="P105" s="98"/>
      <c r="Q105" s="98"/>
      <c r="R105" s="99"/>
      <c r="Z105" s="114" t="s">
        <v>86</v>
      </c>
      <c r="AE105" s="54" t="s">
        <v>86</v>
      </c>
    </row>
    <row r="106" spans="1:31" ht="15">
      <c r="A106" s="109" t="s">
        <v>463</v>
      </c>
      <c r="B106" s="109"/>
      <c r="C106" s="109"/>
      <c r="D106" s="112"/>
      <c r="E106" s="112"/>
      <c r="F106" s="112"/>
      <c r="G106" s="112"/>
      <c r="H106" s="112"/>
      <c r="I106" s="112"/>
      <c r="J106" s="112"/>
      <c r="K106" s="112"/>
      <c r="L106" s="112"/>
      <c r="M106" s="112"/>
      <c r="N106" s="112"/>
      <c r="O106" s="97" t="str">
        <f t="shared" si="4"/>
        <v xml:space="preserve"> </v>
      </c>
      <c r="P106" s="98"/>
      <c r="Q106" s="98"/>
      <c r="R106" s="99"/>
      <c r="Z106" s="114" t="s">
        <v>87</v>
      </c>
      <c r="AE106" s="54" t="s">
        <v>87</v>
      </c>
    </row>
    <row r="107" spans="1:31" ht="15">
      <c r="A107" s="109" t="s">
        <v>464</v>
      </c>
      <c r="B107" s="109"/>
      <c r="C107" s="109"/>
      <c r="D107" s="112"/>
      <c r="E107" s="112"/>
      <c r="F107" s="112"/>
      <c r="G107" s="112"/>
      <c r="H107" s="112"/>
      <c r="I107" s="112"/>
      <c r="J107" s="112"/>
      <c r="K107" s="112"/>
      <c r="L107" s="112"/>
      <c r="M107" s="112"/>
      <c r="N107" s="112"/>
      <c r="O107" s="97" t="str">
        <f t="shared" si="4"/>
        <v xml:space="preserve"> </v>
      </c>
      <c r="P107" s="98"/>
      <c r="Q107" s="98"/>
      <c r="R107" s="99"/>
      <c r="Z107" s="114" t="s">
        <v>88</v>
      </c>
      <c r="AE107" s="54" t="s">
        <v>88</v>
      </c>
    </row>
    <row r="108" spans="1:31" ht="15">
      <c r="A108" s="109" t="s">
        <v>465</v>
      </c>
      <c r="B108" s="109"/>
      <c r="C108" s="109"/>
      <c r="D108" s="112"/>
      <c r="E108" s="112"/>
      <c r="F108" s="112"/>
      <c r="G108" s="112"/>
      <c r="H108" s="112"/>
      <c r="I108" s="112"/>
      <c r="J108" s="112"/>
      <c r="K108" s="112"/>
      <c r="L108" s="112"/>
      <c r="M108" s="112"/>
      <c r="N108" s="112"/>
      <c r="O108" s="97" t="str">
        <f t="shared" si="4"/>
        <v xml:space="preserve"> </v>
      </c>
      <c r="P108" s="98"/>
      <c r="Q108" s="98"/>
      <c r="R108" s="99"/>
      <c r="Z108" s="114" t="s">
        <v>89</v>
      </c>
      <c r="AE108" s="54" t="s">
        <v>89</v>
      </c>
    </row>
    <row r="109" spans="1:31" ht="15">
      <c r="A109" s="109" t="s">
        <v>466</v>
      </c>
      <c r="B109" s="109"/>
      <c r="C109" s="109"/>
      <c r="D109" s="112"/>
      <c r="E109" s="112"/>
      <c r="F109" s="112"/>
      <c r="G109" s="112"/>
      <c r="H109" s="112"/>
      <c r="I109" s="112"/>
      <c r="J109" s="112"/>
      <c r="K109" s="112"/>
      <c r="L109" s="112"/>
      <c r="M109" s="112"/>
      <c r="N109" s="112"/>
      <c r="O109" s="97" t="str">
        <f t="shared" si="4"/>
        <v xml:space="preserve"> </v>
      </c>
      <c r="P109" s="98"/>
      <c r="Q109" s="98"/>
      <c r="R109" s="99"/>
      <c r="Z109" s="114" t="s">
        <v>90</v>
      </c>
      <c r="AE109" s="54" t="s">
        <v>90</v>
      </c>
    </row>
    <row r="110" spans="1:31" ht="15">
      <c r="A110" s="109" t="s">
        <v>467</v>
      </c>
      <c r="B110" s="109"/>
      <c r="C110" s="109"/>
      <c r="D110" s="112"/>
      <c r="E110" s="112"/>
      <c r="F110" s="112"/>
      <c r="G110" s="112"/>
      <c r="H110" s="112"/>
      <c r="I110" s="112"/>
      <c r="J110" s="112"/>
      <c r="K110" s="112"/>
      <c r="L110" s="112"/>
      <c r="M110" s="112"/>
      <c r="N110" s="112"/>
      <c r="O110" s="97" t="str">
        <f t="shared" si="4"/>
        <v xml:space="preserve"> </v>
      </c>
      <c r="P110" s="98"/>
      <c r="Q110" s="98"/>
      <c r="R110" s="99"/>
      <c r="Z110" s="114" t="s">
        <v>91</v>
      </c>
      <c r="AE110" s="54" t="s">
        <v>91</v>
      </c>
    </row>
    <row r="111" spans="1:31" ht="15">
      <c r="A111" s="109" t="s">
        <v>468</v>
      </c>
      <c r="B111" s="109"/>
      <c r="C111" s="109"/>
      <c r="D111" s="112"/>
      <c r="E111" s="112"/>
      <c r="F111" s="112"/>
      <c r="G111" s="112"/>
      <c r="H111" s="112"/>
      <c r="I111" s="112"/>
      <c r="J111" s="112"/>
      <c r="K111" s="112"/>
      <c r="L111" s="112"/>
      <c r="M111" s="112"/>
      <c r="N111" s="112"/>
      <c r="O111" s="97" t="str">
        <f t="shared" si="4"/>
        <v xml:space="preserve"> </v>
      </c>
      <c r="P111" s="98"/>
      <c r="Q111" s="98"/>
      <c r="R111" s="99"/>
      <c r="Z111" s="114" t="s">
        <v>92</v>
      </c>
      <c r="AE111" s="54" t="s">
        <v>92</v>
      </c>
    </row>
    <row r="112" spans="1:31" ht="15">
      <c r="A112" s="109" t="s">
        <v>469</v>
      </c>
      <c r="B112" s="109"/>
      <c r="C112" s="109"/>
      <c r="D112" s="112"/>
      <c r="E112" s="112"/>
      <c r="F112" s="112"/>
      <c r="G112" s="112"/>
      <c r="H112" s="112"/>
      <c r="I112" s="112"/>
      <c r="J112" s="112"/>
      <c r="K112" s="112"/>
      <c r="L112" s="112"/>
      <c r="M112" s="112"/>
      <c r="N112" s="112"/>
      <c r="O112" s="97" t="str">
        <f t="shared" si="4"/>
        <v xml:space="preserve"> </v>
      </c>
      <c r="P112" s="98"/>
      <c r="Q112" s="98"/>
      <c r="R112" s="99"/>
      <c r="Z112" s="114" t="s">
        <v>93</v>
      </c>
      <c r="AE112" s="54" t="s">
        <v>93</v>
      </c>
    </row>
    <row r="113" spans="1:31" ht="15">
      <c r="A113" s="109" t="s">
        <v>470</v>
      </c>
      <c r="B113" s="109"/>
      <c r="C113" s="109"/>
      <c r="D113" s="112"/>
      <c r="E113" s="112"/>
      <c r="F113" s="112"/>
      <c r="G113" s="112"/>
      <c r="H113" s="112"/>
      <c r="I113" s="112"/>
      <c r="J113" s="112"/>
      <c r="K113" s="112"/>
      <c r="L113" s="112"/>
      <c r="M113" s="112"/>
      <c r="N113" s="112"/>
      <c r="O113" s="97" t="str">
        <f t="shared" si="4"/>
        <v xml:space="preserve"> </v>
      </c>
      <c r="P113" s="98"/>
      <c r="Q113" s="98"/>
      <c r="R113" s="99"/>
      <c r="Z113" s="114" t="s">
        <v>94</v>
      </c>
      <c r="AE113" s="54" t="s">
        <v>94</v>
      </c>
    </row>
    <row r="114" spans="1:31" ht="15">
      <c r="A114" s="109" t="s">
        <v>471</v>
      </c>
      <c r="B114" s="109"/>
      <c r="C114" s="109"/>
      <c r="D114" s="112"/>
      <c r="E114" s="112"/>
      <c r="F114" s="112"/>
      <c r="G114" s="112"/>
      <c r="H114" s="112"/>
      <c r="I114" s="112"/>
      <c r="J114" s="112"/>
      <c r="K114" s="112"/>
      <c r="L114" s="112"/>
      <c r="M114" s="112"/>
      <c r="N114" s="112"/>
      <c r="O114" s="97" t="str">
        <f t="shared" si="4"/>
        <v xml:space="preserve"> </v>
      </c>
      <c r="P114" s="98"/>
      <c r="Q114" s="98"/>
      <c r="R114" s="99"/>
      <c r="Z114" s="114" t="s">
        <v>95</v>
      </c>
      <c r="AE114" s="54" t="s">
        <v>95</v>
      </c>
    </row>
    <row r="115" spans="1:31" ht="15">
      <c r="A115" s="109" t="s">
        <v>472</v>
      </c>
      <c r="B115" s="109"/>
      <c r="C115" s="109"/>
      <c r="D115" s="112"/>
      <c r="E115" s="112"/>
      <c r="F115" s="112"/>
      <c r="G115" s="112"/>
      <c r="H115" s="112"/>
      <c r="I115" s="112"/>
      <c r="J115" s="112"/>
      <c r="K115" s="112"/>
      <c r="L115" s="112"/>
      <c r="M115" s="112"/>
      <c r="N115" s="112"/>
      <c r="O115" s="97" t="str">
        <f t="shared" si="4"/>
        <v xml:space="preserve"> </v>
      </c>
      <c r="P115" s="98"/>
      <c r="Q115" s="98"/>
      <c r="R115" s="99"/>
      <c r="Z115" s="114" t="s">
        <v>96</v>
      </c>
      <c r="AE115" s="54" t="s">
        <v>96</v>
      </c>
    </row>
    <row r="116" spans="1:31" ht="15">
      <c r="A116" s="109" t="s">
        <v>473</v>
      </c>
      <c r="B116" s="109"/>
      <c r="C116" s="109"/>
      <c r="D116" s="112"/>
      <c r="E116" s="112"/>
      <c r="F116" s="112"/>
      <c r="G116" s="112"/>
      <c r="H116" s="112"/>
      <c r="I116" s="112"/>
      <c r="J116" s="112"/>
      <c r="K116" s="112"/>
      <c r="L116" s="112"/>
      <c r="M116" s="112"/>
      <c r="N116" s="112"/>
      <c r="O116" s="97" t="str">
        <f t="shared" si="4"/>
        <v xml:space="preserve"> </v>
      </c>
      <c r="P116" s="98"/>
      <c r="Q116" s="98"/>
      <c r="R116" s="99"/>
      <c r="Z116" s="114" t="s">
        <v>97</v>
      </c>
      <c r="AE116" s="54" t="s">
        <v>97</v>
      </c>
    </row>
    <row r="117" spans="1:31" ht="15">
      <c r="A117" s="109" t="s">
        <v>474</v>
      </c>
      <c r="B117" s="109"/>
      <c r="C117" s="109"/>
      <c r="D117" s="112"/>
      <c r="E117" s="112"/>
      <c r="F117" s="112"/>
      <c r="G117" s="112"/>
      <c r="H117" s="112"/>
      <c r="I117" s="112"/>
      <c r="J117" s="112"/>
      <c r="K117" s="112"/>
      <c r="L117" s="112"/>
      <c r="M117" s="112"/>
      <c r="N117" s="112"/>
      <c r="O117" s="97" t="str">
        <f t="shared" si="4"/>
        <v xml:space="preserve"> </v>
      </c>
      <c r="P117" s="98"/>
      <c r="Q117" s="98"/>
      <c r="R117" s="99"/>
      <c r="Z117" s="114" t="s">
        <v>98</v>
      </c>
      <c r="AE117" s="54" t="s">
        <v>98</v>
      </c>
    </row>
    <row r="118" spans="1:31" ht="15">
      <c r="A118" s="109" t="s">
        <v>475</v>
      </c>
      <c r="B118" s="109"/>
      <c r="C118" s="109"/>
      <c r="D118" s="112"/>
      <c r="E118" s="112"/>
      <c r="F118" s="112"/>
      <c r="G118" s="112"/>
      <c r="H118" s="112"/>
      <c r="I118" s="112"/>
      <c r="J118" s="112"/>
      <c r="K118" s="112"/>
      <c r="L118" s="112"/>
      <c r="M118" s="112"/>
      <c r="N118" s="112"/>
      <c r="O118" s="97" t="str">
        <f t="shared" si="4"/>
        <v xml:space="preserve"> </v>
      </c>
      <c r="P118" s="98"/>
      <c r="Q118" s="98"/>
      <c r="R118" s="99"/>
      <c r="Z118" s="114" t="s">
        <v>99</v>
      </c>
      <c r="AE118" s="54" t="s">
        <v>99</v>
      </c>
    </row>
    <row r="119" spans="1:31" ht="15">
      <c r="A119" s="109" t="s">
        <v>476</v>
      </c>
      <c r="B119" s="109"/>
      <c r="C119" s="109"/>
      <c r="D119" s="112"/>
      <c r="E119" s="112"/>
      <c r="F119" s="112"/>
      <c r="G119" s="112"/>
      <c r="H119" s="112"/>
      <c r="I119" s="112"/>
      <c r="J119" s="112"/>
      <c r="K119" s="112"/>
      <c r="L119" s="112"/>
      <c r="M119" s="112"/>
      <c r="N119" s="112"/>
      <c r="O119" s="97" t="str">
        <f t="shared" si="4"/>
        <v xml:space="preserve"> </v>
      </c>
      <c r="P119" s="98"/>
      <c r="Q119" s="98"/>
      <c r="R119" s="99"/>
      <c r="Z119" s="114" t="s">
        <v>100</v>
      </c>
      <c r="AE119" s="54" t="s">
        <v>100</v>
      </c>
    </row>
    <row r="120" spans="1:31" ht="15">
      <c r="A120" s="109" t="s">
        <v>477</v>
      </c>
      <c r="B120" s="109"/>
      <c r="C120" s="109"/>
      <c r="D120" s="112"/>
      <c r="E120" s="112"/>
      <c r="F120" s="112"/>
      <c r="G120" s="112"/>
      <c r="H120" s="112"/>
      <c r="I120" s="112"/>
      <c r="J120" s="112"/>
      <c r="K120" s="112"/>
      <c r="L120" s="112"/>
      <c r="M120" s="112"/>
      <c r="N120" s="112"/>
      <c r="O120" s="97" t="str">
        <f t="shared" si="4"/>
        <v xml:space="preserve"> </v>
      </c>
      <c r="P120" s="98"/>
      <c r="Q120" s="98"/>
      <c r="R120" s="99"/>
      <c r="Z120" s="114" t="s">
        <v>101</v>
      </c>
      <c r="AE120" s="54" t="s">
        <v>101</v>
      </c>
    </row>
    <row r="121" spans="1:31" ht="15">
      <c r="A121" s="109" t="s">
        <v>478</v>
      </c>
      <c r="B121" s="109"/>
      <c r="C121" s="109"/>
      <c r="D121" s="112"/>
      <c r="E121" s="112"/>
      <c r="F121" s="112"/>
      <c r="G121" s="112"/>
      <c r="H121" s="112"/>
      <c r="I121" s="112"/>
      <c r="J121" s="112"/>
      <c r="K121" s="112"/>
      <c r="L121" s="112"/>
      <c r="M121" s="112"/>
      <c r="N121" s="112"/>
      <c r="O121" s="97" t="str">
        <f t="shared" si="4"/>
        <v xml:space="preserve"> </v>
      </c>
      <c r="P121" s="98"/>
      <c r="Q121" s="98"/>
      <c r="R121" s="99"/>
      <c r="Z121" s="114" t="s">
        <v>102</v>
      </c>
      <c r="AE121" s="54" t="s">
        <v>102</v>
      </c>
    </row>
    <row r="122" spans="1:31" ht="15">
      <c r="A122" s="109" t="s">
        <v>479</v>
      </c>
      <c r="B122" s="109"/>
      <c r="C122" s="109"/>
      <c r="D122" s="112"/>
      <c r="E122" s="112"/>
      <c r="F122" s="112"/>
      <c r="G122" s="112"/>
      <c r="H122" s="112"/>
      <c r="I122" s="112"/>
      <c r="J122" s="112"/>
      <c r="K122" s="112"/>
      <c r="L122" s="112"/>
      <c r="M122" s="112"/>
      <c r="N122" s="112"/>
      <c r="O122" s="97" t="str">
        <f t="shared" si="4"/>
        <v xml:space="preserve"> </v>
      </c>
      <c r="P122" s="98"/>
      <c r="Q122" s="98"/>
      <c r="R122" s="99"/>
      <c r="Z122" s="114" t="s">
        <v>103</v>
      </c>
      <c r="AE122" s="54" t="s">
        <v>103</v>
      </c>
    </row>
    <row r="123" spans="1:31" ht="15">
      <c r="A123" s="109" t="s">
        <v>480</v>
      </c>
      <c r="B123" s="109"/>
      <c r="C123" s="109"/>
      <c r="D123" s="112"/>
      <c r="E123" s="112"/>
      <c r="F123" s="112"/>
      <c r="G123" s="112"/>
      <c r="H123" s="112"/>
      <c r="I123" s="112"/>
      <c r="J123" s="112"/>
      <c r="K123" s="112"/>
      <c r="L123" s="112"/>
      <c r="M123" s="112"/>
      <c r="N123" s="112"/>
      <c r="O123" s="97" t="str">
        <f t="shared" si="4"/>
        <v xml:space="preserve"> </v>
      </c>
      <c r="P123" s="98"/>
      <c r="Q123" s="98"/>
      <c r="R123" s="99"/>
      <c r="Z123" s="114" t="s">
        <v>104</v>
      </c>
      <c r="AE123" s="54" t="s">
        <v>104</v>
      </c>
    </row>
    <row r="124" spans="1:31" ht="15">
      <c r="A124" s="109" t="s">
        <v>481</v>
      </c>
      <c r="B124" s="109"/>
      <c r="C124" s="109"/>
      <c r="D124" s="112"/>
      <c r="E124" s="112"/>
      <c r="F124" s="112"/>
      <c r="G124" s="112"/>
      <c r="H124" s="112"/>
      <c r="I124" s="112"/>
      <c r="J124" s="112"/>
      <c r="K124" s="112"/>
      <c r="L124" s="112"/>
      <c r="M124" s="112"/>
      <c r="N124" s="112"/>
      <c r="O124" s="97" t="str">
        <f t="shared" si="4"/>
        <v xml:space="preserve"> </v>
      </c>
      <c r="P124" s="98"/>
      <c r="Q124" s="98"/>
      <c r="R124" s="99"/>
      <c r="Z124" s="114" t="s">
        <v>105</v>
      </c>
      <c r="AE124" s="54" t="s">
        <v>105</v>
      </c>
    </row>
    <row r="125" spans="1:31" ht="15">
      <c r="A125" s="109" t="s">
        <v>482</v>
      </c>
      <c r="B125" s="109"/>
      <c r="C125" s="109"/>
      <c r="D125" s="112"/>
      <c r="E125" s="112"/>
      <c r="F125" s="112"/>
      <c r="G125" s="112"/>
      <c r="H125" s="112"/>
      <c r="I125" s="112"/>
      <c r="J125" s="112"/>
      <c r="K125" s="112"/>
      <c r="L125" s="112"/>
      <c r="M125" s="112"/>
      <c r="N125" s="112"/>
      <c r="O125" s="97" t="str">
        <f t="shared" si="4"/>
        <v xml:space="preserve"> </v>
      </c>
      <c r="P125" s="98"/>
      <c r="Q125" s="98"/>
      <c r="R125" s="99"/>
      <c r="Z125" s="114" t="s">
        <v>106</v>
      </c>
      <c r="AE125" s="54" t="s">
        <v>106</v>
      </c>
    </row>
    <row r="126" spans="1:31" ht="15">
      <c r="A126" s="109" t="s">
        <v>483</v>
      </c>
      <c r="B126" s="109"/>
      <c r="C126" s="109"/>
      <c r="D126" s="112"/>
      <c r="E126" s="112"/>
      <c r="F126" s="112"/>
      <c r="G126" s="112"/>
      <c r="H126" s="112"/>
      <c r="I126" s="112"/>
      <c r="J126" s="112"/>
      <c r="K126" s="112"/>
      <c r="L126" s="112"/>
      <c r="M126" s="112"/>
      <c r="N126" s="112"/>
      <c r="O126" s="97" t="str">
        <f t="shared" si="4"/>
        <v xml:space="preserve"> </v>
      </c>
      <c r="P126" s="98"/>
      <c r="Q126" s="98"/>
      <c r="R126" s="99"/>
      <c r="Z126" s="114" t="s">
        <v>107</v>
      </c>
      <c r="AE126" s="54" t="s">
        <v>107</v>
      </c>
    </row>
    <row r="127" spans="1:31" ht="15">
      <c r="A127" s="109" t="s">
        <v>484</v>
      </c>
      <c r="B127" s="109"/>
      <c r="C127" s="109"/>
      <c r="D127" s="112"/>
      <c r="E127" s="112"/>
      <c r="F127" s="112"/>
      <c r="G127" s="112"/>
      <c r="H127" s="112"/>
      <c r="I127" s="112"/>
      <c r="J127" s="112"/>
      <c r="K127" s="112"/>
      <c r="L127" s="112"/>
      <c r="M127" s="112"/>
      <c r="N127" s="112"/>
      <c r="O127" s="97" t="str">
        <f t="shared" si="4"/>
        <v xml:space="preserve"> </v>
      </c>
      <c r="P127" s="98"/>
      <c r="Q127" s="98"/>
      <c r="R127" s="99"/>
      <c r="Z127" s="114" t="s">
        <v>108</v>
      </c>
      <c r="AE127" s="54" t="s">
        <v>108</v>
      </c>
    </row>
    <row r="128" spans="1:31" ht="15">
      <c r="A128" s="109" t="s">
        <v>485</v>
      </c>
      <c r="B128" s="109"/>
      <c r="C128" s="109"/>
      <c r="D128" s="112"/>
      <c r="E128" s="112"/>
      <c r="F128" s="112"/>
      <c r="G128" s="112"/>
      <c r="H128" s="112"/>
      <c r="I128" s="112"/>
      <c r="J128" s="112"/>
      <c r="K128" s="112"/>
      <c r="L128" s="112"/>
      <c r="M128" s="112"/>
      <c r="N128" s="112"/>
      <c r="O128" s="97" t="str">
        <f t="shared" si="4"/>
        <v xml:space="preserve"> </v>
      </c>
      <c r="P128" s="98"/>
      <c r="Q128" s="98"/>
      <c r="R128" s="99"/>
      <c r="Z128" s="114" t="s">
        <v>109</v>
      </c>
      <c r="AE128" s="54" t="s">
        <v>109</v>
      </c>
    </row>
    <row r="129" spans="1:31" ht="15">
      <c r="A129" s="109" t="s">
        <v>486</v>
      </c>
      <c r="B129" s="109"/>
      <c r="C129" s="109"/>
      <c r="D129" s="112"/>
      <c r="E129" s="112"/>
      <c r="F129" s="112"/>
      <c r="G129" s="112"/>
      <c r="H129" s="112"/>
      <c r="I129" s="112"/>
      <c r="J129" s="112"/>
      <c r="K129" s="112"/>
      <c r="L129" s="112"/>
      <c r="M129" s="112"/>
      <c r="N129" s="112"/>
      <c r="O129" s="97" t="str">
        <f t="shared" si="4"/>
        <v xml:space="preserve"> </v>
      </c>
      <c r="P129" s="98"/>
      <c r="Q129" s="98"/>
      <c r="R129" s="99"/>
      <c r="Z129" s="114" t="s">
        <v>110</v>
      </c>
      <c r="AE129" s="54" t="s">
        <v>110</v>
      </c>
    </row>
    <row r="130" spans="1:31" ht="15">
      <c r="A130" s="109" t="s">
        <v>487</v>
      </c>
      <c r="B130" s="109"/>
      <c r="C130" s="109"/>
      <c r="D130" s="112"/>
      <c r="E130" s="112"/>
      <c r="F130" s="112"/>
      <c r="G130" s="112"/>
      <c r="H130" s="112"/>
      <c r="I130" s="112"/>
      <c r="J130" s="112"/>
      <c r="K130" s="112"/>
      <c r="L130" s="112"/>
      <c r="M130" s="112"/>
      <c r="N130" s="112"/>
      <c r="O130" s="97" t="str">
        <f t="shared" si="4"/>
        <v xml:space="preserve"> </v>
      </c>
      <c r="P130" s="98"/>
      <c r="Q130" s="98"/>
      <c r="R130" s="99"/>
      <c r="Z130" s="114" t="s">
        <v>111</v>
      </c>
      <c r="AE130" s="54" t="s">
        <v>111</v>
      </c>
    </row>
    <row r="131" spans="1:31" ht="15">
      <c r="A131" s="109" t="s">
        <v>488</v>
      </c>
      <c r="B131" s="109"/>
      <c r="C131" s="109"/>
      <c r="D131" s="112"/>
      <c r="E131" s="112"/>
      <c r="F131" s="112"/>
      <c r="G131" s="112"/>
      <c r="H131" s="112"/>
      <c r="I131" s="112"/>
      <c r="J131" s="112"/>
      <c r="K131" s="112"/>
      <c r="L131" s="112"/>
      <c r="M131" s="112"/>
      <c r="N131" s="112"/>
      <c r="O131" s="97" t="str">
        <f t="shared" si="4"/>
        <v xml:space="preserve"> </v>
      </c>
      <c r="P131" s="98"/>
      <c r="Q131" s="98"/>
      <c r="R131" s="99"/>
      <c r="Z131" s="114" t="s">
        <v>112</v>
      </c>
      <c r="AE131" s="54" t="s">
        <v>112</v>
      </c>
    </row>
    <row r="132" spans="1:31" ht="15">
      <c r="A132" s="109" t="s">
        <v>489</v>
      </c>
      <c r="B132" s="109"/>
      <c r="C132" s="109"/>
      <c r="D132" s="112"/>
      <c r="E132" s="112"/>
      <c r="F132" s="112"/>
      <c r="G132" s="112"/>
      <c r="H132" s="112"/>
      <c r="I132" s="112"/>
      <c r="J132" s="112"/>
      <c r="K132" s="112"/>
      <c r="L132" s="112"/>
      <c r="M132" s="112"/>
      <c r="N132" s="112"/>
      <c r="O132" s="97" t="str">
        <f t="shared" si="4"/>
        <v xml:space="preserve"> </v>
      </c>
      <c r="P132" s="98"/>
      <c r="Q132" s="98"/>
      <c r="R132" s="99"/>
      <c r="Z132" s="114" t="s">
        <v>113</v>
      </c>
      <c r="AE132" s="54" t="s">
        <v>113</v>
      </c>
    </row>
    <row r="133" spans="1:31" ht="15">
      <c r="A133" s="109" t="s">
        <v>490</v>
      </c>
      <c r="B133" s="109"/>
      <c r="C133" s="109"/>
      <c r="D133" s="112"/>
      <c r="E133" s="112"/>
      <c r="F133" s="112"/>
      <c r="G133" s="112"/>
      <c r="H133" s="112"/>
      <c r="I133" s="112"/>
      <c r="J133" s="112"/>
      <c r="K133" s="112"/>
      <c r="L133" s="112"/>
      <c r="M133" s="112"/>
      <c r="N133" s="112"/>
      <c r="O133" s="97" t="str">
        <f t="shared" si="4"/>
        <v xml:space="preserve"> </v>
      </c>
      <c r="P133" s="98"/>
      <c r="Q133" s="98"/>
      <c r="R133" s="99"/>
      <c r="Z133" s="114" t="s">
        <v>114</v>
      </c>
      <c r="AE133" s="54" t="s">
        <v>114</v>
      </c>
    </row>
    <row r="134" spans="1:31" ht="15">
      <c r="A134" s="109" t="s">
        <v>491</v>
      </c>
      <c r="B134" s="109"/>
      <c r="C134" s="109"/>
      <c r="D134" s="112"/>
      <c r="E134" s="112"/>
      <c r="F134" s="112"/>
      <c r="G134" s="112"/>
      <c r="H134" s="112"/>
      <c r="I134" s="112"/>
      <c r="J134" s="112"/>
      <c r="K134" s="112"/>
      <c r="L134" s="112"/>
      <c r="M134" s="112"/>
      <c r="N134" s="112"/>
      <c r="O134" s="97" t="str">
        <f t="shared" si="4"/>
        <v xml:space="preserve"> </v>
      </c>
      <c r="P134" s="98"/>
      <c r="Q134" s="98"/>
      <c r="R134" s="99"/>
      <c r="Z134" s="114" t="s">
        <v>115</v>
      </c>
      <c r="AE134" s="54" t="s">
        <v>115</v>
      </c>
    </row>
    <row r="135" spans="1:31" ht="15">
      <c r="A135" s="109" t="s">
        <v>492</v>
      </c>
      <c r="B135" s="109"/>
      <c r="C135" s="109"/>
      <c r="D135" s="112"/>
      <c r="E135" s="112"/>
      <c r="F135" s="112"/>
      <c r="G135" s="112"/>
      <c r="H135" s="112"/>
      <c r="I135" s="112"/>
      <c r="J135" s="112"/>
      <c r="K135" s="112"/>
      <c r="L135" s="112"/>
      <c r="M135" s="112"/>
      <c r="N135" s="112"/>
      <c r="O135" s="97" t="str">
        <f t="shared" si="4"/>
        <v xml:space="preserve"> </v>
      </c>
      <c r="P135" s="98"/>
      <c r="Q135" s="98"/>
      <c r="R135" s="99"/>
      <c r="Z135" s="114" t="s">
        <v>116</v>
      </c>
      <c r="AE135" s="54" t="s">
        <v>116</v>
      </c>
    </row>
    <row r="136" spans="1:31" ht="15">
      <c r="A136" s="109" t="s">
        <v>493</v>
      </c>
      <c r="B136" s="109"/>
      <c r="C136" s="109"/>
      <c r="D136" s="112"/>
      <c r="E136" s="112"/>
      <c r="F136" s="112"/>
      <c r="G136" s="112"/>
      <c r="H136" s="112"/>
      <c r="I136" s="112"/>
      <c r="J136" s="112"/>
      <c r="K136" s="112"/>
      <c r="L136" s="112"/>
      <c r="M136" s="112"/>
      <c r="N136" s="112"/>
      <c r="O136" s="97" t="str">
        <f t="shared" ref="O136:O167" si="5">IF(ISBLANK(B136)," ",100-SUM(D136:N136))</f>
        <v xml:space="preserve"> </v>
      </c>
      <c r="P136" s="98"/>
      <c r="Q136" s="98"/>
      <c r="R136" s="99"/>
      <c r="Z136" s="114" t="s">
        <v>117</v>
      </c>
      <c r="AE136" s="54" t="s">
        <v>117</v>
      </c>
    </row>
    <row r="137" spans="1:31" ht="15">
      <c r="A137" s="109" t="s">
        <v>494</v>
      </c>
      <c r="B137" s="109"/>
      <c r="C137" s="109"/>
      <c r="D137" s="112"/>
      <c r="E137" s="112"/>
      <c r="F137" s="112"/>
      <c r="G137" s="112"/>
      <c r="H137" s="112"/>
      <c r="I137" s="112"/>
      <c r="J137" s="112"/>
      <c r="K137" s="112"/>
      <c r="L137" s="112"/>
      <c r="M137" s="112"/>
      <c r="N137" s="112"/>
      <c r="O137" s="97" t="str">
        <f t="shared" si="5"/>
        <v xml:space="preserve"> </v>
      </c>
      <c r="P137" s="98"/>
      <c r="Q137" s="98"/>
      <c r="R137" s="99"/>
      <c r="Z137" s="114" t="s">
        <v>118</v>
      </c>
      <c r="AE137" s="54" t="s">
        <v>118</v>
      </c>
    </row>
    <row r="138" spans="1:31" ht="15">
      <c r="A138" s="109" t="s">
        <v>495</v>
      </c>
      <c r="B138" s="109"/>
      <c r="C138" s="109"/>
      <c r="D138" s="112"/>
      <c r="E138" s="112"/>
      <c r="F138" s="112"/>
      <c r="G138" s="112"/>
      <c r="H138" s="112"/>
      <c r="I138" s="112"/>
      <c r="J138" s="112"/>
      <c r="K138" s="112"/>
      <c r="L138" s="112"/>
      <c r="M138" s="112"/>
      <c r="N138" s="112"/>
      <c r="O138" s="97" t="str">
        <f t="shared" si="5"/>
        <v xml:space="preserve"> </v>
      </c>
      <c r="P138" s="98"/>
      <c r="Q138" s="98"/>
      <c r="R138" s="99"/>
      <c r="Z138" s="114" t="s">
        <v>119</v>
      </c>
      <c r="AE138" s="54" t="s">
        <v>119</v>
      </c>
    </row>
    <row r="139" spans="1:31" ht="15">
      <c r="A139" s="109" t="s">
        <v>496</v>
      </c>
      <c r="B139" s="109"/>
      <c r="C139" s="109"/>
      <c r="D139" s="112"/>
      <c r="E139" s="112"/>
      <c r="F139" s="112"/>
      <c r="G139" s="112"/>
      <c r="H139" s="112"/>
      <c r="I139" s="112"/>
      <c r="J139" s="112"/>
      <c r="K139" s="112"/>
      <c r="L139" s="112"/>
      <c r="M139" s="112"/>
      <c r="N139" s="112"/>
      <c r="O139" s="97" t="str">
        <f t="shared" si="5"/>
        <v xml:space="preserve"> </v>
      </c>
      <c r="P139" s="98"/>
      <c r="Q139" s="98"/>
      <c r="R139" s="99"/>
      <c r="Z139" s="114" t="s">
        <v>120</v>
      </c>
      <c r="AE139" s="54" t="s">
        <v>120</v>
      </c>
    </row>
    <row r="140" spans="1:31" ht="15">
      <c r="A140" s="109" t="s">
        <v>497</v>
      </c>
      <c r="B140" s="109"/>
      <c r="C140" s="109"/>
      <c r="D140" s="112"/>
      <c r="E140" s="112"/>
      <c r="F140" s="112"/>
      <c r="G140" s="112"/>
      <c r="H140" s="112"/>
      <c r="I140" s="112"/>
      <c r="J140" s="112"/>
      <c r="K140" s="112"/>
      <c r="L140" s="112"/>
      <c r="M140" s="112"/>
      <c r="N140" s="112"/>
      <c r="O140" s="97" t="str">
        <f t="shared" si="5"/>
        <v xml:space="preserve"> </v>
      </c>
      <c r="P140" s="98"/>
      <c r="Q140" s="98"/>
      <c r="R140" s="99"/>
      <c r="Z140" s="114" t="s">
        <v>121</v>
      </c>
      <c r="AE140" s="54" t="s">
        <v>121</v>
      </c>
    </row>
    <row r="141" spans="1:31" ht="15">
      <c r="A141" s="109" t="s">
        <v>498</v>
      </c>
      <c r="B141" s="109"/>
      <c r="C141" s="109"/>
      <c r="D141" s="112"/>
      <c r="E141" s="112"/>
      <c r="F141" s="112"/>
      <c r="G141" s="112"/>
      <c r="H141" s="112"/>
      <c r="I141" s="112"/>
      <c r="J141" s="112"/>
      <c r="K141" s="112"/>
      <c r="L141" s="112"/>
      <c r="M141" s="112"/>
      <c r="N141" s="112"/>
      <c r="O141" s="97" t="str">
        <f t="shared" si="5"/>
        <v xml:space="preserve"> </v>
      </c>
      <c r="P141" s="98"/>
      <c r="Q141" s="98"/>
      <c r="R141" s="99"/>
      <c r="Z141" s="114" t="s">
        <v>122</v>
      </c>
      <c r="AE141" s="54" t="s">
        <v>122</v>
      </c>
    </row>
    <row r="142" spans="1:31" ht="15">
      <c r="A142" s="109" t="s">
        <v>499</v>
      </c>
      <c r="B142" s="109"/>
      <c r="C142" s="109"/>
      <c r="D142" s="112"/>
      <c r="E142" s="112"/>
      <c r="F142" s="112"/>
      <c r="G142" s="112"/>
      <c r="H142" s="112"/>
      <c r="I142" s="112"/>
      <c r="J142" s="112"/>
      <c r="K142" s="112"/>
      <c r="L142" s="112"/>
      <c r="M142" s="112"/>
      <c r="N142" s="112"/>
      <c r="O142" s="97" t="str">
        <f t="shared" si="5"/>
        <v xml:space="preserve"> </v>
      </c>
      <c r="P142" s="98"/>
      <c r="Q142" s="98"/>
      <c r="R142" s="99"/>
      <c r="Z142" s="114" t="s">
        <v>123</v>
      </c>
      <c r="AE142" s="54" t="s">
        <v>123</v>
      </c>
    </row>
    <row r="143" spans="1:31" ht="15">
      <c r="A143" s="109" t="s">
        <v>500</v>
      </c>
      <c r="B143" s="109"/>
      <c r="C143" s="109"/>
      <c r="D143" s="112"/>
      <c r="E143" s="112"/>
      <c r="F143" s="112"/>
      <c r="G143" s="112"/>
      <c r="H143" s="112"/>
      <c r="I143" s="112"/>
      <c r="J143" s="112"/>
      <c r="K143" s="112"/>
      <c r="L143" s="112"/>
      <c r="M143" s="112"/>
      <c r="N143" s="112"/>
      <c r="O143" s="97" t="str">
        <f t="shared" si="5"/>
        <v xml:space="preserve"> </v>
      </c>
      <c r="P143" s="98"/>
      <c r="Q143" s="98"/>
      <c r="R143" s="99"/>
      <c r="Z143" s="114" t="s">
        <v>124</v>
      </c>
      <c r="AE143" s="54" t="s">
        <v>124</v>
      </c>
    </row>
    <row r="144" spans="1:31" ht="15">
      <c r="A144" s="109" t="s">
        <v>501</v>
      </c>
      <c r="B144" s="109"/>
      <c r="C144" s="109"/>
      <c r="D144" s="112"/>
      <c r="E144" s="112"/>
      <c r="F144" s="112"/>
      <c r="G144" s="112"/>
      <c r="H144" s="112"/>
      <c r="I144" s="112"/>
      <c r="J144" s="112"/>
      <c r="K144" s="112"/>
      <c r="L144" s="112"/>
      <c r="M144" s="112"/>
      <c r="N144" s="112"/>
      <c r="O144" s="97" t="str">
        <f t="shared" si="5"/>
        <v xml:space="preserve"> </v>
      </c>
      <c r="P144" s="98"/>
      <c r="Q144" s="98"/>
      <c r="R144" s="99"/>
      <c r="Z144" s="114" t="s">
        <v>125</v>
      </c>
      <c r="AE144" s="54" t="s">
        <v>125</v>
      </c>
    </row>
    <row r="145" spans="1:31" ht="15">
      <c r="A145" s="109" t="s">
        <v>502</v>
      </c>
      <c r="B145" s="109"/>
      <c r="C145" s="109"/>
      <c r="D145" s="112"/>
      <c r="E145" s="112"/>
      <c r="F145" s="112"/>
      <c r="G145" s="112"/>
      <c r="H145" s="112"/>
      <c r="I145" s="112"/>
      <c r="J145" s="112"/>
      <c r="K145" s="112"/>
      <c r="L145" s="112"/>
      <c r="M145" s="112"/>
      <c r="N145" s="112"/>
      <c r="O145" s="97" t="str">
        <f t="shared" si="5"/>
        <v xml:space="preserve"> </v>
      </c>
      <c r="P145" s="98"/>
      <c r="Q145" s="98"/>
      <c r="R145" s="99"/>
      <c r="Z145" s="114" t="s">
        <v>126</v>
      </c>
      <c r="AE145" s="54" t="s">
        <v>126</v>
      </c>
    </row>
    <row r="146" spans="1:31" ht="15">
      <c r="A146" s="109" t="s">
        <v>503</v>
      </c>
      <c r="B146" s="109"/>
      <c r="C146" s="109"/>
      <c r="D146" s="112"/>
      <c r="E146" s="112"/>
      <c r="F146" s="112"/>
      <c r="G146" s="112"/>
      <c r="H146" s="112"/>
      <c r="I146" s="112"/>
      <c r="J146" s="112"/>
      <c r="K146" s="112"/>
      <c r="L146" s="112"/>
      <c r="M146" s="112"/>
      <c r="N146" s="112"/>
      <c r="O146" s="97" t="str">
        <f t="shared" si="5"/>
        <v xml:space="preserve"> </v>
      </c>
      <c r="P146" s="98"/>
      <c r="Q146" s="98"/>
      <c r="R146" s="99"/>
      <c r="Z146" s="114" t="s">
        <v>127</v>
      </c>
      <c r="AE146" s="54" t="s">
        <v>127</v>
      </c>
    </row>
    <row r="147" spans="1:31" ht="15">
      <c r="A147" s="109" t="s">
        <v>504</v>
      </c>
      <c r="B147" s="109"/>
      <c r="C147" s="109"/>
      <c r="D147" s="112"/>
      <c r="E147" s="112"/>
      <c r="F147" s="112"/>
      <c r="G147" s="112"/>
      <c r="H147" s="112"/>
      <c r="I147" s="112"/>
      <c r="J147" s="112"/>
      <c r="K147" s="112"/>
      <c r="L147" s="112"/>
      <c r="M147" s="112"/>
      <c r="N147" s="112"/>
      <c r="O147" s="97" t="str">
        <f t="shared" si="5"/>
        <v xml:space="preserve"> </v>
      </c>
      <c r="P147" s="98"/>
      <c r="Q147" s="98"/>
      <c r="R147" s="99"/>
      <c r="Z147" s="114" t="s">
        <v>128</v>
      </c>
      <c r="AE147" s="54" t="s">
        <v>128</v>
      </c>
    </row>
    <row r="148" spans="1:31" ht="15">
      <c r="A148" s="109" t="s">
        <v>505</v>
      </c>
      <c r="B148" s="109"/>
      <c r="C148" s="109"/>
      <c r="D148" s="112"/>
      <c r="E148" s="112"/>
      <c r="F148" s="112"/>
      <c r="G148" s="112"/>
      <c r="H148" s="112"/>
      <c r="I148" s="112"/>
      <c r="J148" s="112"/>
      <c r="K148" s="112"/>
      <c r="L148" s="112"/>
      <c r="M148" s="112"/>
      <c r="N148" s="112"/>
      <c r="O148" s="97" t="str">
        <f t="shared" si="5"/>
        <v xml:space="preserve"> </v>
      </c>
      <c r="P148" s="98"/>
      <c r="Q148" s="98"/>
      <c r="R148" s="99"/>
      <c r="Z148" s="114" t="s">
        <v>129</v>
      </c>
      <c r="AE148" s="54" t="s">
        <v>129</v>
      </c>
    </row>
    <row r="149" spans="1:31" ht="15">
      <c r="A149" s="109" t="s">
        <v>506</v>
      </c>
      <c r="B149" s="109"/>
      <c r="C149" s="109"/>
      <c r="D149" s="112"/>
      <c r="E149" s="112"/>
      <c r="F149" s="112"/>
      <c r="G149" s="112"/>
      <c r="H149" s="112"/>
      <c r="I149" s="112"/>
      <c r="J149" s="112"/>
      <c r="K149" s="112"/>
      <c r="L149" s="112"/>
      <c r="M149" s="112"/>
      <c r="N149" s="112"/>
      <c r="O149" s="97" t="str">
        <f t="shared" si="5"/>
        <v xml:space="preserve"> </v>
      </c>
      <c r="P149" s="98"/>
      <c r="Q149" s="98"/>
      <c r="R149" s="99"/>
      <c r="Z149" s="114" t="s">
        <v>130</v>
      </c>
      <c r="AE149" s="54" t="s">
        <v>130</v>
      </c>
    </row>
    <row r="150" spans="1:31" ht="15">
      <c r="A150" s="109" t="s">
        <v>507</v>
      </c>
      <c r="B150" s="109"/>
      <c r="C150" s="109"/>
      <c r="D150" s="112"/>
      <c r="E150" s="112"/>
      <c r="F150" s="112"/>
      <c r="G150" s="112"/>
      <c r="H150" s="112"/>
      <c r="I150" s="112"/>
      <c r="J150" s="112"/>
      <c r="K150" s="112"/>
      <c r="L150" s="112"/>
      <c r="M150" s="112"/>
      <c r="N150" s="112"/>
      <c r="O150" s="97" t="str">
        <f t="shared" si="5"/>
        <v xml:space="preserve"> </v>
      </c>
      <c r="P150" s="98"/>
      <c r="Q150" s="98"/>
      <c r="R150" s="99"/>
      <c r="Z150" s="114" t="s">
        <v>131</v>
      </c>
      <c r="AE150" s="54" t="s">
        <v>131</v>
      </c>
    </row>
    <row r="151" spans="1:31" ht="15">
      <c r="A151" s="109" t="s">
        <v>508</v>
      </c>
      <c r="B151" s="109"/>
      <c r="C151" s="109"/>
      <c r="D151" s="112"/>
      <c r="E151" s="112"/>
      <c r="F151" s="112"/>
      <c r="G151" s="112"/>
      <c r="H151" s="112"/>
      <c r="I151" s="112"/>
      <c r="J151" s="112"/>
      <c r="K151" s="112"/>
      <c r="L151" s="112"/>
      <c r="M151" s="112"/>
      <c r="N151" s="112"/>
      <c r="O151" s="97" t="str">
        <f t="shared" si="5"/>
        <v xml:space="preserve"> </v>
      </c>
      <c r="P151" s="98"/>
      <c r="Q151" s="98"/>
      <c r="R151" s="99"/>
      <c r="Z151" s="114" t="s">
        <v>132</v>
      </c>
      <c r="AE151" s="54" t="s">
        <v>132</v>
      </c>
    </row>
    <row r="152" spans="1:31" ht="15">
      <c r="A152" s="109" t="s">
        <v>509</v>
      </c>
      <c r="B152" s="109"/>
      <c r="C152" s="109"/>
      <c r="D152" s="112"/>
      <c r="E152" s="112"/>
      <c r="F152" s="112"/>
      <c r="G152" s="112"/>
      <c r="H152" s="112"/>
      <c r="I152" s="112"/>
      <c r="J152" s="112"/>
      <c r="K152" s="112"/>
      <c r="L152" s="112"/>
      <c r="M152" s="112"/>
      <c r="N152" s="112"/>
      <c r="O152" s="97" t="str">
        <f t="shared" si="5"/>
        <v xml:space="preserve"> </v>
      </c>
      <c r="P152" s="98"/>
      <c r="Q152" s="98"/>
      <c r="R152" s="99"/>
      <c r="Z152" s="114" t="s">
        <v>133</v>
      </c>
      <c r="AE152" s="54" t="s">
        <v>133</v>
      </c>
    </row>
    <row r="153" spans="1:31" ht="15">
      <c r="A153" s="109" t="s">
        <v>510</v>
      </c>
      <c r="B153" s="109"/>
      <c r="C153" s="109"/>
      <c r="D153" s="112"/>
      <c r="E153" s="112"/>
      <c r="F153" s="112"/>
      <c r="G153" s="112"/>
      <c r="H153" s="112"/>
      <c r="I153" s="112"/>
      <c r="J153" s="112"/>
      <c r="K153" s="112"/>
      <c r="L153" s="112"/>
      <c r="M153" s="112"/>
      <c r="N153" s="112"/>
      <c r="O153" s="97" t="str">
        <f t="shared" si="5"/>
        <v xml:space="preserve"> </v>
      </c>
      <c r="P153" s="98"/>
      <c r="Q153" s="98"/>
      <c r="R153" s="99"/>
      <c r="Z153" s="114" t="s">
        <v>134</v>
      </c>
      <c r="AE153" s="54" t="s">
        <v>134</v>
      </c>
    </row>
    <row r="154" spans="1:31" ht="15">
      <c r="A154" s="109" t="s">
        <v>511</v>
      </c>
      <c r="B154" s="109"/>
      <c r="C154" s="109"/>
      <c r="D154" s="112"/>
      <c r="E154" s="112"/>
      <c r="F154" s="112"/>
      <c r="G154" s="112"/>
      <c r="H154" s="112"/>
      <c r="I154" s="112"/>
      <c r="J154" s="112"/>
      <c r="K154" s="112"/>
      <c r="L154" s="112"/>
      <c r="M154" s="112"/>
      <c r="N154" s="112"/>
      <c r="O154" s="97" t="str">
        <f t="shared" si="5"/>
        <v xml:space="preserve"> </v>
      </c>
      <c r="P154" s="98"/>
      <c r="Q154" s="98"/>
      <c r="R154" s="99"/>
      <c r="Z154" s="114" t="s">
        <v>135</v>
      </c>
      <c r="AE154" s="54" t="s">
        <v>135</v>
      </c>
    </row>
    <row r="155" spans="1:31" ht="15">
      <c r="A155" s="109" t="s">
        <v>512</v>
      </c>
      <c r="B155" s="109"/>
      <c r="C155" s="109"/>
      <c r="D155" s="112"/>
      <c r="E155" s="112"/>
      <c r="F155" s="112"/>
      <c r="G155" s="112"/>
      <c r="H155" s="112"/>
      <c r="I155" s="112"/>
      <c r="J155" s="112"/>
      <c r="K155" s="112"/>
      <c r="L155" s="112"/>
      <c r="M155" s="112"/>
      <c r="N155" s="112"/>
      <c r="O155" s="97" t="str">
        <f t="shared" si="5"/>
        <v xml:space="preserve"> </v>
      </c>
      <c r="P155" s="98"/>
      <c r="Q155" s="98"/>
      <c r="R155" s="99"/>
      <c r="Z155" s="114" t="s">
        <v>136</v>
      </c>
      <c r="AE155" s="54" t="s">
        <v>136</v>
      </c>
    </row>
    <row r="156" spans="1:31" ht="15">
      <c r="A156" s="109" t="s">
        <v>513</v>
      </c>
      <c r="B156" s="109"/>
      <c r="C156" s="109"/>
      <c r="D156" s="112"/>
      <c r="E156" s="112"/>
      <c r="F156" s="112"/>
      <c r="G156" s="112"/>
      <c r="H156" s="112"/>
      <c r="I156" s="112"/>
      <c r="J156" s="112"/>
      <c r="K156" s="112"/>
      <c r="L156" s="112"/>
      <c r="M156" s="112"/>
      <c r="N156" s="112"/>
      <c r="O156" s="97" t="str">
        <f t="shared" si="5"/>
        <v xml:space="preserve"> </v>
      </c>
      <c r="P156" s="98"/>
      <c r="Q156" s="98"/>
      <c r="R156" s="99"/>
      <c r="Z156" s="114" t="s">
        <v>137</v>
      </c>
      <c r="AE156" s="54" t="s">
        <v>137</v>
      </c>
    </row>
    <row r="157" spans="1:31" ht="15">
      <c r="A157" s="109" t="s">
        <v>514</v>
      </c>
      <c r="B157" s="109"/>
      <c r="C157" s="109"/>
      <c r="D157" s="112"/>
      <c r="E157" s="112"/>
      <c r="F157" s="112"/>
      <c r="G157" s="112"/>
      <c r="H157" s="112"/>
      <c r="I157" s="112"/>
      <c r="J157" s="112"/>
      <c r="K157" s="112"/>
      <c r="L157" s="112"/>
      <c r="M157" s="112"/>
      <c r="N157" s="112"/>
      <c r="O157" s="97" t="str">
        <f t="shared" si="5"/>
        <v xml:space="preserve"> </v>
      </c>
      <c r="P157" s="98"/>
      <c r="Q157" s="98"/>
      <c r="R157" s="99"/>
      <c r="Z157" s="114" t="s">
        <v>138</v>
      </c>
      <c r="AE157" s="54" t="s">
        <v>138</v>
      </c>
    </row>
    <row r="158" spans="1:31" ht="15">
      <c r="A158" s="109" t="s">
        <v>515</v>
      </c>
      <c r="B158" s="109"/>
      <c r="C158" s="109"/>
      <c r="D158" s="112"/>
      <c r="E158" s="112"/>
      <c r="F158" s="112"/>
      <c r="G158" s="112"/>
      <c r="H158" s="112"/>
      <c r="I158" s="112"/>
      <c r="J158" s="112"/>
      <c r="K158" s="112"/>
      <c r="L158" s="112"/>
      <c r="M158" s="112"/>
      <c r="N158" s="112"/>
      <c r="O158" s="97" t="str">
        <f t="shared" si="5"/>
        <v xml:space="preserve"> </v>
      </c>
      <c r="P158" s="98"/>
      <c r="Q158" s="98"/>
      <c r="R158" s="99"/>
      <c r="Z158" s="114" t="s">
        <v>139</v>
      </c>
      <c r="AE158" s="54" t="s">
        <v>139</v>
      </c>
    </row>
    <row r="159" spans="1:31" ht="15">
      <c r="A159" s="109" t="s">
        <v>516</v>
      </c>
      <c r="B159" s="109"/>
      <c r="C159" s="109"/>
      <c r="D159" s="112"/>
      <c r="E159" s="112"/>
      <c r="F159" s="112"/>
      <c r="G159" s="112"/>
      <c r="H159" s="112"/>
      <c r="I159" s="112"/>
      <c r="J159" s="112"/>
      <c r="K159" s="112"/>
      <c r="L159" s="112"/>
      <c r="M159" s="112"/>
      <c r="N159" s="112"/>
      <c r="O159" s="97" t="str">
        <f t="shared" si="5"/>
        <v xml:space="preserve"> </v>
      </c>
      <c r="P159" s="98"/>
      <c r="Q159" s="98"/>
      <c r="R159" s="99"/>
      <c r="Z159" s="114" t="s">
        <v>140</v>
      </c>
      <c r="AE159" s="54" t="s">
        <v>140</v>
      </c>
    </row>
    <row r="160" spans="1:31" ht="15">
      <c r="A160" s="109" t="s">
        <v>517</v>
      </c>
      <c r="B160" s="109"/>
      <c r="C160" s="109"/>
      <c r="D160" s="112"/>
      <c r="E160" s="112"/>
      <c r="F160" s="112"/>
      <c r="G160" s="112"/>
      <c r="H160" s="112"/>
      <c r="I160" s="112"/>
      <c r="J160" s="112"/>
      <c r="K160" s="112"/>
      <c r="L160" s="112"/>
      <c r="M160" s="112"/>
      <c r="N160" s="112"/>
      <c r="O160" s="97" t="str">
        <f t="shared" si="5"/>
        <v xml:space="preserve"> </v>
      </c>
      <c r="P160" s="98"/>
      <c r="Q160" s="98"/>
      <c r="R160" s="99"/>
      <c r="Z160" s="114" t="s">
        <v>141</v>
      </c>
      <c r="AE160" s="54" t="s">
        <v>141</v>
      </c>
    </row>
    <row r="161" spans="1:31" ht="15">
      <c r="A161" s="109" t="s">
        <v>518</v>
      </c>
      <c r="B161" s="109"/>
      <c r="C161" s="109"/>
      <c r="D161" s="112"/>
      <c r="E161" s="112"/>
      <c r="F161" s="112"/>
      <c r="G161" s="112"/>
      <c r="H161" s="112"/>
      <c r="I161" s="112"/>
      <c r="J161" s="112"/>
      <c r="K161" s="112"/>
      <c r="L161" s="112"/>
      <c r="M161" s="112"/>
      <c r="N161" s="112"/>
      <c r="O161" s="97" t="str">
        <f t="shared" si="5"/>
        <v xml:space="preserve"> </v>
      </c>
      <c r="P161" s="98"/>
      <c r="Q161" s="98"/>
      <c r="R161" s="99"/>
      <c r="Z161" s="114" t="s">
        <v>142</v>
      </c>
      <c r="AE161" s="54" t="s">
        <v>142</v>
      </c>
    </row>
    <row r="162" spans="1:31" ht="15">
      <c r="A162" s="109" t="s">
        <v>519</v>
      </c>
      <c r="B162" s="109"/>
      <c r="C162" s="109"/>
      <c r="D162" s="112"/>
      <c r="E162" s="112"/>
      <c r="F162" s="112"/>
      <c r="G162" s="112"/>
      <c r="H162" s="112"/>
      <c r="I162" s="112"/>
      <c r="J162" s="112"/>
      <c r="K162" s="112"/>
      <c r="L162" s="112"/>
      <c r="M162" s="112"/>
      <c r="N162" s="112"/>
      <c r="O162" s="97" t="str">
        <f t="shared" si="5"/>
        <v xml:space="preserve"> </v>
      </c>
      <c r="P162" s="98"/>
      <c r="Q162" s="98"/>
      <c r="R162" s="99"/>
      <c r="Z162" s="114" t="s">
        <v>143</v>
      </c>
      <c r="AE162" s="54" t="s">
        <v>143</v>
      </c>
    </row>
    <row r="163" spans="1:31" ht="15">
      <c r="A163" s="109" t="s">
        <v>520</v>
      </c>
      <c r="B163" s="109"/>
      <c r="C163" s="109"/>
      <c r="D163" s="112"/>
      <c r="E163" s="112"/>
      <c r="F163" s="112"/>
      <c r="G163" s="112"/>
      <c r="H163" s="112"/>
      <c r="I163" s="112"/>
      <c r="J163" s="112"/>
      <c r="K163" s="112"/>
      <c r="L163" s="112"/>
      <c r="M163" s="112"/>
      <c r="N163" s="112"/>
      <c r="O163" s="97" t="str">
        <f t="shared" si="5"/>
        <v xml:space="preserve"> </v>
      </c>
      <c r="P163" s="98"/>
      <c r="Q163" s="98"/>
      <c r="R163" s="99"/>
      <c r="Z163" s="114" t="s">
        <v>144</v>
      </c>
      <c r="AE163" s="54" t="s">
        <v>144</v>
      </c>
    </row>
    <row r="164" spans="1:31" ht="15">
      <c r="A164" s="109" t="s">
        <v>521</v>
      </c>
      <c r="B164" s="109"/>
      <c r="C164" s="109"/>
      <c r="D164" s="112"/>
      <c r="E164" s="112"/>
      <c r="F164" s="112"/>
      <c r="G164" s="112"/>
      <c r="H164" s="112"/>
      <c r="I164" s="112"/>
      <c r="J164" s="112"/>
      <c r="K164" s="112"/>
      <c r="L164" s="112"/>
      <c r="M164" s="112"/>
      <c r="N164" s="112"/>
      <c r="O164" s="97" t="str">
        <f t="shared" si="5"/>
        <v xml:space="preserve"> </v>
      </c>
      <c r="P164" s="98"/>
      <c r="Q164" s="98"/>
      <c r="R164" s="99"/>
      <c r="Z164" s="114" t="s">
        <v>145</v>
      </c>
      <c r="AE164" s="54" t="s">
        <v>145</v>
      </c>
    </row>
    <row r="165" spans="1:31" ht="15">
      <c r="A165" s="109" t="s">
        <v>522</v>
      </c>
      <c r="B165" s="109"/>
      <c r="C165" s="109"/>
      <c r="D165" s="112"/>
      <c r="E165" s="112"/>
      <c r="F165" s="112"/>
      <c r="G165" s="112"/>
      <c r="H165" s="112"/>
      <c r="I165" s="112"/>
      <c r="J165" s="112"/>
      <c r="K165" s="112"/>
      <c r="L165" s="112"/>
      <c r="M165" s="112"/>
      <c r="N165" s="112"/>
      <c r="O165" s="97" t="str">
        <f t="shared" si="5"/>
        <v xml:space="preserve"> </v>
      </c>
      <c r="P165" s="98"/>
      <c r="Q165" s="98"/>
      <c r="R165" s="99"/>
      <c r="Z165" s="114" t="s">
        <v>146</v>
      </c>
      <c r="AE165" s="54" t="s">
        <v>146</v>
      </c>
    </row>
    <row r="166" spans="1:31" ht="15">
      <c r="A166" s="109" t="s">
        <v>523</v>
      </c>
      <c r="B166" s="109"/>
      <c r="C166" s="109"/>
      <c r="D166" s="112"/>
      <c r="E166" s="112"/>
      <c r="F166" s="112"/>
      <c r="G166" s="112"/>
      <c r="H166" s="112"/>
      <c r="I166" s="112"/>
      <c r="J166" s="112"/>
      <c r="K166" s="112"/>
      <c r="L166" s="112"/>
      <c r="M166" s="112"/>
      <c r="N166" s="112"/>
      <c r="O166" s="97" t="str">
        <f t="shared" si="5"/>
        <v xml:space="preserve"> </v>
      </c>
      <c r="P166" s="98"/>
      <c r="Q166" s="98"/>
      <c r="R166" s="99"/>
      <c r="Z166" s="114" t="s">
        <v>147</v>
      </c>
      <c r="AE166" s="54" t="s">
        <v>147</v>
      </c>
    </row>
    <row r="167" spans="1:31" ht="15">
      <c r="A167" s="109" t="s">
        <v>524</v>
      </c>
      <c r="B167" s="109"/>
      <c r="C167" s="109"/>
      <c r="D167" s="112"/>
      <c r="E167" s="112"/>
      <c r="F167" s="112"/>
      <c r="G167" s="112"/>
      <c r="H167" s="112"/>
      <c r="I167" s="112"/>
      <c r="J167" s="112"/>
      <c r="K167" s="112"/>
      <c r="L167" s="112"/>
      <c r="M167" s="112"/>
      <c r="N167" s="112"/>
      <c r="O167" s="97" t="str">
        <f t="shared" si="5"/>
        <v xml:space="preserve"> </v>
      </c>
      <c r="P167" s="98"/>
      <c r="Q167" s="98"/>
      <c r="R167" s="99"/>
      <c r="Z167" s="114" t="s">
        <v>148</v>
      </c>
      <c r="AE167" s="54" t="s">
        <v>148</v>
      </c>
    </row>
    <row r="168" spans="1:31" ht="15">
      <c r="A168" s="109" t="s">
        <v>525</v>
      </c>
      <c r="B168" s="109"/>
      <c r="C168" s="109"/>
      <c r="D168" s="112"/>
      <c r="E168" s="112"/>
      <c r="F168" s="112"/>
      <c r="G168" s="112"/>
      <c r="H168" s="112"/>
      <c r="I168" s="112"/>
      <c r="J168" s="112"/>
      <c r="K168" s="112"/>
      <c r="L168" s="112"/>
      <c r="M168" s="112"/>
      <c r="N168" s="112"/>
      <c r="O168" s="97" t="str">
        <f t="shared" ref="O168:O189" si="6">IF(ISBLANK(B168)," ",100-SUM(D168:N168))</f>
        <v xml:space="preserve"> </v>
      </c>
      <c r="P168" s="98"/>
      <c r="Q168" s="98"/>
      <c r="R168" s="99"/>
      <c r="Z168" s="114" t="s">
        <v>149</v>
      </c>
      <c r="AE168" s="54" t="s">
        <v>149</v>
      </c>
    </row>
    <row r="169" spans="1:31" ht="15">
      <c r="A169" s="109" t="s">
        <v>526</v>
      </c>
      <c r="B169" s="109"/>
      <c r="C169" s="109"/>
      <c r="D169" s="112"/>
      <c r="E169" s="112"/>
      <c r="F169" s="112"/>
      <c r="G169" s="112"/>
      <c r="H169" s="112"/>
      <c r="I169" s="112"/>
      <c r="J169" s="112"/>
      <c r="K169" s="112"/>
      <c r="L169" s="112"/>
      <c r="M169" s="112"/>
      <c r="N169" s="112"/>
      <c r="O169" s="97" t="str">
        <f t="shared" si="6"/>
        <v xml:space="preserve"> </v>
      </c>
      <c r="P169" s="98"/>
      <c r="Q169" s="98"/>
      <c r="R169" s="99"/>
      <c r="Z169" s="114" t="s">
        <v>150</v>
      </c>
      <c r="AE169" s="54" t="s">
        <v>150</v>
      </c>
    </row>
    <row r="170" spans="1:31" ht="15">
      <c r="A170" s="109" t="s">
        <v>527</v>
      </c>
      <c r="B170" s="109"/>
      <c r="C170" s="109"/>
      <c r="D170" s="112"/>
      <c r="E170" s="112"/>
      <c r="F170" s="112"/>
      <c r="G170" s="112"/>
      <c r="H170" s="112"/>
      <c r="I170" s="112"/>
      <c r="J170" s="112"/>
      <c r="K170" s="112"/>
      <c r="L170" s="112"/>
      <c r="M170" s="112"/>
      <c r="N170" s="112"/>
      <c r="O170" s="97" t="str">
        <f t="shared" si="6"/>
        <v xml:space="preserve"> </v>
      </c>
      <c r="P170" s="98"/>
      <c r="Q170" s="98"/>
      <c r="R170" s="99"/>
      <c r="Z170" s="114" t="s">
        <v>151</v>
      </c>
      <c r="AE170" s="54" t="s">
        <v>151</v>
      </c>
    </row>
    <row r="171" spans="1:31" ht="15">
      <c r="A171" s="109" t="s">
        <v>528</v>
      </c>
      <c r="B171" s="109"/>
      <c r="C171" s="109"/>
      <c r="D171" s="112"/>
      <c r="E171" s="112"/>
      <c r="F171" s="112"/>
      <c r="G171" s="112"/>
      <c r="H171" s="112"/>
      <c r="I171" s="112"/>
      <c r="J171" s="112"/>
      <c r="K171" s="112"/>
      <c r="L171" s="112"/>
      <c r="M171" s="112"/>
      <c r="N171" s="112"/>
      <c r="O171" s="97" t="str">
        <f t="shared" si="6"/>
        <v xml:space="preserve"> </v>
      </c>
      <c r="P171" s="98"/>
      <c r="Q171" s="98"/>
      <c r="R171" s="99"/>
      <c r="Z171" s="114" t="s">
        <v>152</v>
      </c>
      <c r="AE171" s="54" t="s">
        <v>152</v>
      </c>
    </row>
    <row r="172" spans="1:31" ht="15">
      <c r="A172" s="109" t="s">
        <v>529</v>
      </c>
      <c r="B172" s="109"/>
      <c r="C172" s="109"/>
      <c r="D172" s="112"/>
      <c r="E172" s="112"/>
      <c r="F172" s="112"/>
      <c r="G172" s="112"/>
      <c r="H172" s="112"/>
      <c r="I172" s="112"/>
      <c r="J172" s="112"/>
      <c r="K172" s="112"/>
      <c r="L172" s="112"/>
      <c r="M172" s="112"/>
      <c r="N172" s="112"/>
      <c r="O172" s="97" t="str">
        <f t="shared" si="6"/>
        <v xml:space="preserve"> </v>
      </c>
      <c r="P172" s="98"/>
      <c r="Q172" s="98"/>
      <c r="R172" s="99"/>
      <c r="Z172" s="114" t="s">
        <v>153</v>
      </c>
      <c r="AE172" s="54" t="s">
        <v>153</v>
      </c>
    </row>
    <row r="173" spans="1:31" ht="15">
      <c r="A173" s="109" t="s">
        <v>530</v>
      </c>
      <c r="B173" s="109"/>
      <c r="C173" s="109"/>
      <c r="D173" s="112"/>
      <c r="E173" s="112"/>
      <c r="F173" s="112"/>
      <c r="G173" s="112"/>
      <c r="H173" s="112"/>
      <c r="I173" s="112"/>
      <c r="J173" s="112"/>
      <c r="K173" s="112"/>
      <c r="L173" s="112"/>
      <c r="M173" s="112"/>
      <c r="N173" s="112"/>
      <c r="O173" s="97" t="str">
        <f t="shared" si="6"/>
        <v xml:space="preserve"> </v>
      </c>
      <c r="P173" s="98"/>
      <c r="Q173" s="98"/>
      <c r="R173" s="99"/>
      <c r="Z173" s="114" t="s">
        <v>154</v>
      </c>
      <c r="AE173" s="54" t="s">
        <v>154</v>
      </c>
    </row>
    <row r="174" spans="1:31" ht="15">
      <c r="A174" s="109" t="s">
        <v>531</v>
      </c>
      <c r="B174" s="109"/>
      <c r="C174" s="109"/>
      <c r="D174" s="112"/>
      <c r="E174" s="112"/>
      <c r="F174" s="112"/>
      <c r="G174" s="112"/>
      <c r="H174" s="112"/>
      <c r="I174" s="112"/>
      <c r="J174" s="112"/>
      <c r="K174" s="112"/>
      <c r="L174" s="112"/>
      <c r="M174" s="112"/>
      <c r="N174" s="112"/>
      <c r="O174" s="97" t="str">
        <f t="shared" si="6"/>
        <v xml:space="preserve"> </v>
      </c>
      <c r="P174" s="98"/>
      <c r="Q174" s="98"/>
      <c r="R174" s="99"/>
      <c r="Z174" s="114" t="s">
        <v>155</v>
      </c>
      <c r="AE174" s="54" t="s">
        <v>155</v>
      </c>
    </row>
    <row r="175" spans="1:31" ht="15">
      <c r="A175" s="109" t="s">
        <v>532</v>
      </c>
      <c r="B175" s="109"/>
      <c r="C175" s="109"/>
      <c r="D175" s="112"/>
      <c r="E175" s="112"/>
      <c r="F175" s="112"/>
      <c r="G175" s="112"/>
      <c r="H175" s="112"/>
      <c r="I175" s="112"/>
      <c r="J175" s="112"/>
      <c r="K175" s="112"/>
      <c r="L175" s="112"/>
      <c r="M175" s="112"/>
      <c r="N175" s="112"/>
      <c r="O175" s="97" t="str">
        <f t="shared" si="6"/>
        <v xml:space="preserve"> </v>
      </c>
      <c r="P175" s="98"/>
      <c r="Q175" s="98"/>
      <c r="R175" s="99"/>
      <c r="Z175" s="114" t="s">
        <v>156</v>
      </c>
      <c r="AE175" s="54" t="s">
        <v>156</v>
      </c>
    </row>
    <row r="176" spans="1:31" ht="15">
      <c r="A176" s="109" t="s">
        <v>533</v>
      </c>
      <c r="B176" s="109"/>
      <c r="C176" s="109"/>
      <c r="D176" s="112"/>
      <c r="E176" s="112"/>
      <c r="F176" s="112"/>
      <c r="G176" s="112"/>
      <c r="H176" s="112"/>
      <c r="I176" s="112"/>
      <c r="J176" s="112"/>
      <c r="K176" s="112"/>
      <c r="L176" s="112"/>
      <c r="M176" s="112"/>
      <c r="N176" s="112"/>
      <c r="O176" s="97" t="str">
        <f t="shared" si="6"/>
        <v xml:space="preserve"> </v>
      </c>
      <c r="P176" s="98"/>
      <c r="Q176" s="98"/>
      <c r="R176" s="99"/>
      <c r="Z176" s="114" t="s">
        <v>157</v>
      </c>
      <c r="AE176" s="54" t="s">
        <v>157</v>
      </c>
    </row>
    <row r="177" spans="1:31" ht="15">
      <c r="A177" s="109" t="s">
        <v>534</v>
      </c>
      <c r="B177" s="109"/>
      <c r="C177" s="109"/>
      <c r="D177" s="112"/>
      <c r="E177" s="112"/>
      <c r="F177" s="112"/>
      <c r="G177" s="112"/>
      <c r="H177" s="112"/>
      <c r="I177" s="112"/>
      <c r="J177" s="112"/>
      <c r="K177" s="112"/>
      <c r="L177" s="112"/>
      <c r="M177" s="112"/>
      <c r="N177" s="112"/>
      <c r="O177" s="97" t="str">
        <f t="shared" si="6"/>
        <v xml:space="preserve"> </v>
      </c>
      <c r="P177" s="98"/>
      <c r="Q177" s="98"/>
      <c r="R177" s="99"/>
      <c r="Z177" s="114" t="s">
        <v>158</v>
      </c>
      <c r="AE177" s="54" t="s">
        <v>158</v>
      </c>
    </row>
    <row r="178" spans="1:31" ht="15">
      <c r="A178" s="109" t="s">
        <v>535</v>
      </c>
      <c r="B178" s="109"/>
      <c r="C178" s="109"/>
      <c r="D178" s="112"/>
      <c r="E178" s="112"/>
      <c r="F178" s="112"/>
      <c r="G178" s="112"/>
      <c r="H178" s="112"/>
      <c r="I178" s="112"/>
      <c r="J178" s="112"/>
      <c r="K178" s="112"/>
      <c r="L178" s="112"/>
      <c r="M178" s="112"/>
      <c r="N178" s="112"/>
      <c r="O178" s="97" t="str">
        <f t="shared" si="6"/>
        <v xml:space="preserve"> </v>
      </c>
      <c r="P178" s="98"/>
      <c r="Q178" s="98"/>
      <c r="R178" s="99"/>
      <c r="Z178" s="114" t="s">
        <v>159</v>
      </c>
      <c r="AE178" s="54" t="s">
        <v>159</v>
      </c>
    </row>
    <row r="179" spans="1:31" ht="15">
      <c r="A179" s="109" t="s">
        <v>536</v>
      </c>
      <c r="B179" s="109"/>
      <c r="C179" s="109"/>
      <c r="D179" s="112"/>
      <c r="E179" s="112"/>
      <c r="F179" s="112"/>
      <c r="G179" s="112"/>
      <c r="H179" s="112"/>
      <c r="I179" s="112"/>
      <c r="J179" s="112"/>
      <c r="K179" s="112"/>
      <c r="L179" s="112"/>
      <c r="M179" s="112"/>
      <c r="N179" s="112"/>
      <c r="O179" s="97" t="str">
        <f t="shared" si="6"/>
        <v xml:space="preserve"> </v>
      </c>
      <c r="P179" s="98"/>
      <c r="Q179" s="98"/>
      <c r="R179" s="99"/>
      <c r="Z179" s="114" t="s">
        <v>160</v>
      </c>
      <c r="AE179" s="54" t="s">
        <v>160</v>
      </c>
    </row>
    <row r="180" spans="1:31" ht="15">
      <c r="A180" s="109" t="s">
        <v>537</v>
      </c>
      <c r="B180" s="109"/>
      <c r="C180" s="109"/>
      <c r="D180" s="112"/>
      <c r="E180" s="112"/>
      <c r="F180" s="112"/>
      <c r="G180" s="112"/>
      <c r="H180" s="112"/>
      <c r="I180" s="112"/>
      <c r="J180" s="112"/>
      <c r="K180" s="112"/>
      <c r="L180" s="112"/>
      <c r="M180" s="112"/>
      <c r="N180" s="112"/>
      <c r="O180" s="97" t="str">
        <f t="shared" si="6"/>
        <v xml:space="preserve"> </v>
      </c>
      <c r="P180" s="98"/>
      <c r="Q180" s="98"/>
      <c r="R180" s="99"/>
      <c r="Z180" s="114" t="s">
        <v>161</v>
      </c>
      <c r="AE180" s="54" t="s">
        <v>161</v>
      </c>
    </row>
    <row r="181" spans="1:31" ht="15">
      <c r="A181" s="109" t="s">
        <v>538</v>
      </c>
      <c r="B181" s="109"/>
      <c r="C181" s="109"/>
      <c r="D181" s="112"/>
      <c r="E181" s="112"/>
      <c r="F181" s="112"/>
      <c r="G181" s="112"/>
      <c r="H181" s="112"/>
      <c r="I181" s="112"/>
      <c r="J181" s="112"/>
      <c r="K181" s="112"/>
      <c r="L181" s="112"/>
      <c r="M181" s="112"/>
      <c r="N181" s="112"/>
      <c r="O181" s="97" t="str">
        <f t="shared" si="6"/>
        <v xml:space="preserve"> </v>
      </c>
      <c r="P181" s="98"/>
      <c r="Q181" s="98"/>
      <c r="R181" s="99"/>
      <c r="Z181" s="114" t="s">
        <v>162</v>
      </c>
      <c r="AE181" s="54" t="s">
        <v>162</v>
      </c>
    </row>
    <row r="182" spans="1:31" ht="15">
      <c r="A182" s="109" t="s">
        <v>539</v>
      </c>
      <c r="B182" s="109"/>
      <c r="C182" s="109"/>
      <c r="D182" s="112"/>
      <c r="E182" s="112"/>
      <c r="F182" s="112"/>
      <c r="G182" s="112"/>
      <c r="H182" s="112"/>
      <c r="I182" s="112"/>
      <c r="J182" s="112"/>
      <c r="K182" s="112"/>
      <c r="L182" s="112"/>
      <c r="M182" s="112"/>
      <c r="N182" s="112"/>
      <c r="O182" s="97" t="str">
        <f t="shared" si="6"/>
        <v xml:space="preserve"> </v>
      </c>
      <c r="P182" s="98"/>
      <c r="Q182" s="98"/>
      <c r="R182" s="99"/>
      <c r="Z182" s="114" t="s">
        <v>163</v>
      </c>
      <c r="AE182" s="54" t="s">
        <v>163</v>
      </c>
    </row>
    <row r="183" spans="1:31" ht="15">
      <c r="A183" s="109" t="s">
        <v>540</v>
      </c>
      <c r="B183" s="109"/>
      <c r="C183" s="109"/>
      <c r="D183" s="112"/>
      <c r="E183" s="112"/>
      <c r="F183" s="112"/>
      <c r="G183" s="112"/>
      <c r="H183" s="112"/>
      <c r="I183" s="112"/>
      <c r="J183" s="112"/>
      <c r="K183" s="112"/>
      <c r="L183" s="112"/>
      <c r="M183" s="112"/>
      <c r="N183" s="112"/>
      <c r="O183" s="97" t="str">
        <f t="shared" si="6"/>
        <v xml:space="preserve"> </v>
      </c>
      <c r="P183" s="98"/>
      <c r="Q183" s="98"/>
      <c r="R183" s="99"/>
      <c r="Z183" s="114" t="s">
        <v>164</v>
      </c>
      <c r="AE183" s="54" t="s">
        <v>164</v>
      </c>
    </row>
    <row r="184" spans="1:31" ht="15">
      <c r="A184" s="109" t="s">
        <v>541</v>
      </c>
      <c r="B184" s="109"/>
      <c r="C184" s="109"/>
      <c r="D184" s="112"/>
      <c r="E184" s="112"/>
      <c r="F184" s="112"/>
      <c r="G184" s="112"/>
      <c r="H184" s="112"/>
      <c r="I184" s="112"/>
      <c r="J184" s="112"/>
      <c r="K184" s="112"/>
      <c r="L184" s="112"/>
      <c r="M184" s="112"/>
      <c r="N184" s="112"/>
      <c r="O184" s="97" t="str">
        <f t="shared" si="6"/>
        <v xml:space="preserve"> </v>
      </c>
      <c r="P184" s="98"/>
      <c r="Q184" s="98"/>
      <c r="R184" s="99"/>
      <c r="Z184" s="114" t="s">
        <v>165</v>
      </c>
      <c r="AE184" s="54" t="s">
        <v>165</v>
      </c>
    </row>
    <row r="185" spans="1:31" ht="15">
      <c r="A185" s="109" t="s">
        <v>542</v>
      </c>
      <c r="B185" s="109"/>
      <c r="C185" s="109"/>
      <c r="D185" s="112"/>
      <c r="E185" s="112"/>
      <c r="F185" s="112"/>
      <c r="G185" s="112"/>
      <c r="H185" s="112"/>
      <c r="I185" s="112"/>
      <c r="J185" s="112"/>
      <c r="K185" s="112"/>
      <c r="L185" s="112"/>
      <c r="M185" s="112"/>
      <c r="N185" s="112"/>
      <c r="O185" s="97" t="str">
        <f t="shared" si="6"/>
        <v xml:space="preserve"> </v>
      </c>
      <c r="P185" s="98"/>
      <c r="Q185" s="98"/>
      <c r="R185" s="99"/>
      <c r="Z185" s="114" t="s">
        <v>166</v>
      </c>
      <c r="AE185" s="54" t="s">
        <v>166</v>
      </c>
    </row>
    <row r="186" spans="1:31" ht="15">
      <c r="A186" s="109" t="s">
        <v>543</v>
      </c>
      <c r="B186" s="109"/>
      <c r="C186" s="109"/>
      <c r="D186" s="112"/>
      <c r="E186" s="112"/>
      <c r="F186" s="112"/>
      <c r="G186" s="112"/>
      <c r="H186" s="112"/>
      <c r="I186" s="112"/>
      <c r="J186" s="112"/>
      <c r="K186" s="112"/>
      <c r="L186" s="112"/>
      <c r="M186" s="112"/>
      <c r="N186" s="112"/>
      <c r="O186" s="97" t="str">
        <f t="shared" si="6"/>
        <v xml:space="preserve"> </v>
      </c>
      <c r="P186" s="98"/>
      <c r="Q186" s="98"/>
      <c r="R186" s="99"/>
      <c r="Z186" s="114" t="s">
        <v>167</v>
      </c>
      <c r="AE186" s="54" t="s">
        <v>167</v>
      </c>
    </row>
    <row r="187" spans="1:31" ht="15">
      <c r="A187" s="109" t="s">
        <v>544</v>
      </c>
      <c r="B187" s="109"/>
      <c r="C187" s="109"/>
      <c r="D187" s="112"/>
      <c r="E187" s="112"/>
      <c r="F187" s="112"/>
      <c r="G187" s="112"/>
      <c r="H187" s="112"/>
      <c r="I187" s="112"/>
      <c r="J187" s="112"/>
      <c r="K187" s="112"/>
      <c r="L187" s="112"/>
      <c r="M187" s="112"/>
      <c r="N187" s="112"/>
      <c r="O187" s="97" t="str">
        <f t="shared" si="6"/>
        <v xml:space="preserve"> </v>
      </c>
      <c r="P187" s="98"/>
      <c r="Q187" s="98"/>
      <c r="R187" s="99"/>
      <c r="Z187" s="114" t="s">
        <v>168</v>
      </c>
      <c r="AE187" s="54" t="s">
        <v>168</v>
      </c>
    </row>
    <row r="188" spans="1:31" ht="15">
      <c r="A188" s="109" t="s">
        <v>545</v>
      </c>
      <c r="B188" s="109"/>
      <c r="C188" s="109"/>
      <c r="D188" s="112"/>
      <c r="E188" s="112"/>
      <c r="F188" s="112"/>
      <c r="G188" s="112"/>
      <c r="H188" s="112"/>
      <c r="I188" s="112"/>
      <c r="J188" s="112"/>
      <c r="K188" s="112"/>
      <c r="L188" s="112"/>
      <c r="M188" s="112"/>
      <c r="N188" s="112"/>
      <c r="O188" s="97" t="str">
        <f t="shared" si="6"/>
        <v xml:space="preserve"> </v>
      </c>
      <c r="P188" s="98"/>
      <c r="Q188" s="98"/>
      <c r="R188" s="99"/>
      <c r="Z188" s="114" t="s">
        <v>169</v>
      </c>
      <c r="AE188" s="54" t="s">
        <v>169</v>
      </c>
    </row>
    <row r="189" spans="1:31" ht="15">
      <c r="A189" s="109" t="s">
        <v>546</v>
      </c>
      <c r="B189" s="109"/>
      <c r="C189" s="109"/>
      <c r="D189" s="112"/>
      <c r="E189" s="112"/>
      <c r="F189" s="112"/>
      <c r="G189" s="112"/>
      <c r="H189" s="112"/>
      <c r="I189" s="112"/>
      <c r="J189" s="112"/>
      <c r="K189" s="112"/>
      <c r="L189" s="112"/>
      <c r="M189" s="112"/>
      <c r="N189" s="112"/>
      <c r="O189" s="97" t="str">
        <f t="shared" si="6"/>
        <v xml:space="preserve"> </v>
      </c>
      <c r="P189" s="98"/>
      <c r="Q189" s="98"/>
      <c r="R189" s="99"/>
      <c r="Z189" s="114" t="s">
        <v>170</v>
      </c>
      <c r="AE189" s="54" t="s">
        <v>170</v>
      </c>
    </row>
    <row r="190" spans="1:31" ht="45" customHeight="1">
      <c r="A190" s="102" t="s">
        <v>359</v>
      </c>
      <c r="B190" s="74"/>
      <c r="C190" s="74"/>
      <c r="D190" s="103"/>
      <c r="E190" s="103"/>
      <c r="F190" s="103"/>
      <c r="G190" s="103"/>
      <c r="H190" s="103"/>
      <c r="I190" s="103"/>
      <c r="J190" s="103"/>
      <c r="K190" s="103"/>
      <c r="L190" s="103"/>
      <c r="M190" s="103"/>
      <c r="N190" s="103"/>
      <c r="O190" s="103"/>
      <c r="P190" s="104"/>
      <c r="Q190" s="104"/>
      <c r="R190" s="104"/>
      <c r="Z190" s="114" t="s">
        <v>171</v>
      </c>
      <c r="AE190" s="54" t="s">
        <v>171</v>
      </c>
    </row>
    <row r="191" spans="1:31" ht="15">
      <c r="A191" s="109" t="s">
        <v>360</v>
      </c>
      <c r="B191" s="109"/>
      <c r="C191" s="109"/>
      <c r="D191" s="113"/>
      <c r="E191" s="113"/>
      <c r="F191" s="113"/>
      <c r="G191" s="113"/>
      <c r="H191" s="113"/>
      <c r="I191" s="113"/>
      <c r="J191" s="113"/>
      <c r="K191" s="113"/>
      <c r="L191" s="113"/>
      <c r="M191" s="113"/>
      <c r="N191" s="113"/>
      <c r="O191" s="105" t="str">
        <f>IF(ISBLANK(B191)," ",100-SUM(D191:N191))</f>
        <v xml:space="preserve"> </v>
      </c>
      <c r="P191" s="98"/>
      <c r="Q191" s="98"/>
      <c r="R191" s="99"/>
      <c r="Z191" s="114" t="s">
        <v>172</v>
      </c>
      <c r="AE191" s="54" t="s">
        <v>172</v>
      </c>
    </row>
    <row r="192" spans="1:31" ht="15">
      <c r="A192" s="109" t="s">
        <v>361</v>
      </c>
      <c r="B192" s="109"/>
      <c r="C192" s="109"/>
      <c r="D192" s="113"/>
      <c r="E192" s="113"/>
      <c r="F192" s="113"/>
      <c r="G192" s="113"/>
      <c r="H192" s="113"/>
      <c r="I192" s="113"/>
      <c r="J192" s="113"/>
      <c r="K192" s="113"/>
      <c r="L192" s="113"/>
      <c r="M192" s="113"/>
      <c r="N192" s="113"/>
      <c r="O192" s="105" t="str">
        <f>IF(ISBLANK(B192)," ",100-SUM(D192:N192))</f>
        <v xml:space="preserve"> </v>
      </c>
      <c r="P192" s="98"/>
      <c r="Q192" s="98"/>
      <c r="R192" s="99"/>
      <c r="Z192" s="114" t="s">
        <v>173</v>
      </c>
      <c r="AE192" s="54" t="s">
        <v>173</v>
      </c>
    </row>
    <row r="193" spans="1:31" ht="15">
      <c r="A193" s="109" t="s">
        <v>362</v>
      </c>
      <c r="B193" s="109"/>
      <c r="C193" s="109"/>
      <c r="D193" s="113"/>
      <c r="E193" s="113"/>
      <c r="F193" s="113"/>
      <c r="G193" s="113"/>
      <c r="H193" s="113"/>
      <c r="I193" s="113"/>
      <c r="J193" s="113"/>
      <c r="K193" s="113"/>
      <c r="L193" s="113"/>
      <c r="M193" s="113"/>
      <c r="N193" s="113"/>
      <c r="O193" s="105" t="str">
        <f>IF(ISBLANK(B193)," ",100-SUM(D193:N193))</f>
        <v xml:space="preserve"> </v>
      </c>
      <c r="P193" s="98"/>
      <c r="Q193" s="98"/>
      <c r="R193" s="99"/>
      <c r="Z193" s="114" t="s">
        <v>174</v>
      </c>
      <c r="AE193" s="54" t="s">
        <v>174</v>
      </c>
    </row>
    <row r="194" spans="1:31" ht="15">
      <c r="A194" s="109" t="s">
        <v>363</v>
      </c>
      <c r="B194" s="109"/>
      <c r="C194" s="109"/>
      <c r="D194" s="113"/>
      <c r="E194" s="113"/>
      <c r="F194" s="113"/>
      <c r="G194" s="113"/>
      <c r="H194" s="113"/>
      <c r="I194" s="113"/>
      <c r="J194" s="113"/>
      <c r="K194" s="113"/>
      <c r="L194" s="113"/>
      <c r="M194" s="113"/>
      <c r="N194" s="113"/>
      <c r="O194" s="105" t="str">
        <f>IF(ISBLANK(B194)," ",100-SUM(D194:N194))</f>
        <v xml:space="preserve"> </v>
      </c>
      <c r="P194" s="98"/>
      <c r="Q194" s="98"/>
      <c r="R194" s="99"/>
      <c r="Z194" s="114" t="s">
        <v>175</v>
      </c>
      <c r="AE194" s="54" t="s">
        <v>175</v>
      </c>
    </row>
    <row r="195" spans="1:31" ht="15">
      <c r="A195" s="109" t="s">
        <v>364</v>
      </c>
      <c r="B195" s="109"/>
      <c r="C195" s="109"/>
      <c r="D195" s="113"/>
      <c r="E195" s="113"/>
      <c r="F195" s="113"/>
      <c r="G195" s="113"/>
      <c r="H195" s="113"/>
      <c r="I195" s="113"/>
      <c r="J195" s="113"/>
      <c r="K195" s="113"/>
      <c r="L195" s="113"/>
      <c r="M195" s="113"/>
      <c r="N195" s="113"/>
      <c r="O195" s="105" t="str">
        <f>IF(ISBLANK(B195)," ",100-SUM(D195:N195))</f>
        <v xml:space="preserve"> </v>
      </c>
      <c r="P195" s="98"/>
      <c r="Q195" s="98"/>
      <c r="R195" s="99"/>
      <c r="Z195" s="114" t="s">
        <v>176</v>
      </c>
      <c r="AE195" s="54" t="s">
        <v>176</v>
      </c>
    </row>
    <row r="196" spans="1:31" ht="15">
      <c r="A196" s="109" t="s">
        <v>365</v>
      </c>
      <c r="B196" s="109"/>
      <c r="C196" s="109"/>
      <c r="D196" s="113"/>
      <c r="E196" s="113"/>
      <c r="F196" s="113"/>
      <c r="G196" s="113"/>
      <c r="H196" s="113"/>
      <c r="I196" s="113"/>
      <c r="J196" s="113"/>
      <c r="K196" s="113"/>
      <c r="L196" s="113"/>
      <c r="M196" s="113"/>
      <c r="N196" s="113"/>
      <c r="O196" s="105"/>
      <c r="P196" s="98"/>
      <c r="Q196" s="98"/>
      <c r="R196" s="99"/>
      <c r="Z196" s="114" t="s">
        <v>177</v>
      </c>
      <c r="AE196" s="54" t="s">
        <v>177</v>
      </c>
    </row>
    <row r="197" spans="1:31" ht="15">
      <c r="A197" s="109" t="s">
        <v>366</v>
      </c>
      <c r="B197" s="109"/>
      <c r="C197" s="109"/>
      <c r="D197" s="113"/>
      <c r="E197" s="113"/>
      <c r="F197" s="113"/>
      <c r="G197" s="113"/>
      <c r="H197" s="113"/>
      <c r="I197" s="113"/>
      <c r="J197" s="113"/>
      <c r="K197" s="113"/>
      <c r="L197" s="113"/>
      <c r="M197" s="113"/>
      <c r="N197" s="113"/>
      <c r="O197" s="105"/>
      <c r="P197" s="98"/>
      <c r="Q197" s="98"/>
      <c r="R197" s="99"/>
      <c r="Z197" s="114" t="s">
        <v>178</v>
      </c>
      <c r="AE197" s="54" t="s">
        <v>178</v>
      </c>
    </row>
    <row r="198" spans="1:31" ht="15">
      <c r="A198" s="109" t="s">
        <v>367</v>
      </c>
      <c r="B198" s="109"/>
      <c r="C198" s="109"/>
      <c r="D198" s="113"/>
      <c r="E198" s="113"/>
      <c r="F198" s="113"/>
      <c r="G198" s="113"/>
      <c r="H198" s="113"/>
      <c r="I198" s="113"/>
      <c r="J198" s="113"/>
      <c r="K198" s="113"/>
      <c r="L198" s="113"/>
      <c r="M198" s="113"/>
      <c r="N198" s="113"/>
      <c r="O198" s="105"/>
      <c r="P198" s="98"/>
      <c r="Q198" s="98"/>
      <c r="R198" s="99"/>
      <c r="Z198" s="114" t="s">
        <v>179</v>
      </c>
      <c r="AE198" s="54" t="s">
        <v>179</v>
      </c>
    </row>
    <row r="199" spans="1:31" ht="15">
      <c r="A199" s="109" t="s">
        <v>368</v>
      </c>
      <c r="B199" s="109"/>
      <c r="C199" s="109"/>
      <c r="D199" s="113"/>
      <c r="E199" s="113"/>
      <c r="F199" s="113"/>
      <c r="G199" s="113"/>
      <c r="H199" s="113"/>
      <c r="I199" s="113"/>
      <c r="J199" s="113"/>
      <c r="K199" s="113"/>
      <c r="L199" s="113"/>
      <c r="M199" s="113"/>
      <c r="N199" s="113"/>
      <c r="O199" s="105"/>
      <c r="P199" s="98"/>
      <c r="Q199" s="98"/>
      <c r="R199" s="99"/>
      <c r="Z199" s="114" t="s">
        <v>180</v>
      </c>
      <c r="AE199" s="54" t="s">
        <v>180</v>
      </c>
    </row>
    <row r="200" spans="1:31" ht="15">
      <c r="A200" s="109" t="s">
        <v>369</v>
      </c>
      <c r="B200" s="109"/>
      <c r="C200" s="109"/>
      <c r="D200" s="113"/>
      <c r="E200" s="113"/>
      <c r="F200" s="113"/>
      <c r="G200" s="113"/>
      <c r="H200" s="113"/>
      <c r="I200" s="113"/>
      <c r="J200" s="113"/>
      <c r="K200" s="113"/>
      <c r="L200" s="113"/>
      <c r="M200" s="113"/>
      <c r="N200" s="113"/>
      <c r="O200" s="105"/>
      <c r="P200" s="98"/>
      <c r="Q200" s="98"/>
      <c r="R200" s="99"/>
      <c r="Z200" s="114" t="s">
        <v>181</v>
      </c>
      <c r="AE200" s="54" t="s">
        <v>181</v>
      </c>
    </row>
    <row r="201" spans="1:31" ht="15">
      <c r="A201" s="109" t="s">
        <v>370</v>
      </c>
      <c r="B201" s="109"/>
      <c r="C201" s="109"/>
      <c r="D201" s="113"/>
      <c r="E201" s="113"/>
      <c r="F201" s="113"/>
      <c r="G201" s="113"/>
      <c r="H201" s="113"/>
      <c r="I201" s="113"/>
      <c r="J201" s="113"/>
      <c r="K201" s="113"/>
      <c r="L201" s="113"/>
      <c r="M201" s="113"/>
      <c r="N201" s="113"/>
      <c r="O201" s="105"/>
      <c r="P201" s="98"/>
      <c r="Q201" s="98"/>
      <c r="R201" s="99"/>
      <c r="Z201" s="114" t="s">
        <v>182</v>
      </c>
      <c r="AE201" s="54" t="s">
        <v>182</v>
      </c>
    </row>
    <row r="202" spans="1:31" ht="15">
      <c r="A202" s="109" t="s">
        <v>371</v>
      </c>
      <c r="B202" s="109"/>
      <c r="C202" s="109"/>
      <c r="D202" s="113"/>
      <c r="E202" s="113"/>
      <c r="F202" s="113"/>
      <c r="G202" s="113"/>
      <c r="H202" s="113"/>
      <c r="I202" s="113"/>
      <c r="J202" s="113"/>
      <c r="K202" s="113"/>
      <c r="L202" s="113"/>
      <c r="M202" s="113"/>
      <c r="N202" s="113"/>
      <c r="O202" s="105"/>
      <c r="P202" s="98"/>
      <c r="Q202" s="98"/>
      <c r="R202" s="99"/>
      <c r="Z202" s="114" t="s">
        <v>183</v>
      </c>
      <c r="AE202" s="54" t="s">
        <v>183</v>
      </c>
    </row>
    <row r="203" spans="1:31" ht="15">
      <c r="A203" s="109" t="s">
        <v>372</v>
      </c>
      <c r="B203" s="109"/>
      <c r="C203" s="109"/>
      <c r="D203" s="113"/>
      <c r="E203" s="113"/>
      <c r="F203" s="113"/>
      <c r="G203" s="113"/>
      <c r="H203" s="113"/>
      <c r="I203" s="113"/>
      <c r="J203" s="113"/>
      <c r="K203" s="113"/>
      <c r="L203" s="113"/>
      <c r="M203" s="113"/>
      <c r="N203" s="113"/>
      <c r="O203" s="105"/>
      <c r="P203" s="98"/>
      <c r="Q203" s="98"/>
      <c r="R203" s="99"/>
      <c r="Z203" s="114" t="s">
        <v>184</v>
      </c>
      <c r="AE203" s="54" t="s">
        <v>184</v>
      </c>
    </row>
    <row r="204" spans="1:31" ht="15">
      <c r="A204" s="109" t="s">
        <v>373</v>
      </c>
      <c r="B204" s="109"/>
      <c r="C204" s="109"/>
      <c r="D204" s="113"/>
      <c r="E204" s="113"/>
      <c r="F204" s="113"/>
      <c r="G204" s="113"/>
      <c r="H204" s="113"/>
      <c r="I204" s="113"/>
      <c r="J204" s="113"/>
      <c r="K204" s="113"/>
      <c r="L204" s="113"/>
      <c r="M204" s="113"/>
      <c r="N204" s="113"/>
      <c r="O204" s="105"/>
      <c r="P204" s="98"/>
      <c r="Q204" s="98"/>
      <c r="R204" s="99"/>
      <c r="Z204" s="114" t="s">
        <v>185</v>
      </c>
      <c r="AE204" s="54" t="s">
        <v>185</v>
      </c>
    </row>
    <row r="205" spans="1:31" ht="15">
      <c r="A205" s="109" t="s">
        <v>374</v>
      </c>
      <c r="B205" s="109"/>
      <c r="C205" s="109"/>
      <c r="D205" s="113"/>
      <c r="E205" s="113"/>
      <c r="F205" s="113"/>
      <c r="G205" s="113"/>
      <c r="H205" s="113"/>
      <c r="I205" s="113"/>
      <c r="J205" s="113"/>
      <c r="K205" s="113"/>
      <c r="L205" s="113"/>
      <c r="M205" s="113"/>
      <c r="N205" s="113"/>
      <c r="O205" s="105"/>
      <c r="P205" s="98"/>
      <c r="Q205" s="98"/>
      <c r="R205" s="99"/>
      <c r="Z205" s="114" t="s">
        <v>186</v>
      </c>
      <c r="AE205" s="54" t="s">
        <v>186</v>
      </c>
    </row>
    <row r="206" spans="1:31" ht="15">
      <c r="A206" s="109" t="s">
        <v>375</v>
      </c>
      <c r="B206" s="109"/>
      <c r="C206" s="109"/>
      <c r="D206" s="113"/>
      <c r="E206" s="113"/>
      <c r="F206" s="113"/>
      <c r="G206" s="113"/>
      <c r="H206" s="113"/>
      <c r="I206" s="113"/>
      <c r="J206" s="113"/>
      <c r="K206" s="113"/>
      <c r="L206" s="113"/>
      <c r="M206" s="113"/>
      <c r="N206" s="113"/>
      <c r="O206" s="105"/>
      <c r="P206" s="98"/>
      <c r="Q206" s="98"/>
      <c r="R206" s="99"/>
      <c r="Z206" s="114" t="s">
        <v>187</v>
      </c>
      <c r="AE206" s="54" t="s">
        <v>187</v>
      </c>
    </row>
    <row r="207" spans="1:31" ht="15">
      <c r="A207" s="109" t="s">
        <v>376</v>
      </c>
      <c r="B207" s="109"/>
      <c r="C207" s="109"/>
      <c r="D207" s="113"/>
      <c r="E207" s="113"/>
      <c r="F207" s="113"/>
      <c r="G207" s="113"/>
      <c r="H207" s="113"/>
      <c r="I207" s="113"/>
      <c r="J207" s="113"/>
      <c r="K207" s="113"/>
      <c r="L207" s="113"/>
      <c r="M207" s="113"/>
      <c r="N207" s="113"/>
      <c r="O207" s="105"/>
      <c r="P207" s="98"/>
      <c r="Q207" s="98"/>
      <c r="R207" s="99"/>
      <c r="Z207" s="114" t="s">
        <v>188</v>
      </c>
      <c r="AE207" s="54" t="s">
        <v>188</v>
      </c>
    </row>
    <row r="208" spans="1:31" ht="15">
      <c r="A208" s="109" t="s">
        <v>377</v>
      </c>
      <c r="B208" s="109"/>
      <c r="C208" s="109"/>
      <c r="D208" s="113"/>
      <c r="E208" s="113"/>
      <c r="F208" s="113"/>
      <c r="G208" s="113"/>
      <c r="H208" s="113"/>
      <c r="I208" s="113"/>
      <c r="J208" s="113"/>
      <c r="K208" s="113"/>
      <c r="L208" s="113"/>
      <c r="M208" s="113"/>
      <c r="N208" s="113"/>
      <c r="O208" s="105"/>
      <c r="P208" s="98"/>
      <c r="Q208" s="98"/>
      <c r="R208" s="99"/>
      <c r="Z208" s="114" t="s">
        <v>189</v>
      </c>
      <c r="AE208" s="54" t="s">
        <v>189</v>
      </c>
    </row>
    <row r="209" spans="1:31" ht="15">
      <c r="A209" s="109" t="s">
        <v>378</v>
      </c>
      <c r="B209" s="109"/>
      <c r="C209" s="109"/>
      <c r="D209" s="113"/>
      <c r="E209" s="113"/>
      <c r="F209" s="113"/>
      <c r="G209" s="113"/>
      <c r="H209" s="113"/>
      <c r="I209" s="113"/>
      <c r="J209" s="113"/>
      <c r="K209" s="113"/>
      <c r="L209" s="113"/>
      <c r="M209" s="113"/>
      <c r="N209" s="113"/>
      <c r="O209" s="105"/>
      <c r="P209" s="98"/>
      <c r="Q209" s="98"/>
      <c r="R209" s="99"/>
      <c r="Z209" s="114" t="s">
        <v>190</v>
      </c>
      <c r="AE209" s="54" t="s">
        <v>190</v>
      </c>
    </row>
    <row r="210" spans="1:31" ht="15">
      <c r="A210" s="109" t="s">
        <v>379</v>
      </c>
      <c r="B210" s="109"/>
      <c r="C210" s="109"/>
      <c r="D210" s="113"/>
      <c r="E210" s="113"/>
      <c r="F210" s="113"/>
      <c r="G210" s="113"/>
      <c r="H210" s="113"/>
      <c r="I210" s="113"/>
      <c r="J210" s="113"/>
      <c r="K210" s="113"/>
      <c r="L210" s="113"/>
      <c r="M210" s="113"/>
      <c r="N210" s="113"/>
      <c r="O210" s="105" t="str">
        <f t="shared" ref="O210:O240" si="7">IF(ISBLANK(B210)," ",100-SUM(D210:N210))</f>
        <v xml:space="preserve"> </v>
      </c>
      <c r="P210" s="98"/>
      <c r="Q210" s="98"/>
      <c r="R210" s="99"/>
      <c r="Z210" s="114" t="s">
        <v>191</v>
      </c>
      <c r="AE210" s="54" t="s">
        <v>191</v>
      </c>
    </row>
    <row r="211" spans="1:31" ht="15">
      <c r="A211" s="109" t="s">
        <v>547</v>
      </c>
      <c r="B211" s="109"/>
      <c r="C211" s="109"/>
      <c r="D211" s="113"/>
      <c r="E211" s="113"/>
      <c r="F211" s="113"/>
      <c r="G211" s="113"/>
      <c r="H211" s="113"/>
      <c r="I211" s="113"/>
      <c r="J211" s="113"/>
      <c r="K211" s="113"/>
      <c r="L211" s="113"/>
      <c r="M211" s="113"/>
      <c r="N211" s="113"/>
      <c r="O211" s="105" t="str">
        <f t="shared" si="7"/>
        <v xml:space="preserve"> </v>
      </c>
      <c r="P211" s="98"/>
      <c r="Q211" s="98"/>
      <c r="R211" s="99"/>
      <c r="Z211" s="114" t="s">
        <v>192</v>
      </c>
      <c r="AE211" s="54" t="s">
        <v>192</v>
      </c>
    </row>
    <row r="212" spans="1:31" ht="15">
      <c r="A212" s="109" t="s">
        <v>548</v>
      </c>
      <c r="B212" s="109"/>
      <c r="C212" s="109"/>
      <c r="D212" s="113"/>
      <c r="E212" s="113"/>
      <c r="F212" s="113"/>
      <c r="G212" s="113"/>
      <c r="H212" s="113"/>
      <c r="I212" s="113"/>
      <c r="J212" s="113"/>
      <c r="K212" s="113"/>
      <c r="L212" s="113"/>
      <c r="M212" s="113"/>
      <c r="N212" s="113"/>
      <c r="O212" s="105" t="str">
        <f t="shared" si="7"/>
        <v xml:space="preserve"> </v>
      </c>
      <c r="P212" s="98"/>
      <c r="Q212" s="98"/>
      <c r="R212" s="99"/>
      <c r="Z212" s="114" t="s">
        <v>193</v>
      </c>
      <c r="AE212" s="54" t="s">
        <v>193</v>
      </c>
    </row>
    <row r="213" spans="1:31" ht="15">
      <c r="A213" s="109" t="s">
        <v>549</v>
      </c>
      <c r="B213" s="109"/>
      <c r="C213" s="109"/>
      <c r="D213" s="113"/>
      <c r="E213" s="113"/>
      <c r="F213" s="113"/>
      <c r="G213" s="113"/>
      <c r="H213" s="113"/>
      <c r="I213" s="113"/>
      <c r="J213" s="113"/>
      <c r="K213" s="113"/>
      <c r="L213" s="113"/>
      <c r="M213" s="113"/>
      <c r="N213" s="113"/>
      <c r="O213" s="105" t="str">
        <f t="shared" si="7"/>
        <v xml:space="preserve"> </v>
      </c>
      <c r="P213" s="98"/>
      <c r="Q213" s="98"/>
      <c r="R213" s="99"/>
      <c r="Z213" s="114" t="s">
        <v>194</v>
      </c>
      <c r="AE213" s="54" t="s">
        <v>194</v>
      </c>
    </row>
    <row r="214" spans="1:31" ht="15">
      <c r="A214" s="109" t="s">
        <v>550</v>
      </c>
      <c r="B214" s="109"/>
      <c r="C214" s="109"/>
      <c r="D214" s="113"/>
      <c r="E214" s="113"/>
      <c r="F214" s="113"/>
      <c r="G214" s="113"/>
      <c r="H214" s="113"/>
      <c r="I214" s="113"/>
      <c r="J214" s="113"/>
      <c r="K214" s="113"/>
      <c r="L214" s="113"/>
      <c r="M214" s="113"/>
      <c r="N214" s="113"/>
      <c r="O214" s="105" t="str">
        <f t="shared" si="7"/>
        <v xml:space="preserve"> </v>
      </c>
      <c r="P214" s="98"/>
      <c r="Q214" s="98"/>
      <c r="R214" s="99"/>
      <c r="Z214" s="114" t="s">
        <v>195</v>
      </c>
      <c r="AE214" s="54" t="s">
        <v>195</v>
      </c>
    </row>
    <row r="215" spans="1:31" ht="15">
      <c r="A215" s="109" t="s">
        <v>551</v>
      </c>
      <c r="B215" s="109"/>
      <c r="C215" s="109"/>
      <c r="D215" s="113"/>
      <c r="E215" s="113"/>
      <c r="F215" s="113"/>
      <c r="G215" s="113"/>
      <c r="H215" s="113"/>
      <c r="I215" s="113"/>
      <c r="J215" s="113"/>
      <c r="K215" s="113"/>
      <c r="L215" s="113"/>
      <c r="M215" s="113"/>
      <c r="N215" s="113"/>
      <c r="O215" s="105" t="str">
        <f t="shared" si="7"/>
        <v xml:space="preserve"> </v>
      </c>
      <c r="P215" s="98"/>
      <c r="Q215" s="98"/>
      <c r="R215" s="99"/>
      <c r="Z215" s="114" t="s">
        <v>196</v>
      </c>
      <c r="AE215" s="54" t="s">
        <v>196</v>
      </c>
    </row>
    <row r="216" spans="1:31" ht="15">
      <c r="A216" s="109" t="s">
        <v>552</v>
      </c>
      <c r="B216" s="109"/>
      <c r="C216" s="109"/>
      <c r="D216" s="113"/>
      <c r="E216" s="113"/>
      <c r="F216" s="113"/>
      <c r="G216" s="113"/>
      <c r="H216" s="113"/>
      <c r="I216" s="113"/>
      <c r="J216" s="113"/>
      <c r="K216" s="113"/>
      <c r="L216" s="113"/>
      <c r="M216" s="113"/>
      <c r="N216" s="113"/>
      <c r="O216" s="105" t="str">
        <f t="shared" si="7"/>
        <v xml:space="preserve"> </v>
      </c>
      <c r="P216" s="98"/>
      <c r="Q216" s="98"/>
      <c r="R216" s="99"/>
      <c r="Z216" s="114" t="s">
        <v>197</v>
      </c>
      <c r="AE216" s="54" t="s">
        <v>197</v>
      </c>
    </row>
    <row r="217" spans="1:31" ht="15">
      <c r="A217" s="109" t="s">
        <v>553</v>
      </c>
      <c r="B217" s="109"/>
      <c r="C217" s="109"/>
      <c r="D217" s="113"/>
      <c r="E217" s="113"/>
      <c r="F217" s="113"/>
      <c r="G217" s="113"/>
      <c r="H217" s="113"/>
      <c r="I217" s="113"/>
      <c r="J217" s="113"/>
      <c r="K217" s="113"/>
      <c r="L217" s="113"/>
      <c r="M217" s="113"/>
      <c r="N217" s="113"/>
      <c r="O217" s="105" t="str">
        <f t="shared" si="7"/>
        <v xml:space="preserve"> </v>
      </c>
      <c r="P217" s="98"/>
      <c r="Q217" s="98"/>
      <c r="R217" s="99"/>
      <c r="Z217" s="114" t="s">
        <v>198</v>
      </c>
      <c r="AE217" s="54" t="s">
        <v>198</v>
      </c>
    </row>
    <row r="218" spans="1:31" ht="15">
      <c r="A218" s="109" t="s">
        <v>554</v>
      </c>
      <c r="B218" s="109"/>
      <c r="C218" s="109"/>
      <c r="D218" s="113"/>
      <c r="E218" s="113"/>
      <c r="F218" s="113"/>
      <c r="G218" s="113"/>
      <c r="H218" s="113"/>
      <c r="I218" s="113"/>
      <c r="J218" s="113"/>
      <c r="K218" s="113"/>
      <c r="L218" s="113"/>
      <c r="M218" s="113"/>
      <c r="N218" s="113"/>
      <c r="O218" s="105" t="str">
        <f t="shared" si="7"/>
        <v xml:space="preserve"> </v>
      </c>
      <c r="P218" s="98"/>
      <c r="Q218" s="98"/>
      <c r="R218" s="99"/>
      <c r="Z218" s="114" t="s">
        <v>199</v>
      </c>
      <c r="AE218" s="54" t="s">
        <v>199</v>
      </c>
    </row>
    <row r="219" spans="1:31" ht="15">
      <c r="A219" s="109" t="s">
        <v>555</v>
      </c>
      <c r="B219" s="109"/>
      <c r="C219" s="109"/>
      <c r="D219" s="113"/>
      <c r="E219" s="113"/>
      <c r="F219" s="113"/>
      <c r="G219" s="113"/>
      <c r="H219" s="113"/>
      <c r="I219" s="113"/>
      <c r="J219" s="113"/>
      <c r="K219" s="113"/>
      <c r="L219" s="113"/>
      <c r="M219" s="113"/>
      <c r="N219" s="113"/>
      <c r="O219" s="105" t="str">
        <f t="shared" si="7"/>
        <v xml:space="preserve"> </v>
      </c>
      <c r="P219" s="98"/>
      <c r="Q219" s="98"/>
      <c r="R219" s="99"/>
      <c r="Z219" s="114" t="s">
        <v>200</v>
      </c>
      <c r="AE219" s="54" t="s">
        <v>200</v>
      </c>
    </row>
    <row r="220" spans="1:31" ht="15">
      <c r="A220" s="109" t="s">
        <v>556</v>
      </c>
      <c r="B220" s="109"/>
      <c r="C220" s="109"/>
      <c r="D220" s="113"/>
      <c r="E220" s="113"/>
      <c r="F220" s="113"/>
      <c r="G220" s="113"/>
      <c r="H220" s="113"/>
      <c r="I220" s="113"/>
      <c r="J220" s="113"/>
      <c r="K220" s="113"/>
      <c r="L220" s="113"/>
      <c r="M220" s="113"/>
      <c r="N220" s="113"/>
      <c r="O220" s="105" t="str">
        <f t="shared" si="7"/>
        <v xml:space="preserve"> </v>
      </c>
      <c r="P220" s="98"/>
      <c r="Q220" s="98"/>
      <c r="R220" s="99"/>
      <c r="Z220" s="114" t="s">
        <v>201</v>
      </c>
      <c r="AE220" s="54" t="s">
        <v>201</v>
      </c>
    </row>
    <row r="221" spans="1:31" ht="15">
      <c r="A221" s="109" t="s">
        <v>557</v>
      </c>
      <c r="B221" s="109"/>
      <c r="C221" s="109"/>
      <c r="D221" s="113"/>
      <c r="E221" s="113"/>
      <c r="F221" s="113"/>
      <c r="G221" s="113"/>
      <c r="H221" s="113"/>
      <c r="I221" s="113"/>
      <c r="J221" s="113"/>
      <c r="K221" s="113"/>
      <c r="L221" s="113"/>
      <c r="M221" s="113"/>
      <c r="N221" s="113"/>
      <c r="O221" s="105" t="str">
        <f t="shared" si="7"/>
        <v xml:space="preserve"> </v>
      </c>
      <c r="P221" s="98"/>
      <c r="Q221" s="98"/>
      <c r="R221" s="99"/>
      <c r="Z221" s="114" t="s">
        <v>202</v>
      </c>
      <c r="AE221" s="54" t="s">
        <v>202</v>
      </c>
    </row>
    <row r="222" spans="1:31" ht="15">
      <c r="A222" s="109" t="s">
        <v>558</v>
      </c>
      <c r="B222" s="109"/>
      <c r="C222" s="109"/>
      <c r="D222" s="113"/>
      <c r="E222" s="113"/>
      <c r="F222" s="113"/>
      <c r="G222" s="113"/>
      <c r="H222" s="113"/>
      <c r="I222" s="113"/>
      <c r="J222" s="113"/>
      <c r="K222" s="113"/>
      <c r="L222" s="113"/>
      <c r="M222" s="113"/>
      <c r="N222" s="113"/>
      <c r="O222" s="105" t="str">
        <f t="shared" si="7"/>
        <v xml:space="preserve"> </v>
      </c>
      <c r="P222" s="98"/>
      <c r="Q222" s="98"/>
      <c r="R222" s="99"/>
      <c r="Z222" s="114" t="s">
        <v>203</v>
      </c>
      <c r="AE222" s="54" t="s">
        <v>203</v>
      </c>
    </row>
    <row r="223" spans="1:31" ht="15">
      <c r="A223" s="109" t="s">
        <v>559</v>
      </c>
      <c r="B223" s="109"/>
      <c r="C223" s="109"/>
      <c r="D223" s="113"/>
      <c r="E223" s="113"/>
      <c r="F223" s="113"/>
      <c r="G223" s="113"/>
      <c r="H223" s="113"/>
      <c r="I223" s="113"/>
      <c r="J223" s="113"/>
      <c r="K223" s="113"/>
      <c r="L223" s="113"/>
      <c r="M223" s="113"/>
      <c r="N223" s="113"/>
      <c r="O223" s="105" t="str">
        <f t="shared" si="7"/>
        <v xml:space="preserve"> </v>
      </c>
      <c r="P223" s="98"/>
      <c r="Q223" s="98"/>
      <c r="R223" s="99"/>
      <c r="Z223" s="114" t="s">
        <v>204</v>
      </c>
      <c r="AE223" s="54" t="s">
        <v>204</v>
      </c>
    </row>
    <row r="224" spans="1:31" ht="15">
      <c r="A224" s="109" t="s">
        <v>560</v>
      </c>
      <c r="B224" s="109"/>
      <c r="C224" s="109"/>
      <c r="D224" s="113"/>
      <c r="E224" s="113"/>
      <c r="F224" s="113"/>
      <c r="G224" s="113"/>
      <c r="H224" s="113"/>
      <c r="I224" s="113"/>
      <c r="J224" s="113"/>
      <c r="K224" s="113"/>
      <c r="L224" s="113"/>
      <c r="M224" s="113"/>
      <c r="N224" s="113"/>
      <c r="O224" s="105" t="str">
        <f t="shared" si="7"/>
        <v xml:space="preserve"> </v>
      </c>
      <c r="P224" s="98"/>
      <c r="Q224" s="98"/>
      <c r="R224" s="99"/>
      <c r="Z224" s="114" t="s">
        <v>205</v>
      </c>
      <c r="AE224" s="54" t="s">
        <v>205</v>
      </c>
    </row>
    <row r="225" spans="1:31" ht="15">
      <c r="A225" s="109" t="s">
        <v>561</v>
      </c>
      <c r="B225" s="109"/>
      <c r="C225" s="109"/>
      <c r="D225" s="113"/>
      <c r="E225" s="113"/>
      <c r="F225" s="113"/>
      <c r="G225" s="113"/>
      <c r="H225" s="113"/>
      <c r="I225" s="113"/>
      <c r="J225" s="113"/>
      <c r="K225" s="113"/>
      <c r="L225" s="113"/>
      <c r="M225" s="113"/>
      <c r="N225" s="113"/>
      <c r="O225" s="105" t="str">
        <f t="shared" si="7"/>
        <v xml:space="preserve"> </v>
      </c>
      <c r="P225" s="98"/>
      <c r="Q225" s="98"/>
      <c r="R225" s="99"/>
      <c r="Z225" s="114" t="s">
        <v>206</v>
      </c>
      <c r="AE225" s="54" t="s">
        <v>206</v>
      </c>
    </row>
    <row r="226" spans="1:31" ht="15">
      <c r="A226" s="109" t="s">
        <v>562</v>
      </c>
      <c r="B226" s="109"/>
      <c r="C226" s="109"/>
      <c r="D226" s="113"/>
      <c r="E226" s="113"/>
      <c r="F226" s="113"/>
      <c r="G226" s="113"/>
      <c r="H226" s="113"/>
      <c r="I226" s="113"/>
      <c r="J226" s="113"/>
      <c r="K226" s="113"/>
      <c r="L226" s="113"/>
      <c r="M226" s="113"/>
      <c r="N226" s="113"/>
      <c r="O226" s="105" t="str">
        <f t="shared" si="7"/>
        <v xml:space="preserve"> </v>
      </c>
      <c r="P226" s="98"/>
      <c r="Q226" s="98"/>
      <c r="R226" s="99"/>
      <c r="Z226" s="114" t="s">
        <v>207</v>
      </c>
      <c r="AE226" s="54" t="s">
        <v>207</v>
      </c>
    </row>
    <row r="227" spans="1:31" ht="15">
      <c r="A227" s="109" t="s">
        <v>563</v>
      </c>
      <c r="B227" s="109"/>
      <c r="C227" s="109"/>
      <c r="D227" s="113"/>
      <c r="E227" s="113"/>
      <c r="F227" s="113"/>
      <c r="G227" s="113"/>
      <c r="H227" s="113"/>
      <c r="I227" s="113"/>
      <c r="J227" s="113"/>
      <c r="K227" s="113"/>
      <c r="L227" s="113"/>
      <c r="M227" s="113"/>
      <c r="N227" s="113"/>
      <c r="O227" s="105" t="str">
        <f t="shared" si="7"/>
        <v xml:space="preserve"> </v>
      </c>
      <c r="P227" s="98"/>
      <c r="Q227" s="98"/>
      <c r="R227" s="99"/>
      <c r="Z227" s="114" t="s">
        <v>208</v>
      </c>
      <c r="AE227" s="54" t="s">
        <v>208</v>
      </c>
    </row>
    <row r="228" spans="1:31" ht="15">
      <c r="A228" s="109" t="s">
        <v>564</v>
      </c>
      <c r="B228" s="109"/>
      <c r="C228" s="109"/>
      <c r="D228" s="113"/>
      <c r="E228" s="113"/>
      <c r="F228" s="113"/>
      <c r="G228" s="113"/>
      <c r="H228" s="113"/>
      <c r="I228" s="113"/>
      <c r="J228" s="113"/>
      <c r="K228" s="113"/>
      <c r="L228" s="113"/>
      <c r="M228" s="113"/>
      <c r="N228" s="113"/>
      <c r="O228" s="105" t="str">
        <f t="shared" si="7"/>
        <v xml:space="preserve"> </v>
      </c>
      <c r="P228" s="98"/>
      <c r="Q228" s="98"/>
      <c r="R228" s="99"/>
      <c r="Z228" s="114" t="s">
        <v>209</v>
      </c>
      <c r="AE228" s="54" t="s">
        <v>209</v>
      </c>
    </row>
    <row r="229" spans="1:31" ht="15">
      <c r="A229" s="109" t="s">
        <v>565</v>
      </c>
      <c r="B229" s="109"/>
      <c r="C229" s="109"/>
      <c r="D229" s="113"/>
      <c r="E229" s="113"/>
      <c r="F229" s="113"/>
      <c r="G229" s="113"/>
      <c r="H229" s="113"/>
      <c r="I229" s="113"/>
      <c r="J229" s="113"/>
      <c r="K229" s="113"/>
      <c r="L229" s="113"/>
      <c r="M229" s="113"/>
      <c r="N229" s="113"/>
      <c r="O229" s="105" t="str">
        <f t="shared" si="7"/>
        <v xml:space="preserve"> </v>
      </c>
      <c r="P229" s="98"/>
      <c r="Q229" s="98"/>
      <c r="R229" s="99"/>
      <c r="Z229" s="114" t="s">
        <v>210</v>
      </c>
      <c r="AE229" s="54" t="s">
        <v>210</v>
      </c>
    </row>
    <row r="230" spans="1:31" ht="15">
      <c r="A230" s="109" t="s">
        <v>566</v>
      </c>
      <c r="B230" s="109"/>
      <c r="C230" s="109"/>
      <c r="D230" s="113"/>
      <c r="E230" s="113"/>
      <c r="F230" s="113"/>
      <c r="G230" s="113"/>
      <c r="H230" s="113"/>
      <c r="I230" s="113"/>
      <c r="J230" s="113"/>
      <c r="K230" s="113"/>
      <c r="L230" s="113"/>
      <c r="M230" s="113"/>
      <c r="N230" s="113"/>
      <c r="O230" s="105" t="str">
        <f t="shared" si="7"/>
        <v xml:space="preserve"> </v>
      </c>
      <c r="P230" s="98"/>
      <c r="Q230" s="98"/>
      <c r="R230" s="99"/>
      <c r="Z230" s="114" t="s">
        <v>211</v>
      </c>
      <c r="AE230" s="54" t="s">
        <v>211</v>
      </c>
    </row>
    <row r="231" spans="1:31" ht="15">
      <c r="A231" s="109" t="s">
        <v>567</v>
      </c>
      <c r="B231" s="109"/>
      <c r="C231" s="109"/>
      <c r="D231" s="113"/>
      <c r="E231" s="113"/>
      <c r="F231" s="113"/>
      <c r="G231" s="113"/>
      <c r="H231" s="113"/>
      <c r="I231" s="113"/>
      <c r="J231" s="113"/>
      <c r="K231" s="113"/>
      <c r="L231" s="113"/>
      <c r="M231" s="113"/>
      <c r="N231" s="113"/>
      <c r="O231" s="105" t="str">
        <f t="shared" si="7"/>
        <v xml:space="preserve"> </v>
      </c>
      <c r="P231" s="98"/>
      <c r="Q231" s="98"/>
      <c r="R231" s="99"/>
      <c r="Z231" s="114" t="s">
        <v>212</v>
      </c>
      <c r="AE231" s="54" t="s">
        <v>212</v>
      </c>
    </row>
    <row r="232" spans="1:31" ht="15">
      <c r="A232" s="109" t="s">
        <v>568</v>
      </c>
      <c r="B232" s="109"/>
      <c r="C232" s="109"/>
      <c r="D232" s="113"/>
      <c r="E232" s="113"/>
      <c r="F232" s="113"/>
      <c r="G232" s="113"/>
      <c r="H232" s="113"/>
      <c r="I232" s="113"/>
      <c r="J232" s="113"/>
      <c r="K232" s="113"/>
      <c r="L232" s="113"/>
      <c r="M232" s="113"/>
      <c r="N232" s="113"/>
      <c r="O232" s="105" t="str">
        <f t="shared" si="7"/>
        <v xml:space="preserve"> </v>
      </c>
      <c r="P232" s="98"/>
      <c r="Q232" s="98"/>
      <c r="R232" s="99"/>
      <c r="Z232" s="114" t="s">
        <v>213</v>
      </c>
      <c r="AE232" s="54" t="s">
        <v>213</v>
      </c>
    </row>
    <row r="233" spans="1:31" ht="15">
      <c r="A233" s="109" t="s">
        <v>569</v>
      </c>
      <c r="B233" s="109"/>
      <c r="C233" s="109"/>
      <c r="D233" s="113"/>
      <c r="E233" s="113"/>
      <c r="F233" s="113"/>
      <c r="G233" s="113"/>
      <c r="H233" s="113"/>
      <c r="I233" s="113"/>
      <c r="J233" s="113"/>
      <c r="K233" s="113"/>
      <c r="L233" s="113"/>
      <c r="M233" s="113"/>
      <c r="N233" s="113"/>
      <c r="O233" s="105" t="str">
        <f t="shared" si="7"/>
        <v xml:space="preserve"> </v>
      </c>
      <c r="P233" s="98"/>
      <c r="Q233" s="98"/>
      <c r="R233" s="99"/>
      <c r="Z233" s="114" t="s">
        <v>214</v>
      </c>
      <c r="AE233" s="54" t="s">
        <v>214</v>
      </c>
    </row>
    <row r="234" spans="1:31" ht="15">
      <c r="A234" s="109" t="s">
        <v>570</v>
      </c>
      <c r="B234" s="109"/>
      <c r="C234" s="109"/>
      <c r="D234" s="113"/>
      <c r="E234" s="113"/>
      <c r="F234" s="113"/>
      <c r="G234" s="113"/>
      <c r="H234" s="113"/>
      <c r="I234" s="113"/>
      <c r="J234" s="113"/>
      <c r="K234" s="113"/>
      <c r="L234" s="113"/>
      <c r="M234" s="113"/>
      <c r="N234" s="113"/>
      <c r="O234" s="105" t="str">
        <f t="shared" si="7"/>
        <v xml:space="preserve"> </v>
      </c>
      <c r="P234" s="98"/>
      <c r="Q234" s="98"/>
      <c r="R234" s="99"/>
      <c r="Z234" s="114" t="s">
        <v>215</v>
      </c>
      <c r="AE234" s="54" t="s">
        <v>215</v>
      </c>
    </row>
    <row r="235" spans="1:31" ht="15">
      <c r="A235" s="109" t="s">
        <v>571</v>
      </c>
      <c r="B235" s="109"/>
      <c r="C235" s="109"/>
      <c r="D235" s="113"/>
      <c r="E235" s="113"/>
      <c r="F235" s="113"/>
      <c r="G235" s="113"/>
      <c r="H235" s="113"/>
      <c r="I235" s="113"/>
      <c r="J235" s="113"/>
      <c r="K235" s="113"/>
      <c r="L235" s="113"/>
      <c r="M235" s="113"/>
      <c r="N235" s="113"/>
      <c r="O235" s="105" t="str">
        <f t="shared" si="7"/>
        <v xml:space="preserve"> </v>
      </c>
      <c r="P235" s="98"/>
      <c r="Q235" s="98"/>
      <c r="R235" s="99"/>
      <c r="Z235" s="114" t="s">
        <v>216</v>
      </c>
      <c r="AE235" s="54" t="s">
        <v>216</v>
      </c>
    </row>
    <row r="236" spans="1:31" ht="15">
      <c r="A236" s="109" t="s">
        <v>572</v>
      </c>
      <c r="B236" s="109"/>
      <c r="C236" s="109"/>
      <c r="D236" s="113"/>
      <c r="E236" s="113"/>
      <c r="F236" s="113"/>
      <c r="G236" s="113"/>
      <c r="H236" s="113"/>
      <c r="I236" s="113"/>
      <c r="J236" s="113"/>
      <c r="K236" s="113"/>
      <c r="L236" s="113"/>
      <c r="M236" s="113"/>
      <c r="N236" s="113"/>
      <c r="O236" s="105" t="str">
        <f t="shared" si="7"/>
        <v xml:space="preserve"> </v>
      </c>
      <c r="P236" s="98"/>
      <c r="Q236" s="98"/>
      <c r="R236" s="99"/>
      <c r="Z236" s="114" t="s">
        <v>217</v>
      </c>
      <c r="AE236" s="54" t="s">
        <v>217</v>
      </c>
    </row>
    <row r="237" spans="1:31" ht="15">
      <c r="A237" s="109" t="s">
        <v>573</v>
      </c>
      <c r="B237" s="109"/>
      <c r="C237" s="109"/>
      <c r="D237" s="113"/>
      <c r="E237" s="113"/>
      <c r="F237" s="113"/>
      <c r="G237" s="113"/>
      <c r="H237" s="113"/>
      <c r="I237" s="113"/>
      <c r="J237" s="113"/>
      <c r="K237" s="113"/>
      <c r="L237" s="113"/>
      <c r="M237" s="113"/>
      <c r="N237" s="113"/>
      <c r="O237" s="105" t="str">
        <f t="shared" si="7"/>
        <v xml:space="preserve"> </v>
      </c>
      <c r="P237" s="98"/>
      <c r="Q237" s="98"/>
      <c r="R237" s="99"/>
      <c r="Z237" s="114" t="s">
        <v>218</v>
      </c>
      <c r="AE237" s="54" t="s">
        <v>218</v>
      </c>
    </row>
    <row r="238" spans="1:31" ht="15">
      <c r="A238" s="109" t="s">
        <v>574</v>
      </c>
      <c r="B238" s="109"/>
      <c r="C238" s="109"/>
      <c r="D238" s="113"/>
      <c r="E238" s="113"/>
      <c r="F238" s="113"/>
      <c r="G238" s="113"/>
      <c r="H238" s="113"/>
      <c r="I238" s="113"/>
      <c r="J238" s="113"/>
      <c r="K238" s="113"/>
      <c r="L238" s="113"/>
      <c r="M238" s="113"/>
      <c r="N238" s="113"/>
      <c r="O238" s="105" t="str">
        <f t="shared" si="7"/>
        <v xml:space="preserve"> </v>
      </c>
      <c r="P238" s="98"/>
      <c r="Q238" s="98"/>
      <c r="R238" s="99"/>
      <c r="Z238" s="114" t="s">
        <v>219</v>
      </c>
      <c r="AE238" s="54" t="s">
        <v>219</v>
      </c>
    </row>
    <row r="239" spans="1:31" ht="15">
      <c r="A239" s="109" t="s">
        <v>575</v>
      </c>
      <c r="B239" s="109"/>
      <c r="C239" s="109"/>
      <c r="D239" s="113"/>
      <c r="E239" s="113"/>
      <c r="F239" s="113"/>
      <c r="G239" s="113"/>
      <c r="H239" s="113"/>
      <c r="I239" s="113"/>
      <c r="J239" s="113"/>
      <c r="K239" s="113"/>
      <c r="L239" s="113"/>
      <c r="M239" s="113"/>
      <c r="N239" s="113"/>
      <c r="O239" s="105" t="str">
        <f t="shared" si="7"/>
        <v xml:space="preserve"> </v>
      </c>
      <c r="P239" s="98"/>
      <c r="Q239" s="98"/>
      <c r="R239" s="99"/>
      <c r="Z239" s="114" t="s">
        <v>220</v>
      </c>
      <c r="AE239" s="54" t="s">
        <v>220</v>
      </c>
    </row>
    <row r="240" spans="1:31" ht="15">
      <c r="A240" s="109" t="s">
        <v>576</v>
      </c>
      <c r="B240" s="109"/>
      <c r="C240" s="109"/>
      <c r="D240" s="113"/>
      <c r="E240" s="113"/>
      <c r="F240" s="113"/>
      <c r="G240" s="113"/>
      <c r="H240" s="113"/>
      <c r="I240" s="113"/>
      <c r="J240" s="113"/>
      <c r="K240" s="113"/>
      <c r="L240" s="113"/>
      <c r="M240" s="113"/>
      <c r="N240" s="113"/>
      <c r="O240" s="105" t="str">
        <f t="shared" si="7"/>
        <v xml:space="preserve"> </v>
      </c>
      <c r="P240" s="98"/>
      <c r="Q240" s="98"/>
      <c r="R240" s="99"/>
      <c r="Z240" s="114" t="s">
        <v>221</v>
      </c>
      <c r="AE240" s="54" t="s">
        <v>221</v>
      </c>
    </row>
    <row r="241" spans="1:26" ht="15">
      <c r="A241" s="106" t="s">
        <v>344</v>
      </c>
      <c r="B241" s="103">
        <f>SUM(B191:B240)</f>
        <v>0</v>
      </c>
      <c r="C241" s="52"/>
      <c r="D241" s="52"/>
      <c r="E241" s="52"/>
      <c r="Z241" s="114" t="s">
        <v>222</v>
      </c>
    </row>
    <row r="242" spans="1:26" ht="15">
      <c r="A242" s="52"/>
      <c r="B242" s="52"/>
      <c r="C242" s="52"/>
      <c r="D242" s="52"/>
      <c r="E242" s="52"/>
      <c r="F242" s="52"/>
      <c r="G242" s="52"/>
      <c r="H242" s="52"/>
      <c r="I242" s="52"/>
      <c r="J242" s="52"/>
      <c r="Z242" s="114" t="s">
        <v>223</v>
      </c>
    </row>
    <row r="243" spans="1:26" ht="15">
      <c r="F243" s="52"/>
      <c r="G243" s="52"/>
      <c r="H243" s="52"/>
      <c r="I243" s="52"/>
      <c r="J243" s="52"/>
      <c r="K243" s="52"/>
      <c r="Z243" s="114" t="s">
        <v>224</v>
      </c>
    </row>
    <row r="244" spans="1:26" ht="15">
      <c r="F244" s="52"/>
      <c r="G244" s="52"/>
      <c r="H244" s="52"/>
      <c r="I244" s="52"/>
      <c r="J244" s="52"/>
      <c r="K244" s="52"/>
      <c r="Z244" s="114" t="s">
        <v>225</v>
      </c>
    </row>
    <row r="245" spans="1:26" ht="15">
      <c r="C245" s="52"/>
      <c r="D245" s="52"/>
      <c r="E245" s="52"/>
      <c r="F245" s="52"/>
      <c r="G245" s="52"/>
      <c r="H245" s="52"/>
      <c r="I245" s="52"/>
      <c r="J245" s="52"/>
      <c r="Z245" s="114" t="s">
        <v>226</v>
      </c>
    </row>
    <row r="246" spans="1:26" ht="15">
      <c r="Z246" s="114" t="s">
        <v>227</v>
      </c>
    </row>
    <row r="247" spans="1:26" ht="15">
      <c r="Z247" s="114" t="s">
        <v>228</v>
      </c>
    </row>
    <row r="248" spans="1:26" ht="15">
      <c r="Z248" s="114" t="s">
        <v>229</v>
      </c>
    </row>
    <row r="249" spans="1:26" ht="15">
      <c r="Z249" s="114" t="s">
        <v>230</v>
      </c>
    </row>
    <row r="250" spans="1:26" ht="15">
      <c r="Z250" s="114" t="s">
        <v>231</v>
      </c>
    </row>
    <row r="251" spans="1:26" ht="15">
      <c r="Z251" s="114" t="s">
        <v>232</v>
      </c>
    </row>
    <row r="252" spans="1:26" ht="15">
      <c r="Z252" s="114" t="s">
        <v>233</v>
      </c>
    </row>
    <row r="253" spans="1:26" ht="15">
      <c r="Z253" s="114" t="s">
        <v>234</v>
      </c>
    </row>
    <row r="254" spans="1:26" ht="15">
      <c r="Z254" s="114" t="s">
        <v>235</v>
      </c>
    </row>
    <row r="255" spans="1:26" ht="15">
      <c r="Z255" s="114" t="s">
        <v>236</v>
      </c>
    </row>
    <row r="256" spans="1:26" ht="15">
      <c r="Z256" s="114" t="s">
        <v>237</v>
      </c>
    </row>
    <row r="257" spans="26:26" ht="15">
      <c r="Z257" s="114" t="s">
        <v>238</v>
      </c>
    </row>
    <row r="258" spans="26:26" ht="15">
      <c r="Z258" s="114" t="s">
        <v>239</v>
      </c>
    </row>
    <row r="259" spans="26:26" ht="15">
      <c r="Z259" s="114" t="s">
        <v>240</v>
      </c>
    </row>
    <row r="260" spans="26:26" ht="15">
      <c r="Z260" s="114" t="s">
        <v>241</v>
      </c>
    </row>
    <row r="261" spans="26:26" ht="15">
      <c r="Z261" s="114" t="s">
        <v>242</v>
      </c>
    </row>
    <row r="262" spans="26:26" ht="15">
      <c r="Z262" s="114" t="s">
        <v>243</v>
      </c>
    </row>
    <row r="263" spans="26:26" ht="15">
      <c r="Z263" s="114" t="s">
        <v>244</v>
      </c>
    </row>
    <row r="264" spans="26:26" ht="15">
      <c r="Z264" s="114" t="s">
        <v>245</v>
      </c>
    </row>
    <row r="265" spans="26:26" ht="15">
      <c r="Z265" s="114" t="s">
        <v>246</v>
      </c>
    </row>
    <row r="266" spans="26:26" ht="15">
      <c r="Z266" s="114" t="s">
        <v>247</v>
      </c>
    </row>
    <row r="267" spans="26:26" ht="15">
      <c r="Z267" s="114" t="s">
        <v>248</v>
      </c>
    </row>
    <row r="268" spans="26:26" ht="15">
      <c r="Z268" s="114" t="s">
        <v>249</v>
      </c>
    </row>
    <row r="269" spans="26:26" ht="15">
      <c r="Z269" s="114" t="s">
        <v>250</v>
      </c>
    </row>
    <row r="270" spans="26:26" ht="15">
      <c r="Z270" s="114" t="s">
        <v>251</v>
      </c>
    </row>
  </sheetData>
  <sheetProtection algorithmName="SHA-512" hashValue="GgnwstJzbraYt9ieTlEkT16MqUl0RLuPvY7VvId8oWfd+sqVgaOj7cOcCe35MLJAmADmhhZTqpaEJ0JfiGlrkw==" saltValue="DT4eKbWEdkfh19zCM2MRlA==" spinCount="100000" sheet="1" objects="1" scenarios="1"/>
  <mergeCells count="28">
    <mergeCell ref="V65:X65"/>
    <mergeCell ref="V66:X66"/>
    <mergeCell ref="V67:X67"/>
    <mergeCell ref="V68:X68"/>
    <mergeCell ref="K19:N19"/>
    <mergeCell ref="V59:X59"/>
    <mergeCell ref="V60:X60"/>
    <mergeCell ref="V61:X61"/>
    <mergeCell ref="V62:X62"/>
    <mergeCell ref="V63:X63"/>
    <mergeCell ref="V64:X64"/>
    <mergeCell ref="V39:X39"/>
    <mergeCell ref="V40:X40"/>
    <mergeCell ref="V41:X41"/>
    <mergeCell ref="V42:X42"/>
    <mergeCell ref="V50:X50"/>
    <mergeCell ref="V51:X51"/>
    <mergeCell ref="A3:I3"/>
    <mergeCell ref="A4:J6"/>
    <mergeCell ref="A7:L7"/>
    <mergeCell ref="B10:J10"/>
    <mergeCell ref="B11:J11"/>
    <mergeCell ref="B12:J12"/>
    <mergeCell ref="B15:J15"/>
    <mergeCell ref="B16:J16"/>
    <mergeCell ref="G18:H18"/>
    <mergeCell ref="D20:E20"/>
    <mergeCell ref="F20:G20"/>
  </mergeCells>
  <conditionalFormatting sqref="A22:B22 B23">
    <cfRule type="expression" dxfId="8" priority="4">
      <formula>$B$21=""</formula>
    </cfRule>
  </conditionalFormatting>
  <conditionalFormatting sqref="A22:B24">
    <cfRule type="expression" dxfId="7" priority="5">
      <formula>$B$21=""</formula>
    </cfRule>
  </conditionalFormatting>
  <conditionalFormatting sqref="B37:D37 J37:O37 E37:I240 J38:X40 A38:D240 J41:O41 J42:X240 A241:S242">
    <cfRule type="expression" dxfId="6" priority="1">
      <formula>OR(#REF!="No", #REF!="")</formula>
    </cfRule>
  </conditionalFormatting>
  <conditionalFormatting sqref="D20:E20">
    <cfRule type="expression" priority="6">
      <formula>$H$19="Yes"</formula>
    </cfRule>
    <cfRule type="expression" dxfId="5" priority="7">
      <formula>$H$19="No"</formula>
    </cfRule>
  </conditionalFormatting>
  <conditionalFormatting sqref="D20:G20">
    <cfRule type="expression" dxfId="4" priority="8">
      <formula>$H$19=""</formula>
    </cfRule>
  </conditionalFormatting>
  <conditionalFormatting sqref="F20:G20">
    <cfRule type="expression" dxfId="3" priority="9">
      <formula>$H$19="No"</formula>
    </cfRule>
    <cfRule type="expression" dxfId="2" priority="10">
      <formula>$H$19="Yes"</formula>
    </cfRule>
  </conditionalFormatting>
  <conditionalFormatting sqref="P40 P42:P188">
    <cfRule type="expression" dxfId="1" priority="3">
      <formula>OR($Q$38="No",$Q$38="")</formula>
    </cfRule>
  </conditionalFormatting>
  <conditionalFormatting sqref="Q41:X41">
    <cfRule type="expression" dxfId="0" priority="2">
      <formula>OR(#REF!="No", #REF!="")</formula>
    </cfRule>
  </conditionalFormatting>
  <dataValidations count="23">
    <dataValidation type="decimal" operator="lessThan" allowBlank="1" showInputMessage="1" showErrorMessage="1" promptTitle="Nominal Length" prompt="Nominal length in years of qualifying education, assuming full-time study." sqref="B17" xr:uid="{F7461021-EBAE-4BB2-8D5C-A2096F569E7B}">
      <formula1>10</formula1>
    </dataValidation>
    <dataValidation type="decimal" operator="lessThan" allowBlank="1" showInputMessage="1" showErrorMessage="1" promptTitle="Min. credits" prompt="Credits as used by your home university." sqref="B18" xr:uid="{DECF7A69-8673-4814-B1E7-95DE6AEF9686}">
      <formula1>1000</formula1>
    </dataValidation>
    <dataValidation allowBlank="1" showInputMessage="1" showErrorMessage="1" prompt="Estimated percentage of credits that are not relevant to the course." sqref="O38" xr:uid="{18BF1E38-1AA2-4CE3-8472-C1C4EFC95DC9}"/>
    <dataValidation allowBlank="1" showInputMessage="1" showErrorMessage="1" prompt="This column should be filled with the local credits as stated in your official Transcript of Records." sqref="B37" xr:uid="{A205A35F-0E7B-4AE1-91DB-D5C5254B1B72}"/>
    <dataValidation allowBlank="1" showInputMessage="1" showErrorMessage="1" prompt="This column should be filled with the local grades, as stated in your official Transcript of Records." sqref="C37" xr:uid="{2BAA38C1-9E35-4F63-9F25-20CA4108007B}"/>
    <dataValidation allowBlank="1" showInputMessage="1" showErrorMessage="1" prompt="Average grade of all the courses._x000a_This is different from the GPA calculation" sqref="C39" xr:uid="{EF1A172F-D98F-450B-8633-64FFE65C5C10}"/>
    <dataValidation allowBlank="1" showInputMessage="1" showErrorMessage="1" prompt="This cell should show your total amount of credits done during your BSc._x000a__x000a__x000a_" sqref="B38" xr:uid="{2842236D-4C4C-4A5F-8DAA-CFE7CC692EDA}"/>
    <dataValidation allowBlank="1" sqref="C191:C240 V40:X68" xr:uid="{11AE07E4-3748-4C93-AF03-FF7EDA705BC7}"/>
    <dataValidation type="textLength" operator="lessThan" allowBlank="1" showInputMessage="1" showErrorMessage="1" promptTitle="University" prompt="The English name of your home university." sqref="B12:J12" xr:uid="{96082056-5114-45A5-990A-75BD1C83284B}">
      <formula1>101</formula1>
    </dataValidation>
    <dataValidation type="textLength" operator="lessThan" allowBlank="1" showInputMessage="1" showErrorMessage="1" promptTitle="Name" prompt="Use your full name." sqref="B10:J10" xr:uid="{DAA552C5-B93C-4BCC-AEB0-269363309344}">
      <formula1>101</formula1>
    </dataValidation>
    <dataValidation type="textLength" operator="lessThan" allowBlank="1" showInputMessage="1" showErrorMessage="1" promptTitle="Degree" prompt="The full English title of your qualifying degree." sqref="B15:J15" xr:uid="{1F9FB340-4F80-4BA6-8921-BD2F0FA2AA80}">
      <formula1>101</formula1>
    </dataValidation>
    <dataValidation type="custom" allowBlank="1" showInputMessage="1" showErrorMessage="1" errorTitle="Error" error="Hej. Make sure to type only numbers and the correct decimal symbol :)" promptTitle="Min. grade" prompt="Lowest possible grade at your home university." sqref="B23" xr:uid="{1C4B1543-D872-4B9D-841B-B5653A2B6533}">
      <formula1>IF(B21="Numbers", AND(ISNUMBER(B23),B23&gt;=-10,B23&lt;=100), ISTEXT(B23))</formula1>
    </dataValidation>
    <dataValidation type="list" operator="lessThan" allowBlank="1" showInputMessage="1" showErrorMessage="1" promptTitle="Degree" prompt="The full English title of your qualifying degree." sqref="B16:J16" xr:uid="{E965D5DE-9980-4F1F-AA18-DCEE987F486F}">
      <formula1>$Z$9:$Z$13</formula1>
    </dataValidation>
    <dataValidation allowBlank="1" showInputMessage="1" showErrorMessage="1" promptTitle="Courses' description" prompt="Only insert the links if the webpage information is in English!_x000a_If the information is in your original language, then upload a PDF to DANS with the information translated" sqref="P39" xr:uid="{9DBCDE73-5B31-422C-BC0A-CEBB6F07F882}"/>
    <dataValidation type="list" allowBlank="1" showInputMessage="1" showErrorMessage="1" sqref="B21" xr:uid="{B5721D1E-FDB9-4008-983E-8F6F45F6BA89}">
      <formula1>$L$12:$L$14</formula1>
    </dataValidation>
    <dataValidation type="list" allowBlank="1" showInputMessage="1" showErrorMessage="1" sqref="H19 Q38" xr:uid="{DDB45AE6-7F88-44ED-8AF8-A55C1F4D6CAA}">
      <formula1>$L$10:$L$11</formula1>
    </dataValidation>
    <dataValidation type="whole" allowBlank="1" showErrorMessage="1" errorTitle="Student number error." error="Please insert your current 6-digit student number. (e.g. 210000)" sqref="F20" xr:uid="{5F8CAA44-9D82-4A2E-B75B-A9177DB2C689}">
      <formula1>160000</formula1>
      <formula2>290000</formula2>
    </dataValidation>
    <dataValidation type="custom" allowBlank="1" showInputMessage="1" showErrorMessage="1" errorTitle="Error" error="Hej. Make sure to type only numbers and the correct decimal symbol :)" promptTitle="Min. grade" prompt="Lowest possible grade at your home university." sqref="B22" xr:uid="{76F39DBB-FCCC-4EEC-B78F-742526668840}">
      <formula1>IF(B21="Numbers", AND(ISNUMBER(B22),B22&gt;=-10,B22&lt;=100), ISTEXT(B22))</formula1>
    </dataValidation>
    <dataValidation type="decimal" allowBlank="1" showInputMessage="1" showErrorMessage="1" errorTitle="ERROR" error="Please make sure to type everything manually. Don't copy&amp;paste. _x000a_Make sure to use correct decimal marker &quot;.&quot; or &quot;,&quot;" sqref="B40:B50 C40:C189" xr:uid="{9196FE64-6B3D-4D5E-84F3-A1B5B8640DAF}">
      <formula1>0</formula1>
      <formula2>10000</formula2>
    </dataValidation>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O190:R190" xr:uid="{955B19DE-5657-4B1E-994D-B09EAD494F3F}">
      <formula1>30</formula1>
      <formula2>100</formula2>
    </dataValidation>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40:N240" xr:uid="{99C170BB-4DC0-4E9E-BCC5-9B9BB298CD60}">
      <formula1>30</formula1>
      <formula2>100</formula2>
    </dataValidation>
    <dataValidation type="list" allowBlank="1" showInputMessage="1" promptTitle="Select from drop down menu" prompt="Use the searchable drop-down menu, to choose the country where you have obtained your qualifying degree. Search for country's Initials_x000a_" sqref="B11:J11" xr:uid="{5714AA70-142B-42C2-8ABF-D1852CC887F4}">
      <formula1>$Z$22:$Z$270</formula1>
    </dataValidation>
    <dataValidation type="custom" allowBlank="1" showInputMessage="1" showErrorMessage="1" errorTitle="Error" error="Hej. Make sure to type only numbers and the correct decimal symbol :)" promptTitle="Min. grade" prompt="Lowest possible grade at your home university." sqref="B24" xr:uid="{BE3114DF-49C5-4EB3-8069-B7C77995BC0F}">
      <formula1>IF(B21="Numbers", AND(ISNUMBER(B24),B24&gt;=-10,B24&lt;=100), ISTEXT(B24))</formula1>
    </dataValidation>
  </dataValidations>
  <pageMargins left="0.7" right="0.7" top="0.75" bottom="0.75" header="0.3" footer="0.3"/>
  <pageSetup scale="64" fitToHeight="0" orientation="landscape" horizontalDpi="1200" verticalDpi="12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J73"/>
  <sheetViews>
    <sheetView showGridLines="0" zoomScale="85" zoomScaleNormal="85" workbookViewId="0">
      <selection activeCell="A62" sqref="A62:J69"/>
    </sheetView>
  </sheetViews>
  <sheetFormatPr defaultColWidth="9.140625" defaultRowHeight="15"/>
  <cols>
    <col min="1" max="1" width="28.85546875" style="8" customWidth="1"/>
    <col min="2" max="2" width="43.42578125" style="8" customWidth="1"/>
    <col min="3" max="16384" width="9.140625" style="8"/>
  </cols>
  <sheetData>
    <row r="1" spans="1:10" ht="33.75">
      <c r="A1" s="146" t="s">
        <v>301</v>
      </c>
      <c r="B1" s="147"/>
      <c r="C1" s="147"/>
      <c r="D1" s="147"/>
      <c r="E1" s="147"/>
      <c r="F1" s="147"/>
      <c r="G1" s="147"/>
      <c r="H1" s="147"/>
      <c r="I1" s="147"/>
      <c r="J1" s="148"/>
    </row>
    <row r="2" spans="1:10" ht="23.25">
      <c r="A2" s="149" t="str">
        <f>'Pre-mapping'!A2:J2</f>
        <v>Computer Science and Engineering</v>
      </c>
      <c r="B2" s="150"/>
      <c r="C2" s="150"/>
      <c r="D2" s="150"/>
      <c r="E2" s="150"/>
      <c r="F2" s="150"/>
      <c r="G2" s="150"/>
      <c r="H2" s="150"/>
      <c r="I2" s="150"/>
      <c r="J2" s="151"/>
    </row>
    <row r="3" spans="1:10" s="1" customFormat="1">
      <c r="A3" s="141" t="s">
        <v>315</v>
      </c>
      <c r="B3" s="142"/>
      <c r="C3" s="142"/>
      <c r="D3" s="142"/>
      <c r="E3" s="142"/>
      <c r="F3" s="142"/>
      <c r="G3" s="142"/>
      <c r="H3" s="142"/>
      <c r="I3" s="142"/>
      <c r="J3" s="143"/>
    </row>
    <row r="4" spans="1:10">
      <c r="A4" s="141"/>
      <c r="B4" s="142"/>
      <c r="C4" s="142"/>
      <c r="D4" s="142"/>
      <c r="E4" s="142"/>
      <c r="F4" s="142"/>
      <c r="G4" s="142"/>
      <c r="H4" s="142"/>
      <c r="I4" s="142"/>
      <c r="J4" s="143"/>
    </row>
    <row r="5" spans="1:10">
      <c r="A5" s="141"/>
      <c r="B5" s="142"/>
      <c r="C5" s="142"/>
      <c r="D5" s="142"/>
      <c r="E5" s="142"/>
      <c r="F5" s="142"/>
      <c r="G5" s="142"/>
      <c r="H5" s="142"/>
      <c r="I5" s="142"/>
      <c r="J5" s="143"/>
    </row>
    <row r="6" spans="1:10">
      <c r="A6" s="141"/>
      <c r="B6" s="142"/>
      <c r="C6" s="142"/>
      <c r="D6" s="142"/>
      <c r="E6" s="142"/>
      <c r="F6" s="142"/>
      <c r="G6" s="142"/>
      <c r="H6" s="142"/>
      <c r="I6" s="142"/>
      <c r="J6" s="143"/>
    </row>
    <row r="7" spans="1:10" ht="15.75" thickBot="1">
      <c r="A7" s="7"/>
      <c r="J7" s="9"/>
    </row>
    <row r="8" spans="1:10">
      <c r="A8" s="25" t="s">
        <v>252</v>
      </c>
      <c r="B8" s="152">
        <f>GPA!B10</f>
        <v>0</v>
      </c>
      <c r="C8" s="153"/>
      <c r="D8" s="153"/>
      <c r="E8" s="153"/>
      <c r="F8" s="153"/>
      <c r="G8" s="153"/>
      <c r="H8" s="153"/>
      <c r="I8" s="153"/>
      <c r="J8" s="154"/>
    </row>
    <row r="9" spans="1:10">
      <c r="A9" s="26" t="s">
        <v>1</v>
      </c>
      <c r="B9" s="155">
        <f>GPA!B11</f>
        <v>0</v>
      </c>
      <c r="C9" s="156"/>
      <c r="D9" s="156"/>
      <c r="E9" s="156"/>
      <c r="F9" s="156"/>
      <c r="G9" s="156"/>
      <c r="H9" s="156"/>
      <c r="I9" s="156"/>
      <c r="J9" s="157"/>
    </row>
    <row r="10" spans="1:10">
      <c r="A10" s="26" t="s">
        <v>0</v>
      </c>
      <c r="B10" s="155">
        <f>GPA!B12</f>
        <v>0</v>
      </c>
      <c r="C10" s="156"/>
      <c r="D10" s="156"/>
      <c r="E10" s="156"/>
      <c r="F10" s="156"/>
      <c r="G10" s="156"/>
      <c r="H10" s="156"/>
      <c r="I10" s="156"/>
      <c r="J10" s="157"/>
    </row>
    <row r="11" spans="1:10" ht="15.75" thickBot="1">
      <c r="A11" s="3" t="s">
        <v>2</v>
      </c>
      <c r="B11" s="158">
        <f>GPA!B15</f>
        <v>0</v>
      </c>
      <c r="C11" s="159"/>
      <c r="D11" s="159"/>
      <c r="E11" s="159"/>
      <c r="F11" s="159"/>
      <c r="G11" s="159"/>
      <c r="H11" s="159"/>
      <c r="I11" s="159"/>
      <c r="J11" s="160"/>
    </row>
    <row r="12" spans="1:10">
      <c r="A12" s="2"/>
      <c r="J12" s="9"/>
    </row>
    <row r="13" spans="1:10" ht="15.75" thickBot="1">
      <c r="A13" s="2"/>
      <c r="H13" s="140"/>
      <c r="I13" s="140"/>
      <c r="J13" s="9"/>
    </row>
    <row r="14" spans="1:10" ht="23.25">
      <c r="A14" s="4" t="s">
        <v>253</v>
      </c>
      <c r="B14" s="5"/>
      <c r="C14" s="16"/>
      <c r="D14" s="16"/>
      <c r="E14" s="161" t="str">
        <f>IF(ISBLANK(A17)=TRUE,"THIS AREA IS MANDATORY; you must fill it out.","")</f>
        <v>THIS AREA IS MANDATORY; you must fill it out.</v>
      </c>
      <c r="F14" s="161"/>
      <c r="G14" s="161"/>
      <c r="H14" s="161"/>
      <c r="I14" s="161"/>
      <c r="J14" s="162"/>
    </row>
    <row r="15" spans="1:10">
      <c r="A15" s="7"/>
      <c r="J15" s="9"/>
    </row>
    <row r="16" spans="1:10">
      <c r="A16" s="169" t="s">
        <v>298</v>
      </c>
      <c r="B16" s="170"/>
      <c r="C16" s="170"/>
      <c r="D16" s="170"/>
      <c r="E16" s="170"/>
      <c r="F16" s="170"/>
      <c r="G16" s="170"/>
      <c r="H16" s="170"/>
      <c r="I16" s="170"/>
      <c r="J16" s="171"/>
    </row>
    <row r="17" spans="1:10">
      <c r="A17" s="172"/>
      <c r="B17" s="173"/>
      <c r="C17" s="173"/>
      <c r="D17" s="173"/>
      <c r="E17" s="173"/>
      <c r="F17" s="173"/>
      <c r="G17" s="173"/>
      <c r="H17" s="173"/>
      <c r="I17" s="173"/>
      <c r="J17" s="174"/>
    </row>
    <row r="18" spans="1:10">
      <c r="A18" s="172"/>
      <c r="B18" s="173"/>
      <c r="C18" s="173"/>
      <c r="D18" s="173"/>
      <c r="E18" s="173"/>
      <c r="F18" s="173"/>
      <c r="G18" s="173"/>
      <c r="H18" s="173"/>
      <c r="I18" s="173"/>
      <c r="J18" s="174"/>
    </row>
    <row r="19" spans="1:10">
      <c r="A19" s="172"/>
      <c r="B19" s="173"/>
      <c r="C19" s="173"/>
      <c r="D19" s="173"/>
      <c r="E19" s="173"/>
      <c r="F19" s="173"/>
      <c r="G19" s="173"/>
      <c r="H19" s="173"/>
      <c r="I19" s="173"/>
      <c r="J19" s="174"/>
    </row>
    <row r="20" spans="1:10">
      <c r="A20" s="172"/>
      <c r="B20" s="173"/>
      <c r="C20" s="173"/>
      <c r="D20" s="173"/>
      <c r="E20" s="173"/>
      <c r="F20" s="173"/>
      <c r="G20" s="173"/>
      <c r="H20" s="173"/>
      <c r="I20" s="173"/>
      <c r="J20" s="174"/>
    </row>
    <row r="21" spans="1:10">
      <c r="A21" s="172"/>
      <c r="B21" s="173"/>
      <c r="C21" s="173"/>
      <c r="D21" s="173"/>
      <c r="E21" s="173"/>
      <c r="F21" s="173"/>
      <c r="G21" s="173"/>
      <c r="H21" s="173"/>
      <c r="I21" s="173"/>
      <c r="J21" s="174"/>
    </row>
    <row r="22" spans="1:10">
      <c r="A22" s="172"/>
      <c r="B22" s="173"/>
      <c r="C22" s="173"/>
      <c r="D22" s="173"/>
      <c r="E22" s="173"/>
      <c r="F22" s="173"/>
      <c r="G22" s="173"/>
      <c r="H22" s="173"/>
      <c r="I22" s="173"/>
      <c r="J22" s="174"/>
    </row>
    <row r="23" spans="1:10">
      <c r="A23" s="172"/>
      <c r="B23" s="173"/>
      <c r="C23" s="173"/>
      <c r="D23" s="173"/>
      <c r="E23" s="173"/>
      <c r="F23" s="173"/>
      <c r="G23" s="173"/>
      <c r="H23" s="173"/>
      <c r="I23" s="173"/>
      <c r="J23" s="174"/>
    </row>
    <row r="24" spans="1:10">
      <c r="A24" s="172"/>
      <c r="B24" s="173"/>
      <c r="C24" s="173"/>
      <c r="D24" s="173"/>
      <c r="E24" s="173"/>
      <c r="F24" s="173"/>
      <c r="G24" s="173"/>
      <c r="H24" s="173"/>
      <c r="I24" s="173"/>
      <c r="J24" s="174"/>
    </row>
    <row r="25" spans="1:10">
      <c r="A25" s="172"/>
      <c r="B25" s="173"/>
      <c r="C25" s="173"/>
      <c r="D25" s="173"/>
      <c r="E25" s="173"/>
      <c r="F25" s="173"/>
      <c r="G25" s="173"/>
      <c r="H25" s="173"/>
      <c r="I25" s="173"/>
      <c r="J25" s="174"/>
    </row>
    <row r="26" spans="1:10">
      <c r="A26" s="172"/>
      <c r="B26" s="173"/>
      <c r="C26" s="173"/>
      <c r="D26" s="173"/>
      <c r="E26" s="173"/>
      <c r="F26" s="173"/>
      <c r="G26" s="173"/>
      <c r="H26" s="173"/>
      <c r="I26" s="173"/>
      <c r="J26" s="174"/>
    </row>
    <row r="27" spans="1:10">
      <c r="A27" s="172"/>
      <c r="B27" s="173"/>
      <c r="C27" s="173"/>
      <c r="D27" s="173"/>
      <c r="E27" s="173"/>
      <c r="F27" s="173"/>
      <c r="G27" s="173"/>
      <c r="H27" s="173"/>
      <c r="I27" s="173"/>
      <c r="J27" s="174"/>
    </row>
    <row r="28" spans="1:10">
      <c r="A28" s="172"/>
      <c r="B28" s="173"/>
      <c r="C28" s="173"/>
      <c r="D28" s="173"/>
      <c r="E28" s="173"/>
      <c r="F28" s="173"/>
      <c r="G28" s="173"/>
      <c r="H28" s="173"/>
      <c r="I28" s="173"/>
      <c r="J28" s="174"/>
    </row>
    <row r="29" spans="1:10">
      <c r="A29" s="172"/>
      <c r="B29" s="173"/>
      <c r="C29" s="173"/>
      <c r="D29" s="173"/>
      <c r="E29" s="173"/>
      <c r="F29" s="173"/>
      <c r="G29" s="173"/>
      <c r="H29" s="173"/>
      <c r="I29" s="173"/>
      <c r="J29" s="174"/>
    </row>
    <row r="30" spans="1:10">
      <c r="A30" s="7"/>
      <c r="J30" s="9"/>
    </row>
    <row r="31" spans="1:10">
      <c r="A31" s="175" t="s">
        <v>313</v>
      </c>
      <c r="B31" s="176"/>
      <c r="C31" s="176"/>
      <c r="D31" s="176"/>
      <c r="E31" s="176"/>
      <c r="F31" s="176"/>
      <c r="G31" s="176"/>
      <c r="H31" s="176"/>
      <c r="I31" s="176"/>
      <c r="J31" s="177"/>
    </row>
    <row r="32" spans="1:10" ht="18.600000000000001" customHeight="1">
      <c r="A32" s="138" t="s">
        <v>304</v>
      </c>
      <c r="B32" s="136" t="s">
        <v>305</v>
      </c>
      <c r="C32" s="167"/>
      <c r="D32" s="167"/>
      <c r="E32" s="163" t="str">
        <f>IF(OR(ISBLANK(A34)=TRUE,ISBLANK(B34)=TRUE,ISBLANK(A35)=TRUE,ISBLANK(B35)=TRUE),"THIS AREA IS MANDATORY; you must fill it out.","")</f>
        <v>THIS AREA IS MANDATORY; you must fill it out.</v>
      </c>
      <c r="F32" s="163"/>
      <c r="G32" s="163"/>
      <c r="H32" s="163"/>
      <c r="I32" s="163"/>
      <c r="J32" s="164"/>
    </row>
    <row r="33" spans="1:10">
      <c r="A33" s="139"/>
      <c r="B33" s="137"/>
      <c r="C33" s="168"/>
      <c r="D33" s="168"/>
      <c r="E33" s="165"/>
      <c r="F33" s="165"/>
      <c r="G33" s="165"/>
      <c r="H33" s="165"/>
      <c r="I33" s="165"/>
      <c r="J33" s="166"/>
    </row>
    <row r="34" spans="1:10">
      <c r="A34" s="13"/>
      <c r="B34" s="144"/>
      <c r="C34" s="144"/>
      <c r="D34" s="144"/>
      <c r="E34" s="144"/>
      <c r="F34" s="144"/>
      <c r="G34" s="144"/>
      <c r="H34" s="144"/>
      <c r="I34" s="144"/>
      <c r="J34" s="145"/>
    </row>
    <row r="35" spans="1:10">
      <c r="A35" s="13"/>
      <c r="B35" s="144"/>
      <c r="C35" s="144"/>
      <c r="D35" s="144"/>
      <c r="E35" s="144"/>
      <c r="F35" s="144"/>
      <c r="G35" s="144"/>
      <c r="H35" s="144"/>
      <c r="I35" s="144"/>
      <c r="J35" s="145"/>
    </row>
    <row r="36" spans="1:10">
      <c r="A36" s="24" t="s">
        <v>300</v>
      </c>
      <c r="B36" s="15" t="s">
        <v>314</v>
      </c>
      <c r="J36" s="9"/>
    </row>
    <row r="37" spans="1:10">
      <c r="A37" s="23"/>
      <c r="B37" s="22"/>
      <c r="C37" s="22"/>
      <c r="D37" s="22"/>
      <c r="E37" s="22"/>
      <c r="F37" s="22"/>
      <c r="G37" s="22"/>
      <c r="H37" s="22"/>
      <c r="I37" s="22"/>
      <c r="J37" s="27"/>
    </row>
    <row r="38" spans="1:10">
      <c r="A38" s="132" t="s">
        <v>306</v>
      </c>
      <c r="B38" s="133"/>
      <c r="C38" s="133"/>
      <c r="D38" s="133"/>
      <c r="E38" s="134" t="str">
        <f>IF(ISBLANK(A39)=TRUE,"THIS AREA IS MANDATORY; you must fill it out.","")</f>
        <v>THIS AREA IS MANDATORY; you must fill it out.</v>
      </c>
      <c r="F38" s="134"/>
      <c r="G38" s="134"/>
      <c r="H38" s="134"/>
      <c r="I38" s="134"/>
      <c r="J38" s="135"/>
    </row>
    <row r="39" spans="1:10">
      <c r="A39" s="126"/>
      <c r="B39" s="127"/>
      <c r="C39" s="127"/>
      <c r="D39" s="127"/>
      <c r="E39" s="127"/>
      <c r="F39" s="127"/>
      <c r="G39" s="127"/>
      <c r="H39" s="127"/>
      <c r="I39" s="127"/>
      <c r="J39" s="128"/>
    </row>
    <row r="40" spans="1:10">
      <c r="A40" s="126"/>
      <c r="B40" s="127"/>
      <c r="C40" s="127"/>
      <c r="D40" s="127"/>
      <c r="E40" s="127"/>
      <c r="F40" s="127"/>
      <c r="G40" s="127"/>
      <c r="H40" s="127"/>
      <c r="I40" s="127"/>
      <c r="J40" s="128"/>
    </row>
    <row r="41" spans="1:10">
      <c r="A41" s="126"/>
      <c r="B41" s="127"/>
      <c r="C41" s="127"/>
      <c r="D41" s="127"/>
      <c r="E41" s="127"/>
      <c r="F41" s="127"/>
      <c r="G41" s="127"/>
      <c r="H41" s="127"/>
      <c r="I41" s="127"/>
      <c r="J41" s="128"/>
    </row>
    <row r="42" spans="1:10">
      <c r="A42" s="126"/>
      <c r="B42" s="127"/>
      <c r="C42" s="127"/>
      <c r="D42" s="127"/>
      <c r="E42" s="127"/>
      <c r="F42" s="127"/>
      <c r="G42" s="127"/>
      <c r="H42" s="127"/>
      <c r="I42" s="127"/>
      <c r="J42" s="128"/>
    </row>
    <row r="43" spans="1:10">
      <c r="A43" s="126"/>
      <c r="B43" s="127"/>
      <c r="C43" s="127"/>
      <c r="D43" s="127"/>
      <c r="E43" s="127"/>
      <c r="F43" s="127"/>
      <c r="G43" s="127"/>
      <c r="H43" s="127"/>
      <c r="I43" s="127"/>
      <c r="J43" s="128"/>
    </row>
    <row r="44" spans="1:10">
      <c r="A44" s="126"/>
      <c r="B44" s="127"/>
      <c r="C44" s="127"/>
      <c r="D44" s="127"/>
      <c r="E44" s="127"/>
      <c r="F44" s="127"/>
      <c r="G44" s="127"/>
      <c r="H44" s="127"/>
      <c r="I44" s="127"/>
      <c r="J44" s="128"/>
    </row>
    <row r="45" spans="1:10">
      <c r="A45" s="126"/>
      <c r="B45" s="127"/>
      <c r="C45" s="127"/>
      <c r="D45" s="127"/>
      <c r="E45" s="127"/>
      <c r="F45" s="127"/>
      <c r="G45" s="127"/>
      <c r="H45" s="127"/>
      <c r="I45" s="127"/>
      <c r="J45" s="128"/>
    </row>
    <row r="46" spans="1:10" ht="15.75" thickBot="1">
      <c r="A46" s="129"/>
      <c r="B46" s="130"/>
      <c r="C46" s="130"/>
      <c r="D46" s="130"/>
      <c r="E46" s="130"/>
      <c r="F46" s="130"/>
      <c r="G46" s="130"/>
      <c r="H46" s="130"/>
      <c r="I46" s="130"/>
      <c r="J46" s="131"/>
    </row>
    <row r="47" spans="1:10">
      <c r="A47" s="7"/>
      <c r="J47" s="9"/>
    </row>
    <row r="48" spans="1:10" ht="15.75" thickBot="1">
      <c r="A48" s="7"/>
      <c r="J48" s="9"/>
    </row>
    <row r="49" spans="1:10" ht="21">
      <c r="A49" s="4" t="s">
        <v>254</v>
      </c>
      <c r="B49" s="5"/>
      <c r="C49" s="5"/>
      <c r="D49" s="5"/>
      <c r="E49" s="5"/>
      <c r="F49" s="5"/>
      <c r="G49" s="5"/>
      <c r="H49" s="5"/>
      <c r="I49" s="5"/>
      <c r="J49" s="6"/>
    </row>
    <row r="50" spans="1:10">
      <c r="A50" s="126"/>
      <c r="B50" s="127"/>
      <c r="C50" s="127"/>
      <c r="D50" s="127"/>
      <c r="E50" s="127"/>
      <c r="F50" s="127"/>
      <c r="G50" s="127"/>
      <c r="H50" s="127"/>
      <c r="I50" s="127"/>
      <c r="J50" s="128"/>
    </row>
    <row r="51" spans="1:10">
      <c r="A51" s="126"/>
      <c r="B51" s="127"/>
      <c r="C51" s="127"/>
      <c r="D51" s="127"/>
      <c r="E51" s="127"/>
      <c r="F51" s="127"/>
      <c r="G51" s="127"/>
      <c r="H51" s="127"/>
      <c r="I51" s="127"/>
      <c r="J51" s="128"/>
    </row>
    <row r="52" spans="1:10">
      <c r="A52" s="126"/>
      <c r="B52" s="127"/>
      <c r="C52" s="127"/>
      <c r="D52" s="127"/>
      <c r="E52" s="127"/>
      <c r="F52" s="127"/>
      <c r="G52" s="127"/>
      <c r="H52" s="127"/>
      <c r="I52" s="127"/>
      <c r="J52" s="128"/>
    </row>
    <row r="53" spans="1:10">
      <c r="A53" s="126"/>
      <c r="B53" s="127"/>
      <c r="C53" s="127"/>
      <c r="D53" s="127"/>
      <c r="E53" s="127"/>
      <c r="F53" s="127"/>
      <c r="G53" s="127"/>
      <c r="H53" s="127"/>
      <c r="I53" s="127"/>
      <c r="J53" s="128"/>
    </row>
    <row r="54" spans="1:10">
      <c r="A54" s="126"/>
      <c r="B54" s="127"/>
      <c r="C54" s="127"/>
      <c r="D54" s="127"/>
      <c r="E54" s="127"/>
      <c r="F54" s="127"/>
      <c r="G54" s="127"/>
      <c r="H54" s="127"/>
      <c r="I54" s="127"/>
      <c r="J54" s="128"/>
    </row>
    <row r="55" spans="1:10">
      <c r="A55" s="126"/>
      <c r="B55" s="127"/>
      <c r="C55" s="127"/>
      <c r="D55" s="127"/>
      <c r="E55" s="127"/>
      <c r="F55" s="127"/>
      <c r="G55" s="127"/>
      <c r="H55" s="127"/>
      <c r="I55" s="127"/>
      <c r="J55" s="128"/>
    </row>
    <row r="56" spans="1:10">
      <c r="A56" s="126"/>
      <c r="B56" s="127"/>
      <c r="C56" s="127"/>
      <c r="D56" s="127"/>
      <c r="E56" s="127"/>
      <c r="F56" s="127"/>
      <c r="G56" s="127"/>
      <c r="H56" s="127"/>
      <c r="I56" s="127"/>
      <c r="J56" s="128"/>
    </row>
    <row r="57" spans="1:10" ht="15.75" thickBot="1">
      <c r="A57" s="129"/>
      <c r="B57" s="130"/>
      <c r="C57" s="130"/>
      <c r="D57" s="130"/>
      <c r="E57" s="130"/>
      <c r="F57" s="130"/>
      <c r="G57" s="130"/>
      <c r="H57" s="130"/>
      <c r="I57" s="130"/>
      <c r="J57" s="131"/>
    </row>
    <row r="58" spans="1:10">
      <c r="A58" s="7"/>
      <c r="J58" s="9"/>
    </row>
    <row r="59" spans="1:10" ht="15.75" thickBot="1">
      <c r="A59" s="7"/>
      <c r="J59" s="9"/>
    </row>
    <row r="60" spans="1:10" ht="21">
      <c r="A60" s="17" t="s">
        <v>255</v>
      </c>
      <c r="B60" s="18"/>
      <c r="C60" s="18"/>
      <c r="D60" s="18"/>
      <c r="E60" s="18"/>
      <c r="F60" s="18"/>
      <c r="G60" s="18"/>
      <c r="H60" s="21"/>
      <c r="I60" s="19" t="s">
        <v>257</v>
      </c>
      <c r="J60" s="20"/>
    </row>
    <row r="61" spans="1:10">
      <c r="A61" s="10" t="s">
        <v>256</v>
      </c>
      <c r="J61" s="9"/>
    </row>
    <row r="62" spans="1:10">
      <c r="A62" s="126"/>
      <c r="B62" s="127"/>
      <c r="C62" s="127"/>
      <c r="D62" s="127"/>
      <c r="E62" s="127"/>
      <c r="F62" s="127"/>
      <c r="G62" s="127"/>
      <c r="H62" s="127"/>
      <c r="I62" s="127"/>
      <c r="J62" s="128"/>
    </row>
    <row r="63" spans="1:10">
      <c r="A63" s="126"/>
      <c r="B63" s="127"/>
      <c r="C63" s="127"/>
      <c r="D63" s="127"/>
      <c r="E63" s="127"/>
      <c r="F63" s="127"/>
      <c r="G63" s="127"/>
      <c r="H63" s="127"/>
      <c r="I63" s="127"/>
      <c r="J63" s="128"/>
    </row>
    <row r="64" spans="1:10">
      <c r="A64" s="126"/>
      <c r="B64" s="127"/>
      <c r="C64" s="127"/>
      <c r="D64" s="127"/>
      <c r="E64" s="127"/>
      <c r="F64" s="127"/>
      <c r="G64" s="127"/>
      <c r="H64" s="127"/>
      <c r="I64" s="127"/>
      <c r="J64" s="128"/>
    </row>
    <row r="65" spans="1:10">
      <c r="A65" s="126"/>
      <c r="B65" s="127"/>
      <c r="C65" s="127"/>
      <c r="D65" s="127"/>
      <c r="E65" s="127"/>
      <c r="F65" s="127"/>
      <c r="G65" s="127"/>
      <c r="H65" s="127"/>
      <c r="I65" s="127"/>
      <c r="J65" s="128"/>
    </row>
    <row r="66" spans="1:10">
      <c r="A66" s="126"/>
      <c r="B66" s="127"/>
      <c r="C66" s="127"/>
      <c r="D66" s="127"/>
      <c r="E66" s="127"/>
      <c r="F66" s="127"/>
      <c r="G66" s="127"/>
      <c r="H66" s="127"/>
      <c r="I66" s="127"/>
      <c r="J66" s="128"/>
    </row>
    <row r="67" spans="1:10">
      <c r="A67" s="126"/>
      <c r="B67" s="127"/>
      <c r="C67" s="127"/>
      <c r="D67" s="127"/>
      <c r="E67" s="127"/>
      <c r="F67" s="127"/>
      <c r="G67" s="127"/>
      <c r="H67" s="127"/>
      <c r="I67" s="127"/>
      <c r="J67" s="128"/>
    </row>
    <row r="68" spans="1:10">
      <c r="A68" s="126"/>
      <c r="B68" s="127"/>
      <c r="C68" s="127"/>
      <c r="D68" s="127"/>
      <c r="E68" s="127"/>
      <c r="F68" s="127"/>
      <c r="G68" s="127"/>
      <c r="H68" s="127"/>
      <c r="I68" s="127"/>
      <c r="J68" s="128"/>
    </row>
    <row r="69" spans="1:10" ht="15.75" thickBot="1">
      <c r="A69" s="129"/>
      <c r="B69" s="130"/>
      <c r="C69" s="130"/>
      <c r="D69" s="130"/>
      <c r="E69" s="130"/>
      <c r="F69" s="130"/>
      <c r="G69" s="130"/>
      <c r="H69" s="130"/>
      <c r="I69" s="130"/>
      <c r="J69" s="131"/>
    </row>
    <row r="70" spans="1:10">
      <c r="A70" s="7"/>
      <c r="J70" s="9"/>
    </row>
    <row r="71" spans="1:10">
      <c r="A71" s="7"/>
      <c r="J71" s="9"/>
    </row>
    <row r="72" spans="1:10">
      <c r="A72"/>
      <c r="B72"/>
      <c r="C72"/>
      <c r="D72"/>
      <c r="E72"/>
      <c r="F72"/>
      <c r="G72"/>
      <c r="H72"/>
      <c r="I72"/>
      <c r="J72"/>
    </row>
    <row r="73" spans="1:10">
      <c r="A73"/>
      <c r="B73"/>
      <c r="C73"/>
      <c r="D73"/>
      <c r="E73"/>
      <c r="F73"/>
      <c r="G73"/>
      <c r="H73"/>
      <c r="I73"/>
      <c r="J73"/>
    </row>
  </sheetData>
  <sheetProtection algorithmName="SHA-512" hashValue="cnXQQgd1VzHOmfQUFAFL0QJINVPzOu9fZairFf4RAZcZFs6uiA5SIogQ7uCF+77OjDVYyXx7WRpMKCg5q97v+Q==" saltValue="jD2xWuRiplIZR+nidxt6dw==" spinCount="100000" sheet="1" objects="1" scenarios="1" selectLockedCells="1"/>
  <mergeCells count="23">
    <mergeCell ref="B35:J35"/>
    <mergeCell ref="A1:J1"/>
    <mergeCell ref="A2:J2"/>
    <mergeCell ref="B8:J8"/>
    <mergeCell ref="B9:J9"/>
    <mergeCell ref="B10:J10"/>
    <mergeCell ref="B11:J11"/>
    <mergeCell ref="E14:J14"/>
    <mergeCell ref="E32:J33"/>
    <mergeCell ref="C32:D33"/>
    <mergeCell ref="A16:J16"/>
    <mergeCell ref="A17:J29"/>
    <mergeCell ref="A31:J31"/>
    <mergeCell ref="B32:B33"/>
    <mergeCell ref="A32:A33"/>
    <mergeCell ref="H13:I13"/>
    <mergeCell ref="A3:J6"/>
    <mergeCell ref="B34:J34"/>
    <mergeCell ref="A62:J69"/>
    <mergeCell ref="A39:J46"/>
    <mergeCell ref="A50:J57"/>
    <mergeCell ref="A38:D38"/>
    <mergeCell ref="E38:J38"/>
  </mergeCells>
  <dataValidations xWindow="142" yWindow="550" count="7">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62:J69" xr:uid="{00000000-0002-0000-0100-000006000000}">
      <formula1>501</formula1>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xWindow="142" yWindow="550" count="1">
        <x14:dataValidation type="list" allowBlank="1" showInputMessage="1" showErrorMessage="1" xr:uid="{00000000-0002-0000-0100-000008000000}">
          <x14:formula1>
            <xm:f>Countries!$J$18:$J$19</xm:f>
          </x14:formula1>
          <xm:sqref>J60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N38"/>
  <sheetViews>
    <sheetView showGridLines="0" topLeftCell="A7" zoomScale="70" zoomScaleNormal="70" workbookViewId="0">
      <selection activeCell="C17" sqref="C17:F17"/>
    </sheetView>
  </sheetViews>
  <sheetFormatPr defaultColWidth="8.5703125" defaultRowHeight="15"/>
  <cols>
    <col min="2" max="2" width="10.85546875" customWidth="1"/>
  </cols>
  <sheetData>
    <row r="1" spans="1:33" ht="28.5">
      <c r="A1" s="205" t="s">
        <v>310</v>
      </c>
      <c r="B1" s="206"/>
      <c r="C1" s="206"/>
      <c r="D1" s="206"/>
      <c r="E1" s="206"/>
      <c r="F1" s="206"/>
      <c r="G1" s="206"/>
      <c r="H1" s="206"/>
      <c r="I1" s="206"/>
      <c r="J1" s="207"/>
    </row>
    <row r="2" spans="1:33" ht="24" thickBot="1">
      <c r="A2" s="208" t="s">
        <v>317</v>
      </c>
      <c r="B2" s="209"/>
      <c r="C2" s="209"/>
      <c r="D2" s="209"/>
      <c r="E2" s="209"/>
      <c r="F2" s="209"/>
      <c r="G2" s="209"/>
      <c r="H2" s="209"/>
      <c r="I2" s="209"/>
      <c r="J2" s="210"/>
    </row>
    <row r="3" spans="1:33" ht="15.75" thickBot="1">
      <c r="A3" s="14"/>
      <c r="J3" s="11"/>
    </row>
    <row r="4" spans="1:33" ht="15.75" thickBot="1">
      <c r="A4" s="211" t="s">
        <v>296</v>
      </c>
      <c r="B4" s="212"/>
      <c r="C4" s="212"/>
      <c r="D4" s="212"/>
      <c r="E4" s="212"/>
      <c r="F4" s="212"/>
      <c r="G4" s="212"/>
      <c r="H4" s="212"/>
      <c r="I4" s="212"/>
      <c r="J4" s="213"/>
    </row>
    <row r="5" spans="1:33">
      <c r="A5" s="214" t="e">
        <f>#REF!</f>
        <v>#REF!</v>
      </c>
      <c r="B5" s="215"/>
      <c r="C5" s="215"/>
      <c r="D5" s="215"/>
      <c r="E5" s="215"/>
      <c r="F5" s="215"/>
      <c r="G5" s="215"/>
      <c r="H5" s="215"/>
      <c r="I5" s="215"/>
      <c r="J5" s="216"/>
    </row>
    <row r="6" spans="1:33" ht="15.75" thickBot="1">
      <c r="A6" s="28"/>
      <c r="J6" s="11"/>
    </row>
    <row r="7" spans="1:33" ht="15.75" thickBot="1">
      <c r="A7" s="211" t="s">
        <v>302</v>
      </c>
      <c r="B7" s="212"/>
      <c r="C7" s="212"/>
      <c r="D7" s="212"/>
      <c r="E7" s="212"/>
      <c r="F7" s="212"/>
      <c r="G7" s="212"/>
      <c r="H7" s="212"/>
      <c r="I7" s="212"/>
      <c r="J7" s="213"/>
    </row>
    <row r="8" spans="1:33" ht="15.75" thickBot="1">
      <c r="A8" s="214" t="e">
        <f>#REF!</f>
        <v>#REF!</v>
      </c>
      <c r="B8" s="215"/>
      <c r="C8" s="215"/>
      <c r="D8" s="215"/>
      <c r="E8" s="215"/>
      <c r="F8" s="215"/>
      <c r="G8" s="215"/>
      <c r="H8" s="215"/>
      <c r="I8" s="215"/>
      <c r="J8" s="216"/>
    </row>
    <row r="9" spans="1:33" ht="15.75" thickBot="1">
      <c r="A9" s="211" t="s">
        <v>297</v>
      </c>
      <c r="B9" s="212"/>
      <c r="C9" s="212"/>
      <c r="D9" s="212"/>
      <c r="E9" s="212"/>
      <c r="F9" s="212"/>
      <c r="G9" s="212"/>
      <c r="H9" s="212"/>
      <c r="I9" s="212"/>
      <c r="J9" s="213"/>
    </row>
    <row r="10" spans="1:33">
      <c r="A10" s="214" t="e">
        <f>#REF!</f>
        <v>#REF!</v>
      </c>
      <c r="B10" s="215"/>
      <c r="C10" s="215"/>
      <c r="D10" s="215"/>
      <c r="E10" s="215"/>
      <c r="F10" s="215"/>
      <c r="G10" s="215"/>
      <c r="H10" s="215"/>
      <c r="I10" s="215"/>
      <c r="J10" s="216"/>
    </row>
    <row r="11" spans="1:33">
      <c r="A11" s="28"/>
      <c r="J11" s="11"/>
    </row>
    <row r="12" spans="1:33" ht="165.75" customHeight="1">
      <c r="A12" s="217" t="s">
        <v>307</v>
      </c>
      <c r="B12" s="218"/>
      <c r="C12" s="218"/>
      <c r="D12" s="218"/>
      <c r="E12" s="218"/>
      <c r="F12" s="218"/>
      <c r="G12" s="218"/>
      <c r="H12" s="218"/>
      <c r="I12" s="218"/>
      <c r="J12" s="219"/>
      <c r="AF12" s="49" t="s">
        <v>319</v>
      </c>
      <c r="AG12" s="48"/>
    </row>
    <row r="13" spans="1:33" ht="15" customHeight="1">
      <c r="A13" s="28"/>
      <c r="J13" s="11"/>
      <c r="AF13" s="49" t="s">
        <v>320</v>
      </c>
      <c r="AG13" s="48"/>
    </row>
    <row r="14" spans="1:33" ht="15" customHeight="1">
      <c r="A14" s="28"/>
      <c r="J14" s="11"/>
      <c r="AF14" s="49" t="s">
        <v>321</v>
      </c>
      <c r="AG14" s="48"/>
    </row>
    <row r="15" spans="1:33" ht="23.25" customHeight="1">
      <c r="A15" s="196" t="s">
        <v>318</v>
      </c>
      <c r="B15" s="197"/>
      <c r="C15" s="197"/>
      <c r="D15" s="197"/>
      <c r="E15" s="197"/>
      <c r="F15" s="197"/>
      <c r="G15" s="197"/>
      <c r="H15" s="197"/>
      <c r="I15" s="197"/>
      <c r="J15" s="198"/>
      <c r="AF15" s="49" t="s">
        <v>322</v>
      </c>
      <c r="AG15" s="48"/>
    </row>
    <row r="16" spans="1:33" ht="66.95" customHeight="1">
      <c r="A16" s="199" t="s">
        <v>303</v>
      </c>
      <c r="B16" s="200"/>
      <c r="C16" s="201" t="s">
        <v>316</v>
      </c>
      <c r="D16" s="202"/>
      <c r="E16" s="202"/>
      <c r="F16" s="202"/>
      <c r="G16" s="203" t="s">
        <v>308</v>
      </c>
      <c r="H16" s="202"/>
      <c r="I16" s="202"/>
      <c r="J16" s="204"/>
      <c r="Q16" s="178"/>
      <c r="R16" s="178"/>
      <c r="S16" s="178"/>
      <c r="T16" s="178"/>
      <c r="AF16" s="49" t="s">
        <v>323</v>
      </c>
      <c r="AG16" s="48"/>
    </row>
    <row r="17" spans="1:40" ht="45" customHeight="1">
      <c r="A17" s="179" t="s">
        <v>319</v>
      </c>
      <c r="B17" s="180"/>
      <c r="C17" s="188"/>
      <c r="D17" s="188"/>
      <c r="E17" s="188"/>
      <c r="F17" s="188"/>
      <c r="G17" s="188"/>
      <c r="H17" s="188"/>
      <c r="I17" s="188"/>
      <c r="J17" s="189"/>
      <c r="AF17" s="49" t="s">
        <v>324</v>
      </c>
      <c r="AG17" s="45"/>
    </row>
    <row r="18" spans="1:40" ht="45.95" customHeight="1">
      <c r="A18" s="179" t="s">
        <v>320</v>
      </c>
      <c r="B18" s="180"/>
      <c r="C18" s="188"/>
      <c r="D18" s="188"/>
      <c r="E18" s="188"/>
      <c r="F18" s="188"/>
      <c r="G18" s="188"/>
      <c r="H18" s="188"/>
      <c r="I18" s="188"/>
      <c r="J18" s="189"/>
      <c r="O18" s="178"/>
      <c r="P18" s="178"/>
      <c r="Q18" s="178"/>
      <c r="R18" s="178"/>
      <c r="S18" s="178"/>
      <c r="T18" s="178"/>
      <c r="U18" s="178"/>
      <c r="V18" s="178"/>
      <c r="W18" s="178"/>
      <c r="X18" s="178"/>
      <c r="AA18" s="178"/>
      <c r="AB18" s="178"/>
      <c r="AC18" s="178"/>
      <c r="AD18" s="178"/>
      <c r="AF18" s="49" t="s">
        <v>325</v>
      </c>
      <c r="AG18" s="45"/>
    </row>
    <row r="19" spans="1:40" ht="69.599999999999994" customHeight="1">
      <c r="A19" s="179" t="s">
        <v>321</v>
      </c>
      <c r="B19" s="180"/>
      <c r="C19" s="188"/>
      <c r="D19" s="188"/>
      <c r="E19" s="188"/>
      <c r="F19" s="188"/>
      <c r="G19" s="188"/>
      <c r="H19" s="188"/>
      <c r="I19" s="188"/>
      <c r="J19" s="189"/>
      <c r="O19" s="178"/>
      <c r="P19" s="178"/>
      <c r="Q19" s="178"/>
      <c r="R19" s="178"/>
      <c r="S19" s="178"/>
      <c r="T19" s="178"/>
      <c r="U19" s="178"/>
      <c r="V19" s="178"/>
      <c r="W19" s="178"/>
      <c r="X19" s="178"/>
      <c r="AF19" s="49" t="s">
        <v>326</v>
      </c>
      <c r="AG19" s="46"/>
    </row>
    <row r="20" spans="1:40" ht="53.45" customHeight="1">
      <c r="A20" s="179" t="s">
        <v>322</v>
      </c>
      <c r="B20" s="180"/>
      <c r="C20" s="188"/>
      <c r="D20" s="188"/>
      <c r="E20" s="188"/>
      <c r="F20" s="188"/>
      <c r="G20" s="188"/>
      <c r="H20" s="188"/>
      <c r="I20" s="188"/>
      <c r="J20" s="189"/>
      <c r="AF20" s="49" t="s">
        <v>327</v>
      </c>
      <c r="AG20" s="48"/>
    </row>
    <row r="21" spans="1:40" ht="50.1" customHeight="1">
      <c r="A21" s="179" t="s">
        <v>323</v>
      </c>
      <c r="B21" s="180"/>
      <c r="C21" s="188"/>
      <c r="D21" s="188"/>
      <c r="E21" s="188"/>
      <c r="F21" s="188"/>
      <c r="G21" s="188"/>
      <c r="H21" s="188"/>
      <c r="I21" s="188"/>
      <c r="J21" s="189"/>
      <c r="O21" s="178"/>
      <c r="P21" s="178"/>
      <c r="Q21" s="178"/>
      <c r="R21" s="178"/>
      <c r="S21" s="178"/>
      <c r="T21" s="178"/>
      <c r="U21" s="178"/>
      <c r="V21" s="178"/>
      <c r="W21" s="178"/>
      <c r="X21" s="178"/>
      <c r="AF21" s="49" t="s">
        <v>328</v>
      </c>
      <c r="AG21" s="46"/>
    </row>
    <row r="22" spans="1:40" ht="51.95" customHeight="1">
      <c r="A22" s="181" t="s">
        <v>324</v>
      </c>
      <c r="B22" s="182"/>
      <c r="C22" s="183"/>
      <c r="D22" s="184"/>
      <c r="E22" s="184"/>
      <c r="F22" s="185"/>
      <c r="G22" s="186"/>
      <c r="H22" s="184"/>
      <c r="I22" s="184"/>
      <c r="J22" s="187"/>
      <c r="O22" s="178"/>
      <c r="P22" s="178"/>
      <c r="Q22" s="178"/>
      <c r="R22" s="178"/>
      <c r="S22" s="178"/>
      <c r="T22" s="178"/>
      <c r="U22" s="178"/>
      <c r="V22" s="178"/>
      <c r="W22" s="178"/>
      <c r="X22" s="178"/>
      <c r="AF22" s="49" t="s">
        <v>329</v>
      </c>
      <c r="AG22" s="48"/>
    </row>
    <row r="23" spans="1:40" ht="45.6" customHeight="1">
      <c r="A23" s="181" t="s">
        <v>325</v>
      </c>
      <c r="B23" s="182"/>
      <c r="C23" s="183"/>
      <c r="D23" s="184"/>
      <c r="E23" s="184"/>
      <c r="F23" s="185"/>
      <c r="G23" s="186"/>
      <c r="H23" s="184"/>
      <c r="I23" s="184"/>
      <c r="J23" s="187"/>
      <c r="O23" s="178"/>
      <c r="P23" s="178"/>
      <c r="Q23" s="178"/>
      <c r="R23" s="178"/>
      <c r="S23" s="178"/>
      <c r="T23" s="178"/>
      <c r="U23" s="178"/>
      <c r="V23" s="178"/>
      <c r="W23" s="178"/>
      <c r="X23" s="178"/>
    </row>
    <row r="24" spans="1:40" ht="67.5" customHeight="1">
      <c r="A24" s="220" t="s">
        <v>326</v>
      </c>
      <c r="B24" s="221"/>
      <c r="C24" s="188"/>
      <c r="D24" s="188"/>
      <c r="E24" s="188"/>
      <c r="F24" s="188"/>
      <c r="G24" s="188"/>
      <c r="H24" s="188"/>
      <c r="I24" s="188"/>
      <c r="J24" s="189"/>
    </row>
    <row r="25" spans="1:40" ht="63" customHeight="1">
      <c r="A25" s="179" t="s">
        <v>327</v>
      </c>
      <c r="B25" s="180"/>
      <c r="C25" s="188"/>
      <c r="D25" s="188"/>
      <c r="E25" s="188"/>
      <c r="F25" s="188"/>
      <c r="G25" s="188"/>
      <c r="H25" s="188"/>
      <c r="I25" s="188"/>
      <c r="J25" s="189"/>
      <c r="O25" s="178"/>
      <c r="P25" s="178"/>
      <c r="Q25" s="178"/>
      <c r="R25" s="178"/>
      <c r="S25" s="178"/>
      <c r="T25" s="178"/>
      <c r="U25" s="178"/>
      <c r="V25" s="178"/>
      <c r="W25" s="178"/>
      <c r="X25" s="178"/>
    </row>
    <row r="26" spans="1:40" ht="54" customHeight="1">
      <c r="A26" s="220" t="s">
        <v>328</v>
      </c>
      <c r="B26" s="221"/>
      <c r="C26" s="188"/>
      <c r="D26" s="188"/>
      <c r="E26" s="188"/>
      <c r="F26" s="188"/>
      <c r="G26" s="188"/>
      <c r="H26" s="188"/>
      <c r="I26" s="188"/>
      <c r="J26" s="189"/>
      <c r="O26" s="178"/>
      <c r="P26" s="178"/>
      <c r="Q26" s="178"/>
      <c r="R26" s="178"/>
      <c r="S26" s="178"/>
      <c r="T26" s="178"/>
      <c r="U26" s="178"/>
      <c r="V26" s="178"/>
      <c r="W26" s="178"/>
      <c r="X26" s="178"/>
    </row>
    <row r="27" spans="1:40" ht="51.95" customHeight="1">
      <c r="A27" s="179" t="s">
        <v>329</v>
      </c>
      <c r="B27" s="180"/>
      <c r="C27" s="188"/>
      <c r="D27" s="188"/>
      <c r="E27" s="188"/>
      <c r="F27" s="188"/>
      <c r="G27" s="222"/>
      <c r="H27" s="222"/>
      <c r="I27" s="222"/>
      <c r="J27" s="223"/>
      <c r="O27" s="178"/>
      <c r="P27" s="178"/>
      <c r="Q27" s="178"/>
      <c r="R27" s="178"/>
      <c r="S27" s="178"/>
      <c r="T27" s="178"/>
      <c r="U27" s="178"/>
      <c r="V27" s="178"/>
      <c r="W27" s="178"/>
      <c r="X27" s="178"/>
    </row>
    <row r="28" spans="1:40" ht="18.95" customHeight="1">
      <c r="A28" s="28"/>
      <c r="C28" s="29"/>
      <c r="D28" s="29"/>
      <c r="E28" s="29"/>
      <c r="F28" s="29"/>
      <c r="J28" s="11"/>
      <c r="O28" s="178"/>
      <c r="P28" s="178"/>
      <c r="Q28" s="178"/>
      <c r="R28" s="178"/>
      <c r="S28" s="178"/>
      <c r="T28" s="178"/>
      <c r="U28" s="178"/>
      <c r="V28" s="178"/>
      <c r="W28" s="178"/>
      <c r="X28" s="178"/>
    </row>
    <row r="29" spans="1:40" ht="52.5" customHeight="1">
      <c r="A29" s="190" t="s">
        <v>309</v>
      </c>
      <c r="B29" s="191"/>
      <c r="C29" s="191"/>
      <c r="D29" s="191"/>
      <c r="E29" s="191"/>
      <c r="F29" s="191"/>
      <c r="G29" s="191"/>
      <c r="H29" s="191"/>
      <c r="I29" s="191"/>
      <c r="J29" s="192"/>
      <c r="O29" s="178"/>
      <c r="P29" s="178"/>
      <c r="Q29" s="178"/>
      <c r="R29" s="178"/>
      <c r="S29" s="178"/>
      <c r="T29" s="178"/>
      <c r="U29" s="178"/>
      <c r="V29" s="178"/>
      <c r="W29" s="178"/>
      <c r="X29" s="178"/>
      <c r="AE29" s="178"/>
      <c r="AF29" s="178"/>
      <c r="AG29" s="178"/>
      <c r="AH29" s="178"/>
      <c r="AI29" s="178"/>
      <c r="AJ29" s="178"/>
      <c r="AK29" s="178"/>
      <c r="AL29" s="178"/>
      <c r="AM29" s="178"/>
      <c r="AN29" s="178"/>
    </row>
    <row r="30" spans="1:40" ht="123" customHeight="1" thickBot="1">
      <c r="A30" s="193"/>
      <c r="B30" s="194"/>
      <c r="C30" s="194"/>
      <c r="D30" s="194"/>
      <c r="E30" s="194"/>
      <c r="F30" s="194"/>
      <c r="G30" s="194"/>
      <c r="H30" s="194"/>
      <c r="I30" s="194"/>
      <c r="J30" s="195"/>
      <c r="O30" s="178"/>
      <c r="P30" s="178"/>
      <c r="Q30" s="178"/>
      <c r="R30" s="178"/>
      <c r="S30" s="178"/>
      <c r="T30" s="178"/>
      <c r="U30" s="178"/>
      <c r="V30" s="178"/>
      <c r="W30" s="178"/>
      <c r="X30" s="178"/>
      <c r="AE30" s="178"/>
      <c r="AF30" s="178"/>
      <c r="AG30" s="178"/>
      <c r="AH30" s="178"/>
      <c r="AI30" s="178"/>
      <c r="AJ30" s="178"/>
      <c r="AK30" s="178"/>
      <c r="AL30" s="178"/>
      <c r="AM30" s="178"/>
      <c r="AN30" s="178"/>
    </row>
    <row r="31" spans="1:40">
      <c r="AE31" s="178"/>
      <c r="AF31" s="178"/>
      <c r="AG31" s="178"/>
      <c r="AH31" s="178"/>
      <c r="AI31" s="178"/>
      <c r="AJ31" s="178"/>
      <c r="AK31" s="178"/>
      <c r="AL31" s="178"/>
      <c r="AM31" s="178"/>
      <c r="AN31" s="178"/>
    </row>
    <row r="32" spans="1:40">
      <c r="AE32" s="178"/>
      <c r="AF32" s="178"/>
      <c r="AG32" s="178"/>
      <c r="AH32" s="178"/>
      <c r="AI32" s="178"/>
      <c r="AJ32" s="178"/>
      <c r="AK32" s="178"/>
      <c r="AL32" s="178"/>
      <c r="AM32" s="178"/>
      <c r="AN32" s="178"/>
    </row>
    <row r="34" spans="31:40">
      <c r="AE34" s="178"/>
      <c r="AF34" s="178"/>
      <c r="AG34" s="178"/>
      <c r="AH34" s="178"/>
      <c r="AI34" s="178"/>
      <c r="AJ34" s="178"/>
      <c r="AK34" s="178"/>
      <c r="AL34" s="178"/>
      <c r="AM34" s="178"/>
      <c r="AN34" s="178"/>
    </row>
    <row r="35" spans="31:40">
      <c r="AE35" s="178"/>
      <c r="AF35" s="178"/>
      <c r="AG35" s="178"/>
      <c r="AH35" s="178"/>
      <c r="AI35" s="178"/>
      <c r="AJ35" s="178"/>
      <c r="AK35" s="178"/>
      <c r="AL35" s="178"/>
      <c r="AM35" s="178"/>
      <c r="AN35" s="178"/>
    </row>
    <row r="36" spans="31:40">
      <c r="AE36" s="178"/>
      <c r="AF36" s="178"/>
      <c r="AG36" s="178"/>
      <c r="AH36" s="178"/>
      <c r="AI36" s="178"/>
      <c r="AJ36" s="178"/>
      <c r="AK36" s="178"/>
      <c r="AL36" s="178"/>
      <c r="AM36" s="178"/>
      <c r="AN36" s="178"/>
    </row>
    <row r="37" spans="31:40">
      <c r="AE37" s="178"/>
      <c r="AF37" s="178"/>
      <c r="AG37" s="178"/>
      <c r="AH37" s="178"/>
      <c r="AI37" s="178"/>
      <c r="AJ37" s="178"/>
      <c r="AK37" s="178"/>
      <c r="AL37" s="178"/>
      <c r="AM37" s="178"/>
      <c r="AN37" s="178"/>
    </row>
    <row r="38" spans="31:40">
      <c r="AE38" s="178"/>
      <c r="AF38" s="178"/>
      <c r="AG38" s="178"/>
      <c r="AH38" s="178"/>
      <c r="AI38" s="178"/>
      <c r="AJ38" s="178"/>
      <c r="AK38" s="178"/>
      <c r="AL38" s="178"/>
      <c r="AM38" s="178"/>
      <c r="AN38" s="178"/>
    </row>
  </sheetData>
  <sheetProtection algorithmName="SHA-512" hashValue="lWp7gJHehMLFFJ3VQ4uv+2FN1fpUhKbh7v8GBG+Gc7tjVA91QLvW/I6pceLzFKbNlmi7wICbsJ6VF4Tb3Rh9Sg==" saltValue="YlS4wBBWsO8x/Z8aC8kIvw==" spinCount="100000" sheet="1" objects="1" scenarios="1" selectLockedCells="1"/>
  <mergeCells count="102">
    <mergeCell ref="G27:J27"/>
    <mergeCell ref="O22:P22"/>
    <mergeCell ref="Q22:T22"/>
    <mergeCell ref="U30:X30"/>
    <mergeCell ref="O28:P28"/>
    <mergeCell ref="Q28:T28"/>
    <mergeCell ref="U28:X28"/>
    <mergeCell ref="Q16:T16"/>
    <mergeCell ref="Q23:T23"/>
    <mergeCell ref="O27:P27"/>
    <mergeCell ref="Q27:T27"/>
    <mergeCell ref="U29:X29"/>
    <mergeCell ref="O30:P30"/>
    <mergeCell ref="Q30:T30"/>
    <mergeCell ref="A26:B26"/>
    <mergeCell ref="C26:F26"/>
    <mergeCell ref="G26:J26"/>
    <mergeCell ref="A27:B27"/>
    <mergeCell ref="C27:F27"/>
    <mergeCell ref="A21:B21"/>
    <mergeCell ref="C21:F21"/>
    <mergeCell ref="G21:J21"/>
    <mergeCell ref="O18:X18"/>
    <mergeCell ref="O19:P19"/>
    <mergeCell ref="Q19:T19"/>
    <mergeCell ref="U19:X19"/>
    <mergeCell ref="O21:P21"/>
    <mergeCell ref="Q21:T21"/>
    <mergeCell ref="U21:X21"/>
    <mergeCell ref="A24:B24"/>
    <mergeCell ref="C24:F24"/>
    <mergeCell ref="G24:J24"/>
    <mergeCell ref="A25:B25"/>
    <mergeCell ref="C25:F25"/>
    <mergeCell ref="G25:J25"/>
    <mergeCell ref="A22:B22"/>
    <mergeCell ref="C22:F22"/>
    <mergeCell ref="G22:J22"/>
    <mergeCell ref="A1:J1"/>
    <mergeCell ref="A2:J2"/>
    <mergeCell ref="A4:J4"/>
    <mergeCell ref="A5:J5"/>
    <mergeCell ref="A7:J7"/>
    <mergeCell ref="A8:J8"/>
    <mergeCell ref="A9:J9"/>
    <mergeCell ref="A10:J10"/>
    <mergeCell ref="A12:J12"/>
    <mergeCell ref="A15:J15"/>
    <mergeCell ref="A16:B16"/>
    <mergeCell ref="C16:F16"/>
    <mergeCell ref="G16:J16"/>
    <mergeCell ref="A17:B17"/>
    <mergeCell ref="C17:F17"/>
    <mergeCell ref="G17:J17"/>
    <mergeCell ref="U23:X23"/>
    <mergeCell ref="O25:X25"/>
    <mergeCell ref="A20:B20"/>
    <mergeCell ref="C20:F20"/>
    <mergeCell ref="G20:J20"/>
    <mergeCell ref="AE38:AF38"/>
    <mergeCell ref="AG38:AJ38"/>
    <mergeCell ref="AK38:AN38"/>
    <mergeCell ref="AK30:AN30"/>
    <mergeCell ref="A18:B18"/>
    <mergeCell ref="AA18:AD18"/>
    <mergeCell ref="A23:B23"/>
    <mergeCell ref="C23:F23"/>
    <mergeCell ref="G23:J23"/>
    <mergeCell ref="C18:F18"/>
    <mergeCell ref="G18:J18"/>
    <mergeCell ref="A19:B19"/>
    <mergeCell ref="C19:F19"/>
    <mergeCell ref="G19:J19"/>
    <mergeCell ref="A29:J29"/>
    <mergeCell ref="A30:J30"/>
    <mergeCell ref="U22:X22"/>
    <mergeCell ref="O23:P23"/>
    <mergeCell ref="O26:P26"/>
    <mergeCell ref="Q26:T26"/>
    <mergeCell ref="U26:X26"/>
    <mergeCell ref="U27:X27"/>
    <mergeCell ref="O29:P29"/>
    <mergeCell ref="Q29:T29"/>
    <mergeCell ref="AE34:AN34"/>
    <mergeCell ref="AE35:AF35"/>
    <mergeCell ref="AG35:AJ35"/>
    <mergeCell ref="AK35:AN35"/>
    <mergeCell ref="AE36:AF36"/>
    <mergeCell ref="AG36:AJ36"/>
    <mergeCell ref="AK36:AN36"/>
    <mergeCell ref="AE37:AF37"/>
    <mergeCell ref="AG37:AJ37"/>
    <mergeCell ref="AK37:AN37"/>
    <mergeCell ref="AE29:AN29"/>
    <mergeCell ref="AE30:AF30"/>
    <mergeCell ref="AG30:AJ30"/>
    <mergeCell ref="AE31:AF31"/>
    <mergeCell ref="AG31:AJ31"/>
    <mergeCell ref="AK31:AN31"/>
    <mergeCell ref="AE32:AF32"/>
    <mergeCell ref="AG32:AJ32"/>
    <mergeCell ref="AK32:AN32"/>
  </mergeCells>
  <dataValidations count="2">
    <dataValidation type="textLength" operator="lessThan" allowBlank="1" showInputMessage="1" showErrorMessage="1" sqref="G17:J27" xr:uid="{00000000-0002-0000-0200-000000000000}">
      <formula1>151</formula1>
    </dataValidation>
    <dataValidation type="textLength" operator="lessThan" allowBlank="1" showInputMessage="1" showErrorMessage="1" sqref="A30:J30" xr:uid="{00000000-0002-0000-0200-000001000000}">
      <formula1>501</formula1>
    </dataValidation>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K18"/>
  <sheetViews>
    <sheetView showGridLines="0" workbookViewId="0">
      <selection activeCell="B7" sqref="B7:K7"/>
    </sheetView>
  </sheetViews>
  <sheetFormatPr defaultColWidth="8.85546875" defaultRowHeight="15"/>
  <cols>
    <col min="1" max="1" width="46.42578125" bestFit="1" customWidth="1"/>
  </cols>
  <sheetData>
    <row r="1" spans="1:11">
      <c r="A1" s="230" t="s">
        <v>330</v>
      </c>
      <c r="B1" s="231"/>
      <c r="C1" s="231"/>
      <c r="D1" s="231"/>
      <c r="E1" s="231"/>
      <c r="F1" s="231"/>
      <c r="G1" s="231"/>
      <c r="H1" s="231"/>
      <c r="I1" s="231"/>
      <c r="J1" s="231"/>
      <c r="K1" s="232"/>
    </row>
    <row r="2" spans="1:11">
      <c r="A2" s="233"/>
      <c r="B2" s="234"/>
      <c r="C2" s="234"/>
      <c r="D2" s="234"/>
      <c r="E2" s="234"/>
      <c r="F2" s="234"/>
      <c r="G2" s="234"/>
      <c r="H2" s="234"/>
      <c r="I2" s="234"/>
      <c r="J2" s="234"/>
      <c r="K2" s="235"/>
    </row>
    <row r="3" spans="1:11" ht="26.25" customHeight="1">
      <c r="A3" s="236" t="s">
        <v>331</v>
      </c>
      <c r="B3" s="237"/>
      <c r="C3" s="237"/>
      <c r="D3" s="237"/>
      <c r="E3" s="237"/>
      <c r="F3" s="237"/>
      <c r="G3" s="237"/>
      <c r="H3" s="237"/>
      <c r="I3" s="237"/>
      <c r="J3" s="237"/>
      <c r="K3" s="238"/>
    </row>
    <row r="4" spans="1:11" ht="15.75" thickBot="1">
      <c r="A4" s="239" t="s">
        <v>332</v>
      </c>
      <c r="B4" s="240"/>
      <c r="C4" s="240"/>
      <c r="D4" s="240"/>
      <c r="E4" s="240"/>
      <c r="F4" s="240"/>
      <c r="G4" s="240"/>
      <c r="H4" s="240"/>
      <c r="I4" s="240"/>
      <c r="J4" s="240"/>
      <c r="K4" s="241"/>
    </row>
    <row r="5" spans="1:11" ht="18.75" customHeight="1">
      <c r="A5" s="30" t="s">
        <v>333</v>
      </c>
      <c r="B5" s="31"/>
      <c r="C5" s="31"/>
      <c r="D5" s="31"/>
      <c r="E5" s="31"/>
      <c r="F5" s="31"/>
      <c r="G5" s="31"/>
      <c r="H5" s="31"/>
      <c r="I5" s="31"/>
      <c r="J5" s="31"/>
      <c r="K5" s="32"/>
    </row>
    <row r="6" spans="1:11">
      <c r="A6" s="33" t="s">
        <v>334</v>
      </c>
      <c r="B6" s="29"/>
      <c r="C6" s="29"/>
      <c r="D6" s="29"/>
      <c r="E6" s="29"/>
      <c r="F6" s="29"/>
      <c r="G6" s="29"/>
      <c r="H6" s="29"/>
      <c r="I6" s="29"/>
      <c r="J6" s="29"/>
      <c r="K6" s="34"/>
    </row>
    <row r="7" spans="1:11">
      <c r="A7" s="33" t="s">
        <v>335</v>
      </c>
      <c r="B7" s="242"/>
      <c r="C7" s="242"/>
      <c r="D7" s="242"/>
      <c r="E7" s="242"/>
      <c r="F7" s="242"/>
      <c r="G7" s="242"/>
      <c r="H7" s="242"/>
      <c r="I7" s="242"/>
      <c r="J7" s="242"/>
      <c r="K7" s="243"/>
    </row>
    <row r="8" spans="1:11">
      <c r="A8" s="28"/>
      <c r="K8" s="11"/>
    </row>
    <row r="9" spans="1:11">
      <c r="A9" s="44" t="s">
        <v>336</v>
      </c>
      <c r="B9" s="247"/>
      <c r="C9" s="248"/>
      <c r="D9" s="248"/>
      <c r="E9" s="248"/>
      <c r="F9" s="248"/>
      <c r="G9" s="248"/>
      <c r="H9" s="248"/>
      <c r="I9" s="248"/>
      <c r="J9" s="248"/>
      <c r="K9" s="249"/>
    </row>
    <row r="10" spans="1:11">
      <c r="A10" s="33" t="s">
        <v>346</v>
      </c>
      <c r="B10" s="244"/>
      <c r="C10" s="245"/>
      <c r="D10" s="245"/>
      <c r="E10" s="245"/>
      <c r="F10" s="245"/>
      <c r="G10" s="245"/>
      <c r="H10" s="245"/>
      <c r="I10" s="245"/>
      <c r="J10" s="245"/>
      <c r="K10" s="246"/>
    </row>
    <row r="11" spans="1:11">
      <c r="A11" s="28"/>
      <c r="K11" s="11"/>
    </row>
    <row r="12" spans="1:11">
      <c r="A12" s="33" t="s">
        <v>337</v>
      </c>
      <c r="B12" s="35"/>
      <c r="C12" s="29"/>
      <c r="D12" s="29"/>
      <c r="E12" s="29"/>
      <c r="F12" s="29"/>
      <c r="G12" s="29"/>
      <c r="H12" s="29"/>
      <c r="I12" s="29"/>
      <c r="J12" s="29"/>
      <c r="K12" s="34"/>
    </row>
    <row r="13" spans="1:11">
      <c r="A13" s="33" t="s">
        <v>338</v>
      </c>
      <c r="B13" s="244"/>
      <c r="C13" s="245"/>
      <c r="D13" s="245"/>
      <c r="E13" s="245"/>
      <c r="F13" s="245"/>
      <c r="G13" s="245"/>
      <c r="H13" s="245"/>
      <c r="I13" s="245"/>
      <c r="J13" s="245"/>
      <c r="K13" s="246"/>
    </row>
    <row r="14" spans="1:11">
      <c r="A14" s="28"/>
      <c r="K14" s="11"/>
    </row>
    <row r="15" spans="1:11" ht="28.5" customHeight="1">
      <c r="A15" s="36" t="s">
        <v>339</v>
      </c>
      <c r="B15" s="224"/>
      <c r="C15" s="225"/>
      <c r="D15" s="225"/>
      <c r="E15" s="225"/>
      <c r="F15" s="225"/>
      <c r="G15" s="225"/>
      <c r="H15" s="225"/>
      <c r="I15" s="225"/>
      <c r="J15" s="225"/>
      <c r="K15" s="226"/>
    </row>
    <row r="16" spans="1:11" ht="15.75" thickBot="1">
      <c r="A16" s="37"/>
      <c r="B16" s="38"/>
      <c r="C16" s="38"/>
      <c r="D16" s="38"/>
      <c r="E16" s="38"/>
      <c r="F16" s="38"/>
      <c r="G16" s="38"/>
      <c r="H16" s="38"/>
      <c r="I16" s="38"/>
      <c r="J16" s="38"/>
      <c r="K16" s="39"/>
    </row>
    <row r="17" spans="1:11" ht="18" customHeight="1">
      <c r="A17" s="40" t="s">
        <v>340</v>
      </c>
      <c r="B17" s="41"/>
      <c r="C17" s="41"/>
      <c r="D17" s="41"/>
      <c r="E17" s="41"/>
      <c r="F17" s="41"/>
      <c r="G17" s="41"/>
      <c r="H17" s="41"/>
      <c r="I17" s="41"/>
      <c r="J17" s="41"/>
      <c r="K17" s="42"/>
    </row>
    <row r="18" spans="1:11" ht="57.75" customHeight="1" thickBot="1">
      <c r="A18" s="43" t="s">
        <v>341</v>
      </c>
      <c r="B18" s="227"/>
      <c r="C18" s="228"/>
      <c r="D18" s="228"/>
      <c r="E18" s="228"/>
      <c r="F18" s="228"/>
      <c r="G18" s="228"/>
      <c r="H18" s="228"/>
      <c r="I18" s="228"/>
      <c r="J18" s="228"/>
      <c r="K18" s="229"/>
    </row>
  </sheetData>
  <sheetProtection algorithmName="SHA-512" hashValue="2qPAp+XrsDemtXGq1hUpkxRaWaoKgTxhM/HOua29ALxmKukkj3mZDCC8uNDHPBy97poM2/MEHqIVydtOFms8UA==" saltValue="Qtf/uHlUISrPbX932Keynw=="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0"/>
  <sheetViews>
    <sheetView topLeftCell="A7" zoomScaleNormal="100" workbookViewId="0">
      <selection activeCell="J20" sqref="J20"/>
    </sheetView>
  </sheetViews>
  <sheetFormatPr defaultColWidth="9.140625" defaultRowHeight="15"/>
  <cols>
    <col min="2" max="2" width="53.5703125" bestFit="1" customWidth="1"/>
  </cols>
  <sheetData>
    <row r="1" spans="1:4">
      <c r="B1" s="12" t="s">
        <v>299</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311</v>
      </c>
    </row>
    <row r="19" spans="1:10">
      <c r="A19">
        <f>IF(ISNUMBER(FIND(#REF!,B19:B267)),MAX(A$1:$A18)+1,0)</f>
        <v>0</v>
      </c>
      <c r="B19" t="s">
        <v>20</v>
      </c>
      <c r="D19" t="str">
        <f>IFERROR(VLOOKUP(ROWS($D$2:D19),$A$2:$B$250,2,0),"")</f>
        <v/>
      </c>
      <c r="J19" t="s">
        <v>312</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5Je3bXrHsiB1XIbNSOaL6mwrcqmr+2594QbV9c8XnF5oq/Akb+b/4SrCuz66xndEH0E9VFqdKPc3S02URxcIWw==" saltValue="8UEXhVa+875AGZj67KkUyQ=="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D04C80-5507-48EC-B2FD-3F900E88411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1a4a8a3-c6e3-43b0-bba7-c5604d175d63"/>
    <ds:schemaRef ds:uri="http://www.w3.org/XML/1998/namespace"/>
    <ds:schemaRef ds:uri="http://purl.org/dc/dcmitype/"/>
  </ds:schemaRefs>
</ds:datastoreItem>
</file>

<file path=customXml/itemProps2.xml><?xml version="1.0" encoding="utf-8"?>
<ds:datastoreItem xmlns:ds="http://schemas.openxmlformats.org/officeDocument/2006/customXml" ds:itemID="{E8092FF4-76E5-4424-A7A7-B71C0017CF19}">
  <ds:schemaRefs>
    <ds:schemaRef ds:uri="http://schemas.microsoft.com/sharepoint/v3/contenttype/forms"/>
  </ds:schemaRefs>
</ds:datastoreItem>
</file>

<file path=customXml/itemProps3.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2025-08-14T08:38:17Z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