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updateLinks="never" codeName="ThisWorkbook" defaultThemeVersion="124226"/>
  <mc:AlternateContent xmlns:mc="http://schemas.openxmlformats.org/markup-compatibility/2006">
    <mc:Choice Requires="x15">
      <x15ac:absPath xmlns:x15ac="http://schemas.microsoft.com/office/spreadsheetml/2010/11/ac" url="C:\Users\Vasco Pechirra\Desktop\KUD\"/>
    </mc:Choice>
  </mc:AlternateContent>
  <xr:revisionPtr revIDLastSave="0" documentId="13_ncr:1_{46A883C0-1375-49D4-9BF9-2F6F2B7369DF}" xr6:coauthVersionLast="47" xr6:coauthVersionMax="47" xr10:uidLastSave="{00000000-0000-0000-0000-000000000000}"/>
  <bookViews>
    <workbookView xWindow="-120" yWindow="-120" windowWidth="29040" windowHeight="15720" xr2:uid="{00000000-000D-0000-FFFF-FFFF00000000}"/>
  </bookViews>
  <sheets>
    <sheet name="GPA" sheetId="15" r:id="rId1"/>
    <sheet name="SOP" sheetId="9" r:id="rId2"/>
    <sheet name="Pre-mapping" sheetId="12" state="hidden" r:id="rId3"/>
    <sheet name="English" sheetId="13" r:id="rId4"/>
    <sheet name="Countries" sheetId="7" state="hidden" r:id="rId5"/>
  </sheets>
  <externalReferences>
    <externalReference r:id="rId6"/>
    <externalReference r:id="rId7"/>
  </externalReferences>
  <definedNames>
    <definedName name="Country_search" localSheetId="3">OFFSET([1]Countries!$D$2,,,COUNTIF([1]Countries!$D$2:$D$250,"?*"))</definedName>
    <definedName name="Country_search" localSheetId="0">OFFSET([2]Countries!$D$2,,,COUNTIF([2]Countries!$D$2:$D$250,"?*"))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1" i="15" l="1"/>
  <c r="R42" i="15"/>
  <c r="R43" i="15"/>
  <c r="R44" i="15"/>
  <c r="R45" i="15"/>
  <c r="R46" i="15"/>
  <c r="R47" i="15"/>
  <c r="R48" i="15"/>
  <c r="R49" i="15"/>
  <c r="R50" i="15"/>
  <c r="R51" i="15"/>
  <c r="R52" i="15"/>
  <c r="R53" i="15"/>
  <c r="R54" i="15"/>
  <c r="R55" i="15"/>
  <c r="R56" i="15"/>
  <c r="R57" i="15"/>
  <c r="R58" i="15"/>
  <c r="R59" i="15"/>
  <c r="R60" i="15"/>
  <c r="R61" i="15"/>
  <c r="R62" i="15"/>
  <c r="R63" i="15"/>
  <c r="R64" i="15"/>
  <c r="R65" i="15"/>
  <c r="R66" i="15"/>
  <c r="R67" i="15"/>
  <c r="R68" i="15"/>
  <c r="R69" i="15"/>
  <c r="R70" i="15"/>
  <c r="R71" i="15"/>
  <c r="R72" i="15"/>
  <c r="R73" i="15"/>
  <c r="R74" i="15"/>
  <c r="R75" i="15"/>
  <c r="R76" i="15"/>
  <c r="R77" i="15"/>
  <c r="R78" i="15"/>
  <c r="R79" i="15"/>
  <c r="R80" i="15"/>
  <c r="R81" i="15"/>
  <c r="R82" i="15"/>
  <c r="R83" i="15"/>
  <c r="R84" i="15"/>
  <c r="R85" i="15"/>
  <c r="R86" i="15"/>
  <c r="R87" i="15"/>
  <c r="R88" i="15"/>
  <c r="R89" i="15"/>
  <c r="R90" i="15"/>
  <c r="R91" i="15"/>
  <c r="R92" i="15"/>
  <c r="R93" i="15"/>
  <c r="R94" i="15"/>
  <c r="R95" i="15"/>
  <c r="R96" i="15"/>
  <c r="R97" i="15"/>
  <c r="R98" i="15"/>
  <c r="R99" i="15"/>
  <c r="R100" i="15"/>
  <c r="R101" i="15"/>
  <c r="R102" i="15"/>
  <c r="R103" i="15"/>
  <c r="R104" i="15"/>
  <c r="R105" i="15"/>
  <c r="R106" i="15"/>
  <c r="R107" i="15"/>
  <c r="R108" i="15"/>
  <c r="R109" i="15"/>
  <c r="R110" i="15"/>
  <c r="R111" i="15"/>
  <c r="R112" i="15"/>
  <c r="R113" i="15"/>
  <c r="R114" i="15"/>
  <c r="R115" i="15"/>
  <c r="R116" i="15"/>
  <c r="R117" i="15"/>
  <c r="R118" i="15"/>
  <c r="R119" i="15"/>
  <c r="R120" i="15"/>
  <c r="R121" i="15"/>
  <c r="R122" i="15"/>
  <c r="R123" i="15"/>
  <c r="R124" i="15"/>
  <c r="R125" i="15"/>
  <c r="R126" i="15"/>
  <c r="R127" i="15"/>
  <c r="R128" i="15"/>
  <c r="R129" i="15"/>
  <c r="R130" i="15"/>
  <c r="R131" i="15"/>
  <c r="R132" i="15"/>
  <c r="R133" i="15"/>
  <c r="R134" i="15"/>
  <c r="R135" i="15"/>
  <c r="R136" i="15"/>
  <c r="R137" i="15"/>
  <c r="R138" i="15"/>
  <c r="R139" i="15"/>
  <c r="R140" i="15"/>
  <c r="R141" i="15"/>
  <c r="R142" i="15"/>
  <c r="R143" i="15"/>
  <c r="R144" i="15"/>
  <c r="R145" i="15"/>
  <c r="R146" i="15"/>
  <c r="R147" i="15"/>
  <c r="R148" i="15"/>
  <c r="R149" i="15"/>
  <c r="R150" i="15"/>
  <c r="R151" i="15"/>
  <c r="R152" i="15"/>
  <c r="R153" i="15"/>
  <c r="R154" i="15"/>
  <c r="R155" i="15"/>
  <c r="R156" i="15"/>
  <c r="R157" i="15"/>
  <c r="R158" i="15"/>
  <c r="R159" i="15"/>
  <c r="R160" i="15"/>
  <c r="R161" i="15"/>
  <c r="R162" i="15"/>
  <c r="R163" i="15"/>
  <c r="R164" i="15"/>
  <c r="R165" i="15"/>
  <c r="R166" i="15"/>
  <c r="R167" i="15"/>
  <c r="R168" i="15"/>
  <c r="R169" i="15"/>
  <c r="R170" i="15"/>
  <c r="R171" i="15"/>
  <c r="R172" i="15"/>
  <c r="R173" i="15"/>
  <c r="R174" i="15"/>
  <c r="R175" i="15"/>
  <c r="R176" i="15"/>
  <c r="R177" i="15"/>
  <c r="R178" i="15"/>
  <c r="R179" i="15"/>
  <c r="R180" i="15"/>
  <c r="R181" i="15"/>
  <c r="R182" i="15"/>
  <c r="R183" i="15"/>
  <c r="R184" i="15"/>
  <c r="R185" i="15"/>
  <c r="R186" i="15"/>
  <c r="R187" i="15"/>
  <c r="R188" i="15"/>
  <c r="R189" i="15"/>
  <c r="R191" i="15"/>
  <c r="R192" i="15"/>
  <c r="R193" i="15"/>
  <c r="R194" i="15"/>
  <c r="R195" i="15"/>
  <c r="R196" i="15"/>
  <c r="R197" i="15"/>
  <c r="R198" i="15"/>
  <c r="R199" i="15"/>
  <c r="R200" i="15"/>
  <c r="R201" i="15"/>
  <c r="R202" i="15"/>
  <c r="R203" i="15"/>
  <c r="R204" i="15"/>
  <c r="R205" i="15"/>
  <c r="R206" i="15"/>
  <c r="R207" i="15"/>
  <c r="R208" i="15"/>
  <c r="R209" i="15"/>
  <c r="R210" i="15"/>
  <c r="R211" i="15"/>
  <c r="R212" i="15"/>
  <c r="R213" i="15"/>
  <c r="R214" i="15"/>
  <c r="R215" i="15"/>
  <c r="R216" i="15"/>
  <c r="R217" i="15"/>
  <c r="R218" i="15"/>
  <c r="R219" i="15"/>
  <c r="R220" i="15"/>
  <c r="R221" i="15"/>
  <c r="R222" i="15"/>
  <c r="R223" i="15"/>
  <c r="R224" i="15"/>
  <c r="R225" i="15"/>
  <c r="R226" i="15"/>
  <c r="R227" i="15"/>
  <c r="R228" i="15"/>
  <c r="R229" i="15"/>
  <c r="R230" i="15"/>
  <c r="R231" i="15"/>
  <c r="R232" i="15"/>
  <c r="R233" i="15"/>
  <c r="R234" i="15"/>
  <c r="R235" i="15"/>
  <c r="R236" i="15"/>
  <c r="R237" i="15"/>
  <c r="R238" i="15"/>
  <c r="R239" i="15"/>
  <c r="R240" i="15"/>
  <c r="R40" i="15"/>
  <c r="R38" i="15"/>
  <c r="B11" i="9"/>
  <c r="B10" i="9"/>
  <c r="B9" i="9"/>
  <c r="B8" i="9"/>
  <c r="L39" i="15"/>
  <c r="H39" i="15"/>
  <c r="H38" i="15"/>
  <c r="F39" i="15"/>
  <c r="F38" i="15"/>
  <c r="K39" i="15"/>
  <c r="J39" i="15"/>
  <c r="I39" i="15"/>
  <c r="G39" i="15"/>
  <c r="E39" i="15"/>
  <c r="D39" i="15"/>
  <c r="K38" i="15"/>
  <c r="J38" i="15"/>
  <c r="I38" i="15"/>
  <c r="G38" i="15"/>
  <c r="E38" i="15"/>
  <c r="D38" i="15"/>
  <c r="B241" i="15"/>
  <c r="X69" i="15"/>
  <c r="Q39" i="15"/>
  <c r="P39" i="15"/>
  <c r="O39" i="15"/>
  <c r="N39" i="15"/>
  <c r="M39" i="15"/>
  <c r="C39" i="15"/>
  <c r="Q38" i="15"/>
  <c r="P38" i="15"/>
  <c r="O38" i="15"/>
  <c r="N38" i="15"/>
  <c r="M38" i="15"/>
  <c r="L38" i="15"/>
  <c r="B38" i="15"/>
  <c r="C24" i="15"/>
  <c r="A24" i="15"/>
  <c r="C23" i="15"/>
  <c r="A23" i="15"/>
  <c r="C22" i="15"/>
  <c r="A22" i="15"/>
  <c r="D20" i="15"/>
  <c r="J19" i="15"/>
  <c r="K19" i="15" s="1"/>
  <c r="A10" i="12"/>
  <c r="A8" i="12"/>
  <c r="A5" i="12"/>
  <c r="R39" i="15" l="1"/>
  <c r="A2" i="9"/>
  <c r="E14" i="9" l="1"/>
  <c r="E32" i="9"/>
  <c r="E38" i="9"/>
  <c r="A2" i="7" l="1"/>
  <c r="A3" i="7" s="1"/>
  <c r="A4" i="7" l="1"/>
  <c r="A5" i="7" s="1"/>
  <c r="A6" i="7" s="1"/>
  <c r="A7" i="7" l="1"/>
  <c r="A8" i="7" s="1"/>
  <c r="A9" i="7" l="1"/>
  <c r="A10" i="7" l="1"/>
  <c r="A11" i="7" s="1"/>
  <c r="A12" i="7" s="1"/>
  <c r="A13" i="7" l="1"/>
  <c r="A14" i="7" l="1"/>
  <c r="A15" i="7" l="1"/>
  <c r="A16" i="7" l="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5" i="7" l="1"/>
  <c r="D15" i="7"/>
  <c r="D21" i="7"/>
  <c r="D14" i="7"/>
  <c r="D2" i="7"/>
  <c r="D10" i="7"/>
  <c r="D9" i="7"/>
  <c r="D31" i="7"/>
  <c r="D33" i="7"/>
  <c r="D34" i="7"/>
  <c r="D28" i="7"/>
  <c r="D43" i="7"/>
  <c r="D36" i="7"/>
  <c r="D40" i="7"/>
  <c r="D18" i="7"/>
  <c r="D25" i="7"/>
  <c r="D35" i="7"/>
  <c r="D8" i="7"/>
  <c r="D11" i="7"/>
  <c r="D44" i="7"/>
  <c r="D32" i="7"/>
  <c r="D17" i="7"/>
  <c r="D23" i="7"/>
  <c r="D4" i="7"/>
  <c r="D6" i="7"/>
  <c r="D26" i="7"/>
  <c r="D12" i="7"/>
  <c r="D27" i="7"/>
  <c r="D24" i="7"/>
  <c r="D38" i="7"/>
  <c r="D19" i="7"/>
  <c r="D16" i="7"/>
  <c r="D30" i="7"/>
  <c r="D20" i="7"/>
  <c r="D39" i="7"/>
  <c r="D41" i="7"/>
  <c r="D7" i="7"/>
  <c r="D45" i="7"/>
  <c r="D29" i="7"/>
  <c r="D3" i="7"/>
  <c r="D13" i="7"/>
  <c r="D42" i="7"/>
  <c r="D37" i="7"/>
  <c r="D22" i="7"/>
  <c r="D54" i="7" l="1"/>
  <c r="D53" i="7"/>
  <c r="D55" i="7"/>
  <c r="D58" i="7"/>
  <c r="D56" i="7"/>
  <c r="D47" i="7"/>
  <c r="D48" i="7"/>
  <c r="D52" i="7"/>
  <c r="D46" i="7"/>
  <c r="D50" i="7"/>
  <c r="D51" i="7"/>
  <c r="D57" i="7"/>
  <c r="D49" i="7"/>
  <c r="D59" i="7"/>
  <c r="D61" i="7" l="1"/>
  <c r="D60" i="7"/>
  <c r="D63" i="7" l="1"/>
  <c r="D62" i="7"/>
  <c r="D64" i="7" l="1"/>
  <c r="D65" i="7"/>
  <c r="D137" i="7" l="1"/>
  <c r="D66" i="7"/>
  <c r="D67" i="7" l="1"/>
  <c r="D74" i="7"/>
  <c r="D75" i="7"/>
  <c r="D73" i="7"/>
  <c r="D69" i="7"/>
  <c r="D70" i="7"/>
  <c r="D72" i="7"/>
  <c r="D68" i="7"/>
  <c r="D94" i="7"/>
  <c r="D129" i="7"/>
  <c r="D108" i="7"/>
  <c r="D123" i="7"/>
  <c r="D81" i="7"/>
  <c r="D79" i="7"/>
  <c r="D132" i="7"/>
  <c r="D97" i="7"/>
  <c r="D87" i="7"/>
  <c r="D82" i="7"/>
  <c r="D102" i="7"/>
  <c r="D113" i="7"/>
  <c r="D78" i="7"/>
  <c r="D111" i="7"/>
  <c r="D128" i="7"/>
  <c r="D125" i="7"/>
  <c r="D107" i="7"/>
  <c r="D105" i="7"/>
  <c r="D106" i="7"/>
  <c r="D118" i="7"/>
  <c r="D91" i="7"/>
  <c r="D101" i="7"/>
  <c r="D100" i="7"/>
  <c r="D126" i="7"/>
  <c r="D131" i="7"/>
  <c r="D99" i="7"/>
  <c r="D86" i="7"/>
  <c r="D83" i="7"/>
  <c r="D71" i="7"/>
  <c r="D76" i="7"/>
  <c r="D98" i="7"/>
  <c r="D117" i="7"/>
  <c r="D157" i="7"/>
  <c r="D230" i="7"/>
  <c r="D218" i="7"/>
  <c r="D178" i="7"/>
  <c r="D182" i="7"/>
  <c r="D171" i="7"/>
  <c r="D185" i="7"/>
  <c r="D232" i="7"/>
  <c r="D184" i="7"/>
  <c r="D139" i="7"/>
  <c r="D248" i="7"/>
  <c r="D229" i="7"/>
  <c r="D133" i="7"/>
  <c r="D183" i="7"/>
  <c r="D241" i="7"/>
  <c r="D140" i="7"/>
  <c r="D120" i="7"/>
  <c r="D154" i="7"/>
  <c r="D181" i="7"/>
  <c r="D221" i="7"/>
  <c r="D239" i="7"/>
  <c r="D169" i="7"/>
  <c r="D144" i="7"/>
  <c r="D211" i="7"/>
  <c r="D149" i="7"/>
  <c r="D233" i="7"/>
  <c r="D202" i="7"/>
  <c r="D177" i="7"/>
  <c r="D130" i="7"/>
  <c r="D174" i="7"/>
  <c r="D210" i="7"/>
  <c r="D238" i="7"/>
  <c r="D136" i="7"/>
  <c r="D215" i="7"/>
  <c r="D186" i="7"/>
  <c r="D155" i="7"/>
  <c r="D109" i="7"/>
  <c r="D167" i="7"/>
  <c r="D93" i="7"/>
  <c r="D121" i="7"/>
  <c r="D151" i="7"/>
  <c r="D235" i="7"/>
  <c r="D237" i="7"/>
  <c r="D84" i="7"/>
  <c r="D188" i="7"/>
  <c r="D116" i="7"/>
  <c r="D192" i="7"/>
  <c r="D135" i="7"/>
  <c r="D92" i="7"/>
  <c r="D95" i="7"/>
  <c r="D114" i="7"/>
  <c r="D250" i="7"/>
  <c r="D194" i="7"/>
  <c r="D127" i="7"/>
  <c r="D80" i="7"/>
  <c r="D223" i="7"/>
  <c r="D242" i="7"/>
  <c r="D162" i="7"/>
  <c r="D122" i="7"/>
  <c r="D201" i="7"/>
  <c r="D216" i="7"/>
  <c r="D147" i="7"/>
  <c r="D196" i="7"/>
  <c r="D243" i="7"/>
  <c r="D224" i="7"/>
  <c r="D176" i="7"/>
  <c r="D141" i="7"/>
  <c r="D200" i="7"/>
  <c r="D164" i="7"/>
  <c r="D153" i="7"/>
  <c r="D138" i="7"/>
  <c r="D191" i="7"/>
  <c r="D156" i="7"/>
  <c r="D158" i="7"/>
  <c r="D187" i="7"/>
  <c r="D208" i="7"/>
  <c r="D249" i="7"/>
  <c r="D227" i="7"/>
  <c r="D189" i="7"/>
  <c r="D168" i="7"/>
  <c r="D247" i="7"/>
  <c r="D222" i="7"/>
  <c r="D134" i="7"/>
  <c r="D240" i="7"/>
  <c r="D217" i="7"/>
  <c r="D165" i="7"/>
  <c r="D142" i="7"/>
  <c r="D146" i="7"/>
  <c r="D234" i="7"/>
  <c r="D173" i="7"/>
  <c r="D212" i="7"/>
  <c r="D112" i="7"/>
  <c r="D198" i="7"/>
  <c r="D160" i="7"/>
  <c r="D197" i="7"/>
  <c r="D207" i="7"/>
  <c r="D231" i="7"/>
  <c r="D206" i="7"/>
  <c r="D170" i="7"/>
  <c r="D220" i="7"/>
  <c r="D226" i="7"/>
  <c r="D193" i="7"/>
  <c r="D209" i="7"/>
  <c r="D225" i="7"/>
  <c r="D119" i="7"/>
  <c r="D228" i="7"/>
  <c r="D179" i="7"/>
  <c r="D172" i="7"/>
  <c r="D152" i="7"/>
  <c r="D161" i="7"/>
  <c r="D214" i="7"/>
  <c r="D166" i="7"/>
  <c r="D199" i="7"/>
  <c r="D244" i="7"/>
  <c r="D150" i="7"/>
  <c r="D90" i="7"/>
  <c r="D110" i="7"/>
  <c r="D175" i="7"/>
  <c r="D195" i="7"/>
  <c r="D159" i="7"/>
  <c r="D89" i="7"/>
  <c r="D148" i="7"/>
  <c r="D203" i="7"/>
  <c r="D246" i="7"/>
  <c r="D88" i="7"/>
  <c r="D180" i="7"/>
  <c r="D104" i="7"/>
  <c r="D205" i="7"/>
  <c r="D85" i="7"/>
  <c r="D103" i="7"/>
  <c r="D163" i="7"/>
  <c r="D143" i="7"/>
  <c r="D96" i="7"/>
  <c r="D219" i="7"/>
  <c r="D204" i="7"/>
  <c r="D213" i="7"/>
  <c r="D236" i="7"/>
  <c r="D190" i="7"/>
  <c r="D245" i="7"/>
  <c r="D124" i="7"/>
  <c r="D77" i="7"/>
  <c r="D145" i="7"/>
  <c r="D115" i="7"/>
  <c r="C2" i="7" l="1"/>
  <c r="C1" i="7"/>
</calcChain>
</file>

<file path=xl/sharedStrings.xml><?xml version="1.0" encoding="utf-8"?>
<sst xmlns="http://schemas.openxmlformats.org/spreadsheetml/2006/main" count="1141" uniqueCount="585">
  <si>
    <t>Name of University:</t>
  </si>
  <si>
    <t>Country of University:</t>
  </si>
  <si>
    <t>Title of Bachelor degree:</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</si>
  <si>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</si>
  <si>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</si>
  <si>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</si>
  <si>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</si>
  <si>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</si>
  <si>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</si>
  <si>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</si>
  <si>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</si>
  <si>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</si>
  <si>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</si>
  <si>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</si>
  <si>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</si>
  <si>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</si>
  <si>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</si>
  <si>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</si>
  <si>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</si>
  <si>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</si>
  <si>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</si>
  <si>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</si>
  <si>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</si>
  <si>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</si>
  <si>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</si>
  <si>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</si>
  <si>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</si>
  <si>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</si>
  <si>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</si>
  <si>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</si>
  <si>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</si>
  <si>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</si>
  <si>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</si>
  <si>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</si>
  <si>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</si>
  <si>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</si>
  <si>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</si>
  <si>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</si>
  <si>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</si>
  <si>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</si>
  <si>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</si>
  <si>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</si>
  <si>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</si>
  <si>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</si>
  <si>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</si>
  <si>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</si>
  <si>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</si>
  <si>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</si>
  <si>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</si>
  <si>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</si>
  <si>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</si>
  <si>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</si>
  <si>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</si>
  <si>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</si>
  <si>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</si>
  <si>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</si>
  <si>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</si>
  <si>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</si>
  <si>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</si>
  <si>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</si>
  <si>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</si>
  <si>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</si>
  <si>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</si>
  <si>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</si>
  <si>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</si>
  <si>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</si>
  <si>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</si>
  <si>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</si>
  <si>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</si>
  <si>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</si>
  <si>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</si>
  <si>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</si>
  <si>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</si>
  <si>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</si>
  <si>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</si>
  <si>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</si>
  <si>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</si>
  <si>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</si>
  <si>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</si>
  <si>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</si>
  <si>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</si>
  <si>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</si>
  <si>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</si>
  <si>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</si>
  <si>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</si>
  <si>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</si>
  <si>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</si>
  <si>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</si>
  <si>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</si>
  <si>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</si>
  <si>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</si>
  <si>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</si>
  <si>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</si>
  <si>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</si>
  <si>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</si>
  <si>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</si>
  <si>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</si>
  <si>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</si>
  <si>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</si>
  <si>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</si>
  <si>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</si>
  <si>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</si>
  <si>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</si>
  <si>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</si>
  <si>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</si>
  <si>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</si>
  <si>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</si>
  <si>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</si>
  <si>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</si>
  <si>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</si>
  <si>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</si>
  <si>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</si>
  <si>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</si>
  <si>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</si>
  <si>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</si>
  <si>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</si>
  <si>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</si>
  <si>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</si>
  <si>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</si>
  <si>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</si>
  <si>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</si>
  <si>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</si>
  <si>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</si>
  <si>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</si>
  <si>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</si>
  <si>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</si>
  <si>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</si>
  <si>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</si>
  <si>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</si>
  <si>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</si>
  <si>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</si>
  <si>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</si>
  <si>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</si>
  <si>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</si>
  <si>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</si>
  <si>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</si>
  <si>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</si>
  <si>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</si>
  <si>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</si>
  <si>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</si>
  <si>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</si>
  <si>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</si>
  <si>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</si>
  <si>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</si>
  <si>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</si>
  <si>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</si>
  <si>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</si>
  <si>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</si>
  <si>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</si>
  <si>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</si>
  <si>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</si>
  <si>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</si>
  <si>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</si>
  <si>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</si>
  <si>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</si>
  <si>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</si>
  <si>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</si>
  <si>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</si>
  <si>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</si>
  <si>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</si>
  <si>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</si>
  <si>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</si>
  <si>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</si>
  <si>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</si>
  <si>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</si>
  <si>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</si>
  <si>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</si>
  <si>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</si>
  <si>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</si>
  <si>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</si>
  <si>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</si>
  <si>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</si>
  <si>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</si>
  <si>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</si>
  <si>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</si>
  <si>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</si>
  <si>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</si>
  <si>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</si>
  <si>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</si>
  <si>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</si>
  <si>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</si>
  <si>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</si>
  <si>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</si>
  <si>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</si>
  <si>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</si>
  <si>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</si>
  <si>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</si>
  <si>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</si>
  <si>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</si>
  <si>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</si>
  <si>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</si>
  <si>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</si>
  <si>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</si>
  <si>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</si>
  <si>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</si>
  <si>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</si>
  <si>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</si>
  <si>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</si>
  <si>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</si>
  <si>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</si>
  <si>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</si>
  <si>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</si>
  <si>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</si>
  <si>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</si>
  <si>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</si>
  <si>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</si>
  <si>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</si>
  <si>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</si>
  <si>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</si>
  <si>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</si>
  <si>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</si>
  <si>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</si>
  <si>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</si>
  <si>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</si>
  <si>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</si>
  <si>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</si>
  <si>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</si>
  <si>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</si>
  <si>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</si>
  <si>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</si>
  <si>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</si>
  <si>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</si>
  <si>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</si>
  <si>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</si>
  <si>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</si>
  <si>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</si>
  <si>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</si>
  <si>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</si>
  <si>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</si>
  <si>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</si>
  <si>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</si>
  <si>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</si>
  <si>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</si>
  <si>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</si>
  <si>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</si>
  <si>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</si>
  <si>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</si>
  <si>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</si>
  <si>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</si>
  <si>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</si>
  <si>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</si>
  <si>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</si>
  <si>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</si>
  <si>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</si>
  <si>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</si>
  <si>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</si>
  <si>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</si>
  <si>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</si>
  <si>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</si>
  <si>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</si>
  <si>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</si>
  <si>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</si>
  <si>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Name:</t>
  </si>
  <si>
    <t>Your plan for the future and motivation to study at DTU</t>
  </si>
  <si>
    <t>Other relevant information for your admission at DTU (if applicable)</t>
  </si>
  <si>
    <t xml:space="preserve">Have you applied to DTU before (if applicable) – </t>
  </si>
  <si>
    <t>If rejected: explain how you have upgraded your qualifications since then (max. 500 characters)</t>
  </si>
  <si>
    <t>Yes/No:</t>
  </si>
  <si>
    <t>Write name (and/or) course code of course no. 1</t>
  </si>
  <si>
    <t>Title of qualifying degree:</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</si>
  <si>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</si>
  <si>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</si>
  <si>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</si>
  <si>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</si>
  <si>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</si>
  <si>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</si>
  <si>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</si>
  <si>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</si>
  <si>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</si>
  <si>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</si>
  <si>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</si>
  <si>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</si>
  <si>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</si>
  <si>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</si>
  <si>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</si>
  <si>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</si>
  <si>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</si>
  <si>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</si>
  <si>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</si>
  <si>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</si>
  <si>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</si>
  <si>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</si>
  <si>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</si>
  <si>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</si>
  <si>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</si>
  <si>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</si>
  <si>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</si>
  <si>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</si>
  <si>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</si>
  <si>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</si>
  <si>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</si>
  <si>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</si>
  <si>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</si>
  <si>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An estimate of your Danish GPA (linear conversion to the danish grading system)</t>
  </si>
  <si>
    <t>GPA for courses of prerequisites (your home university grading scale)</t>
  </si>
  <si>
    <t>GPA:</t>
  </si>
  <si>
    <t>Full name of the applicant</t>
  </si>
  <si>
    <t>Country of your university</t>
  </si>
  <si>
    <t>State your future academic goals and how your study at DTU will help you achieve these (max. 1000 characters): *</t>
  </si>
  <si>
    <t>Countries</t>
  </si>
  <si>
    <t xml:space="preserve">Find Courses at: </t>
  </si>
  <si>
    <t>Statement of Purpose (sheet 2 of 3)</t>
  </si>
  <si>
    <t>University name</t>
  </si>
  <si>
    <t>Topic</t>
  </si>
  <si>
    <t>Course/Subject number*</t>
  </si>
  <si>
    <t>Course/Subject name*</t>
  </si>
  <si>
    <t>Describe how these courses/subjects support your academic goals (max. 500 characters): *</t>
  </si>
  <si>
    <t>The following table is used in the assessment of your application to see how you fulfil the academic prerequisites for the specific MSc programme.
Fill in the tables below with courses from your qualifying education or qualifications obtained in other ways as good, precise, and concise as possible. Note that you might need to write the same course/subject more than once. 
You will most likely not have courses/subjects or qualifications in all areas and that is ok, just leave the field blank. You might also have courses/subjects, which does not fit in the scheme, please leave them out. If you have obtained other academic competences you believe are relevant for your study at DTU, please use the last box to describe these shortly.</t>
  </si>
  <si>
    <t>Comments (if applicable)
Max. 150 characters</t>
  </si>
  <si>
    <t>Other relevant academic competence/information
 (max. 500 characters):</t>
  </si>
  <si>
    <t>Pre-mapping of Studies (Sheet 3 of 3)</t>
  </si>
  <si>
    <t>Yes</t>
  </si>
  <si>
    <t>No</t>
  </si>
  <si>
    <t>Select two courses/subjects (at MSc level) from the DTU course catalogue which you plan to take:</t>
  </si>
  <si>
    <t>http://kurser.dtu.dk/</t>
  </si>
  <si>
    <r>
      <t xml:space="preserve">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 and must be filled.</t>
    </r>
  </si>
  <si>
    <t>How do you fulfil the academic requirements  
Mention the Course/subject name and number from your academic transcript
(minimum academic level has to be bachelors)</t>
  </si>
  <si>
    <t>Engineering Acoustics</t>
  </si>
  <si>
    <t>Mathematics:</t>
  </si>
  <si>
    <t>Linear algebra  (Vectors, matrices, eigenvalues)</t>
  </si>
  <si>
    <t xml:space="preserve">Differential equations 
(Ordinary &amp; partial) </t>
  </si>
  <si>
    <t xml:space="preserve">Series and expansions 
(Fourier, Laplace, Taylor) </t>
  </si>
  <si>
    <t>Complex numbers 
 (Complex algebra, Euler’s relation, complex calculus)</t>
  </si>
  <si>
    <t>Physics:</t>
  </si>
  <si>
    <t>Waves (the wave equation, acoustics, electromagnetism, conservation principles,etc.)</t>
  </si>
  <si>
    <t xml:space="preserve">Mechanics (Newton’s laws, Hooke’s law, dynamics, fluid mechanics, etc.) </t>
  </si>
  <si>
    <t>Signal processing:</t>
  </si>
  <si>
    <t>Continuous and discrete 
signal analysis 
(signals, linear systems, sampling)</t>
  </si>
  <si>
    <t>Fourier transforms and 
filters (DFT, FFT, time-frequency processing, filters)</t>
  </si>
  <si>
    <t>Electrical and Mechanical Engineering:</t>
  </si>
  <si>
    <t xml:space="preserve">Circuit analysis 
(Circuit components, Thevenin equivalents, bode plots, frequency responses…) </t>
  </si>
  <si>
    <t xml:space="preserve">Structural analysis and 
vibrations 
 (Equation of motion, stress and strain, Young’s modulus, moments…) </t>
  </si>
  <si>
    <t>Other:</t>
  </si>
  <si>
    <t>Acoustics</t>
  </si>
  <si>
    <t xml:space="preserve">Audio engineering and music </t>
  </si>
  <si>
    <t>Audiology</t>
  </si>
  <si>
    <t xml:space="preserve">Civil engineering and architecture </t>
  </si>
  <si>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</si>
  <si>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</si>
  <si>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</si>
  <si>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</si>
  <si>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</si>
  <si>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</si>
  <si>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</si>
  <si>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</si>
  <si>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</si>
  <si>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</si>
  <si>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</si>
  <si>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</si>
  <si>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t>Credits</t>
  </si>
  <si>
    <t>Comments</t>
  </si>
  <si>
    <t>Pass/Fail Credits Total:</t>
  </si>
  <si>
    <t>Ongoing Credits Total:</t>
  </si>
  <si>
    <r>
      <t xml:space="preserve">Test Reference Number (TRF): </t>
    </r>
    <r>
      <rPr>
        <sz val="8"/>
        <color rgb="FFFF0000"/>
        <rFont val="Calibri"/>
        <family val="2"/>
        <scheme val="minor"/>
      </rPr>
      <t xml:space="preserve"> </t>
    </r>
    <r>
      <rPr>
        <sz val="8"/>
        <color rgb="FFC00000"/>
        <rFont val="Calibri"/>
        <family val="2"/>
        <scheme val="minor"/>
      </rPr>
      <t>*no spaces</t>
    </r>
  </si>
  <si>
    <t>Bachelor of Natural Science</t>
  </si>
  <si>
    <t>Bachelor of Engineering</t>
  </si>
  <si>
    <t>Bachelor of Science in Engineering</t>
  </si>
  <si>
    <t>Bachelor of Arts with a specialization in Engineering or Natural Science</t>
  </si>
  <si>
    <t>Other</t>
  </si>
  <si>
    <t>Type of Bachelor's degree:</t>
  </si>
  <si>
    <t>Comments (if any)</t>
  </si>
  <si>
    <t>Ongoing Courses</t>
  </si>
  <si>
    <t>Non-numerically graded courses OR Pass/fail courses</t>
  </si>
  <si>
    <t>Write name of course no. 1</t>
  </si>
  <si>
    <t>Write name of course no. 2</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</si>
  <si>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</si>
  <si>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</si>
  <si>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</si>
  <si>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</si>
  <si>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</si>
  <si>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</si>
  <si>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</si>
  <si>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</si>
  <si>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</si>
  <si>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</si>
  <si>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</si>
  <si>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</si>
  <si>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</si>
  <si>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</si>
  <si>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</si>
  <si>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</si>
  <si>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</si>
  <si>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</si>
  <si>
    <t>Credits (BSc)</t>
  </si>
  <si>
    <t>Local Grade (Bsc)</t>
  </si>
  <si>
    <t>Credit estimation for relevant topic</t>
  </si>
  <si>
    <t>Grade estimation for relevant topic</t>
  </si>
  <si>
    <r>
      <t xml:space="preserve">- This Excel workbook contains three sheets ("GPA", "SOP" and "English"). The whole workbook has to be uploaded with your application as a single file, in excel format (*.xlsx).
- This workbook is used only as a part of the full assessment of your qualifications and the people evaluating your data have a good understanding of the pitfalls when translating between different grading systems.
- After entering all your courses, if everything has been done correctly, the "GPA" field should calculate the corresponding estimations automatically. If not, please review all the data you have entered for errors. In case of problems, please contact: mscadmissions@adm.dtu.dk
- If you want to know more about the cells, you can select them to read more about them.
</t>
    </r>
    <r>
      <rPr>
        <b/>
        <sz val="11"/>
        <rFont val="Cambria"/>
        <family val="1"/>
        <scheme val="major"/>
      </rPr>
      <t>- This sheet should be filled with Microsoft Excel. Other editors may tamper with the formating.</t>
    </r>
  </si>
  <si>
    <t>Step 1 - Information about you:</t>
  </si>
  <si>
    <t>Pass/Fail</t>
  </si>
  <si>
    <t>Numbers</t>
  </si>
  <si>
    <t>Step 2 -  Information on your Bachelor degree:</t>
  </si>
  <si>
    <t>Letters</t>
  </si>
  <si>
    <t>Select an option below:</t>
  </si>
  <si>
    <t>Have you had a DTU student number previously?</t>
  </si>
  <si>
    <t>Step 3 - Information on grade/score/mark scale at your home university:</t>
  </si>
  <si>
    <t>Are your grades/marks/scores numbers or letters or pass/fail?</t>
  </si>
  <si>
    <t>Select an option</t>
  </si>
  <si>
    <t>Be careful! You might need to fill more than 1 table!</t>
  </si>
  <si>
    <t xml:space="preserve">Mandatory field - Pre-Mapping </t>
  </si>
  <si>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You will most likely not have courses in all subjects and that is okay.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</si>
  <si>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t>Select an option below</t>
  </si>
  <si>
    <t>Is the website about the course in English?</t>
  </si>
  <si>
    <r>
      <t xml:space="preserve">Specific course description links (if availabe in EN)
</t>
    </r>
    <r>
      <rPr>
        <b/>
        <i/>
        <u/>
        <sz val="9"/>
        <color theme="1"/>
        <rFont val="Cambria"/>
        <family val="1"/>
        <scheme val="major"/>
      </rPr>
      <t>only use if the course falls into the categories mentioned</t>
    </r>
  </si>
  <si>
    <t>Write the name of course no. 1</t>
  </si>
  <si>
    <t>Write the name of course no. 2</t>
  </si>
  <si>
    <t>Write the name of course no. 3</t>
  </si>
  <si>
    <t>Write the name of course no. 4</t>
  </si>
  <si>
    <t>Write the name of course no. 5</t>
  </si>
  <si>
    <t>Write the name of course no. 6</t>
  </si>
  <si>
    <t>Write the name of course no. 7</t>
  </si>
  <si>
    <t>Write the name of course no. 8</t>
  </si>
  <si>
    <t>Write the name of course no. 9</t>
  </si>
  <si>
    <t>Write the name of course no. 10</t>
  </si>
  <si>
    <t>Write the name of course no. 11</t>
  </si>
  <si>
    <t>Write the name of course no. 12</t>
  </si>
  <si>
    <t>Write the name of course no. 13</t>
  </si>
  <si>
    <t>Write the name of course no. 14</t>
  </si>
  <si>
    <t>Write the name of course no. 15</t>
  </si>
  <si>
    <t>Write the name of course no. 16</t>
  </si>
  <si>
    <t>Write the name of course no. 17</t>
  </si>
  <si>
    <t>Write the name of course no. 18</t>
  </si>
  <si>
    <t>Write the name of course no. 19</t>
  </si>
  <si>
    <t>Write the name of course no. 20</t>
  </si>
  <si>
    <t>Write the name of course no. 21</t>
  </si>
  <si>
    <t>Write the name of course no. 22</t>
  </si>
  <si>
    <t>Write the name of course no. 23</t>
  </si>
  <si>
    <t>Write the name of course no. 24</t>
  </si>
  <si>
    <t>Write the name of course no. 25</t>
  </si>
  <si>
    <t>Write the name of course no. 26</t>
  </si>
  <si>
    <t>Write the name of course no. 27</t>
  </si>
  <si>
    <t>Write the name of course no. 28</t>
  </si>
  <si>
    <t>Write the name of course no. 29</t>
  </si>
  <si>
    <t>Write the name of course no. 30</t>
  </si>
  <si>
    <t>Write the name of course no. 31</t>
  </si>
  <si>
    <t>Write the name of course no. 32</t>
  </si>
  <si>
    <t>Write the name of course no. 33</t>
  </si>
  <si>
    <t>Write the name of course no. 34</t>
  </si>
  <si>
    <t>Write the name of course no. 35</t>
  </si>
  <si>
    <t>Write the name of course no. 36</t>
  </si>
  <si>
    <t>Write the name of course no. 37</t>
  </si>
  <si>
    <t>Write the name of course no. 38</t>
  </si>
  <si>
    <t>Write the name of course no. 39</t>
  </si>
  <si>
    <t>Write the name of course no. 40</t>
  </si>
  <si>
    <t>Write the name of course no. 41</t>
  </si>
  <si>
    <t>Write the name of course no. 42</t>
  </si>
  <si>
    <t>Write the name of course no. 43</t>
  </si>
  <si>
    <t>Write the name of course no. 44</t>
  </si>
  <si>
    <t>Write the name of course no. 45</t>
  </si>
  <si>
    <t>Write the name of course no. 46</t>
  </si>
  <si>
    <t>Write the name of course no. 47</t>
  </si>
  <si>
    <t>Write the name of course no. 48</t>
  </si>
  <si>
    <t>Write the name of course no. 49</t>
  </si>
  <si>
    <t>Write the name of course no. 50</t>
  </si>
  <si>
    <t>Write the name of course no. 51</t>
  </si>
  <si>
    <t>Write the name of course no. 52</t>
  </si>
  <si>
    <t>Write the name of course no. 53</t>
  </si>
  <si>
    <t>Write the name of course no. 54</t>
  </si>
  <si>
    <t>Write the name of course no. 55</t>
  </si>
  <si>
    <t>Write the name of course no. 56</t>
  </si>
  <si>
    <t>Write the name of course no. 57</t>
  </si>
  <si>
    <t>Write the name of course no. 58</t>
  </si>
  <si>
    <t>Write the name of course no. 59</t>
  </si>
  <si>
    <t>Write the name of course no. 60</t>
  </si>
  <si>
    <t>Write the name of course no. 61</t>
  </si>
  <si>
    <t>Write the name of course no. 62</t>
  </si>
  <si>
    <t>Write the name of course no. 63</t>
  </si>
  <si>
    <t>Write the name of course no. 64</t>
  </si>
  <si>
    <t>Write the name of course no. 65</t>
  </si>
  <si>
    <t>Write the name of course no. 66</t>
  </si>
  <si>
    <t>Write the name of course no. 67</t>
  </si>
  <si>
    <t>Write the name of course no. 68</t>
  </si>
  <si>
    <t>Write the name of course no. 69</t>
  </si>
  <si>
    <t>Write the name of course no. 70</t>
  </si>
  <si>
    <t>Write the name of course no. 71</t>
  </si>
  <si>
    <t>Write the name of course no. 72</t>
  </si>
  <si>
    <t>Write the name of course no. 73</t>
  </si>
  <si>
    <t>Write the name of course no. 74</t>
  </si>
  <si>
    <t>Write the name of course no. 75</t>
  </si>
  <si>
    <t>Write the name of course no. 76</t>
  </si>
  <si>
    <t>Write the name of course no. 77</t>
  </si>
  <si>
    <t>Write the name of course no. 78</t>
  </si>
  <si>
    <t>Write the name of course no. 79</t>
  </si>
  <si>
    <t>Write the name of course no. 80</t>
  </si>
  <si>
    <t>Write the name of course no. 81</t>
  </si>
  <si>
    <t>Write the name of course no. 82</t>
  </si>
  <si>
    <t>Write the name of course no. 83</t>
  </si>
  <si>
    <t>Write the name of course no. 84</t>
  </si>
  <si>
    <t>Write the name of course no. 85</t>
  </si>
  <si>
    <t>Write the name of course no. 86</t>
  </si>
  <si>
    <t>Write the name of course no. 87</t>
  </si>
  <si>
    <t>Write the name of course no. 88</t>
  </si>
  <si>
    <t>Write the name of course no. 89</t>
  </si>
  <si>
    <t>Write the name of course no. 90</t>
  </si>
  <si>
    <t>Write the name of course no. 91</t>
  </si>
  <si>
    <t>Write the name of course no. 92</t>
  </si>
  <si>
    <t>Write the name of course no. 93</t>
  </si>
  <si>
    <t>Write the name of course no. 94</t>
  </si>
  <si>
    <t>Write the name of course no. 95</t>
  </si>
  <si>
    <t>Write the name of course no. 96</t>
  </si>
  <si>
    <t>Write the name of course no. 97</t>
  </si>
  <si>
    <t>Write the name of course no. 98</t>
  </si>
  <si>
    <t>Write the name of course no. 99</t>
  </si>
  <si>
    <t>Write the name of course no. 100</t>
  </si>
  <si>
    <t>Write the name of course no. 101</t>
  </si>
  <si>
    <t>Write the name of course no. 102</t>
  </si>
  <si>
    <t>Write the name of course no. 103</t>
  </si>
  <si>
    <t>Write the name of course no. 104</t>
  </si>
  <si>
    <t>Write the name of course no. 105</t>
  </si>
  <si>
    <t>Write the name of course no. 106</t>
  </si>
  <si>
    <t>Write the name of course no. 107</t>
  </si>
  <si>
    <t>Write the name of course no. 108</t>
  </si>
  <si>
    <t>Write the name of course no. 109</t>
  </si>
  <si>
    <t>Write the name of course no. 110</t>
  </si>
  <si>
    <t>Write the name of course no. 111</t>
  </si>
  <si>
    <t>Write the name of course no. 112</t>
  </si>
  <si>
    <t>Write the name of course no. 113</t>
  </si>
  <si>
    <t>Write the name of course no. 114</t>
  </si>
  <si>
    <t>Write the name of course no. 115</t>
  </si>
  <si>
    <t>Write the name of course no. 116</t>
  </si>
  <si>
    <t>Write the name of course no. 117</t>
  </si>
  <si>
    <t>Write the name of course no. 118</t>
  </si>
  <si>
    <t>Write the name of course no. 119</t>
  </si>
  <si>
    <t>Write the name of course no. 120</t>
  </si>
  <si>
    <t>Write the name of course no. 121</t>
  </si>
  <si>
    <t>Write the name of course no. 122</t>
  </si>
  <si>
    <t>Write the name of course no. 123</t>
  </si>
  <si>
    <t>Write the name of course no. 124</t>
  </si>
  <si>
    <t>Write the name of course no. 125</t>
  </si>
  <si>
    <t>Write the name of course no. 126</t>
  </si>
  <si>
    <t>Write the name of course no. 127</t>
  </si>
  <si>
    <t>Write the name of course no. 128</t>
  </si>
  <si>
    <t>Write the name of course no. 129</t>
  </si>
  <si>
    <t>Write the name of course no. 130</t>
  </si>
  <si>
    <t>Write the name of course no. 131</t>
  </si>
  <si>
    <t>Write the name of course no. 132</t>
  </si>
  <si>
    <t>Write the name of course no. 133</t>
  </si>
  <si>
    <t>Write the name of course no. 134</t>
  </si>
  <si>
    <t>Write the name of course no. 135</t>
  </si>
  <si>
    <t>Write the name of course no. 136</t>
  </si>
  <si>
    <t>Write the name of course no. 137</t>
  </si>
  <si>
    <t>Write the name of course no. 138</t>
  </si>
  <si>
    <t>Write the name of course no. 139</t>
  </si>
  <si>
    <t>Write the name of course no. 140</t>
  </si>
  <si>
    <t>Write the name of course no. 141</t>
  </si>
  <si>
    <t>Write the name of course no. 142</t>
  </si>
  <si>
    <t>Write the name of course no. 143</t>
  </si>
  <si>
    <t>Write the name of course no. 144</t>
  </si>
  <si>
    <t>Write the name of course no. 145</t>
  </si>
  <si>
    <t>Write the name of course no. 146</t>
  </si>
  <si>
    <t>Write the name of course no. 147</t>
  </si>
  <si>
    <t>Write the name of course no. 148</t>
  </si>
  <si>
    <t>Write the name of course no. 149</t>
  </si>
  <si>
    <t>Write the name of course no. 150</t>
  </si>
  <si>
    <t>Write name of course no. 21</t>
  </si>
  <si>
    <t>Write name of course no. 22</t>
  </si>
  <si>
    <t>Write name of course no. 23</t>
  </si>
  <si>
    <t>Write name of course no. 24</t>
  </si>
  <si>
    <t>Write name of course no. 25</t>
  </si>
  <si>
    <t>Write name of course no. 26</t>
  </si>
  <si>
    <t>Write name of course no. 27</t>
  </si>
  <si>
    <t>Write name of course no. 28</t>
  </si>
  <si>
    <t>Write name of course no. 29</t>
  </si>
  <si>
    <t>Write name of course no. 30</t>
  </si>
  <si>
    <t>Write name of course no. 31</t>
  </si>
  <si>
    <t>Write name of course no. 32</t>
  </si>
  <si>
    <t>Write name of course no. 33</t>
  </si>
  <si>
    <t>Write name of course no. 34</t>
  </si>
  <si>
    <t>Write name of course no. 35</t>
  </si>
  <si>
    <t>Write name of course no. 36</t>
  </si>
  <si>
    <t>Write name of course no. 37</t>
  </si>
  <si>
    <t>Write name of course no. 38</t>
  </si>
  <si>
    <t>Write name of course no. 39</t>
  </si>
  <si>
    <t>Write name of course no. 40</t>
  </si>
  <si>
    <t>Write name of course no. 41</t>
  </si>
  <si>
    <t>Write name of course no. 42</t>
  </si>
  <si>
    <t>Write name of course no. 43</t>
  </si>
  <si>
    <t>Write name of course no. 44</t>
  </si>
  <si>
    <t>Write name of course no. 45</t>
  </si>
  <si>
    <t>Write name of course no. 46</t>
  </si>
  <si>
    <t>Write name of course no. 47</t>
  </si>
  <si>
    <t>Write name of course no. 48</t>
  </si>
  <si>
    <t>Write name of course no. 49</t>
  </si>
  <si>
    <t>Write name of course no. 50</t>
  </si>
  <si>
    <t>Pre-Mapping for the MSc programme in Engineering Acoustics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</si>
</sst>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quot;%&quot;\ "/>
  </numFmts>
  <fonts count="59">
    <font>
      <sz val="11"/>
      <color theme="1"/>
      <name val="Calibri"/>
      <family val="2"/>
      <scheme val="minor"/>
    </font>
    <font>
      <b/>
      <sz val="11"/>
      <color theme="1"/>
      <name val="Calibri"/>
      <family val="2"/>
      <scheme val="minor"/>
    </font>
    <font>
      <i/>
      <sz val="11"/>
      <color theme="1"/>
      <name val="Calibri"/>
      <family val="2"/>
      <scheme val="minor"/>
    </font>
    <font>
      <b/>
      <sz val="11"/>
      <color rgb="FFFA7D00"/>
      <name val="Calibri"/>
      <family val="2"/>
      <scheme val="minor"/>
    </font>
    <font>
      <b/>
      <i/>
      <sz val="11"/>
      <color rgb="FF3F3F76"/>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i/>
      <u/>
      <sz val="12"/>
      <color theme="1"/>
      <name val="Calibri"/>
      <family val="2"/>
      <scheme val="minor"/>
    </font>
    <font>
      <b/>
      <sz val="22"/>
      <color theme="1"/>
      <name val="Calibri"/>
      <family val="2"/>
      <scheme val="minor"/>
    </font>
    <font>
      <sz val="18"/>
      <color theme="3" tint="0.39997558519241921"/>
      <name val="Calibri"/>
      <family val="2"/>
      <scheme val="minor"/>
    </font>
    <font>
      <b/>
      <sz val="11"/>
      <color rgb="FF3F3F3F"/>
      <name val="Calibri"/>
      <family val="2"/>
      <scheme val="minor"/>
    </font>
    <font>
      <b/>
      <sz val="18"/>
      <color rgb="FFFF0000"/>
      <name val="Calibri"/>
      <family val="2"/>
      <scheme val="minor"/>
    </font>
    <font>
      <b/>
      <sz val="9"/>
      <color theme="1"/>
      <name val="Calibri"/>
      <family val="2"/>
      <scheme val="minor"/>
    </font>
    <font>
      <b/>
      <sz val="8"/>
      <color theme="1"/>
      <name val="Calibri"/>
      <family val="2"/>
      <scheme val="minor"/>
    </font>
    <font>
      <b/>
      <sz val="14"/>
      <color rgb="FFFF0000"/>
      <name val="Calibri"/>
      <family val="2"/>
      <scheme val="minor"/>
    </font>
    <font>
      <b/>
      <sz val="10.5"/>
      <color rgb="FFFF0000"/>
      <name val="CIDFont+F2"/>
    </font>
    <font>
      <i/>
      <sz val="12"/>
      <color rgb="FFFF0000"/>
      <name val="Calibri"/>
      <family val="2"/>
      <scheme val="minor"/>
    </font>
    <font>
      <i/>
      <sz val="12"/>
      <name val="Calibri"/>
      <family val="2"/>
      <scheme val="minor"/>
    </font>
    <font>
      <u/>
      <sz val="10"/>
      <color theme="10"/>
      <name val="Calibri"/>
      <family val="2"/>
      <scheme val="minor"/>
    </font>
    <font>
      <sz val="8"/>
      <color rgb="FFC00000"/>
      <name val="Calibri"/>
      <family val="2"/>
      <scheme val="minor"/>
    </font>
    <font>
      <sz val="11"/>
      <color theme="1"/>
      <name val="Calibri"/>
      <family val="2"/>
      <scheme val="minor"/>
    </font>
    <font>
      <sz val="11"/>
      <color theme="0"/>
      <name val="Calibri"/>
      <family val="2"/>
      <scheme val="minor"/>
    </font>
    <font>
      <b/>
      <sz val="8"/>
      <color rgb="FF000000"/>
      <name val="Calibri"/>
      <family val="2"/>
      <scheme val="minor"/>
    </font>
    <font>
      <sz val="11"/>
      <color theme="1"/>
      <name val="Cambria"/>
      <family val="1"/>
      <scheme val="major"/>
    </font>
    <font>
      <sz val="11"/>
      <color theme="0"/>
      <name val="Cambria"/>
      <family val="1"/>
      <scheme val="major"/>
    </font>
    <font>
      <sz val="20"/>
      <color theme="1"/>
      <name val="Cambria"/>
      <family val="1"/>
      <scheme val="major"/>
    </font>
    <font>
      <sz val="22"/>
      <color theme="1"/>
      <name val="Cambria"/>
      <family val="1"/>
      <scheme val="major"/>
    </font>
    <font>
      <sz val="11"/>
      <name val="Cambria"/>
      <family val="1"/>
      <scheme val="major"/>
    </font>
    <font>
      <b/>
      <sz val="11"/>
      <name val="Cambria"/>
      <family val="1"/>
      <scheme val="major"/>
    </font>
    <font>
      <b/>
      <i/>
      <sz val="11"/>
      <color theme="1"/>
      <name val="Cambria"/>
      <family val="1"/>
      <scheme val="major"/>
    </font>
    <font>
      <i/>
      <sz val="12"/>
      <color theme="1"/>
      <name val="Cambria"/>
      <family val="1"/>
      <scheme val="major"/>
    </font>
    <font>
      <b/>
      <i/>
      <sz val="11"/>
      <color rgb="FF3F3F76"/>
      <name val="Cambria"/>
      <family val="1"/>
      <scheme val="major"/>
    </font>
    <font>
      <i/>
      <sz val="9"/>
      <color rgb="FFFF0000"/>
      <name val="Cambria"/>
      <family val="1"/>
      <scheme val="major"/>
    </font>
    <font>
      <sz val="11"/>
      <color rgb="FFFF0000"/>
      <name val="Cambria"/>
      <family val="1"/>
      <scheme val="major"/>
    </font>
    <font>
      <b/>
      <sz val="11"/>
      <color theme="1"/>
      <name val="Cambria"/>
      <family val="1"/>
      <scheme val="major"/>
    </font>
    <font>
      <b/>
      <i/>
      <sz val="14"/>
      <color theme="1"/>
      <name val="Cambria"/>
      <family val="1"/>
      <scheme val="major"/>
    </font>
    <font>
      <b/>
      <sz val="14"/>
      <name val="Cambria"/>
      <family val="1"/>
      <scheme val="major"/>
    </font>
    <font>
      <b/>
      <sz val="10"/>
      <color rgb="FFFF0000"/>
      <name val="Cambria"/>
      <family val="1"/>
      <scheme val="major"/>
    </font>
    <font>
      <i/>
      <sz val="9"/>
      <color theme="0"/>
      <name val="Cambria"/>
      <family val="1"/>
      <scheme val="major"/>
    </font>
    <font>
      <i/>
      <sz val="11"/>
      <color theme="0" tint="-0.34998626667073579"/>
      <name val="Cambria"/>
      <family val="1"/>
      <scheme val="major"/>
    </font>
    <font>
      <sz val="12"/>
      <color theme="1"/>
      <name val="Cambria"/>
      <family val="1"/>
      <scheme val="major"/>
    </font>
    <font>
      <sz val="10"/>
      <name val="Cambria"/>
      <family val="1"/>
      <scheme val="major"/>
    </font>
    <font>
      <b/>
      <sz val="11"/>
      <color rgb="FFFA7D00"/>
      <name val="Cambria"/>
      <family val="1"/>
      <scheme val="major"/>
    </font>
    <font>
      <b/>
      <sz val="11"/>
      <color rgb="FF000000"/>
      <name val="Cambria"/>
      <family val="1"/>
      <scheme val="major"/>
    </font>
    <font>
      <b/>
      <i/>
      <u/>
      <sz val="9"/>
      <color theme="1"/>
      <name val="Cambria"/>
      <family val="1"/>
      <scheme val="major"/>
    </font>
    <font>
      <b/>
      <sz val="12"/>
      <color theme="1"/>
      <name val="Cambria"/>
      <family val="1"/>
      <scheme val="major"/>
    </font>
    <font>
      <sz val="8"/>
      <color rgb="FFFF0000"/>
      <name val="Cambria"/>
      <family val="1"/>
      <scheme val="major"/>
    </font>
    <font>
      <b/>
      <sz val="11"/>
      <color theme="3"/>
      <name val="Cambria"/>
      <family val="1"/>
      <scheme val="major"/>
    </font>
    <font>
      <sz val="11"/>
      <color rgb="FF000000"/>
      <name val="Cambria"/>
      <family val="1"/>
      <scheme val="major"/>
    </font>
  </fonts>
  <fills count="8">
    <fill>
      <patternFill patternType="none"/>
    </fill>
    <fill>
      <patternFill patternType="gray125"/>
    </fill>
    <fill>
      <patternFill patternType="solid">
        <fgColor rgb="FFFFCC99"/>
      </patternFill>
    </fill>
    <fill>
      <patternFill patternType="solid">
        <fgColor rgb="FFF2F2F2"/>
      </patternFill>
    </fill>
    <fill>
      <patternFill patternType="solid">
        <fgColor theme="6"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9" tint="0.79998168889431442"/>
        <bgColor indexed="64"/>
      </patternFill>
    </fill>
  </fills>
  <borders count="77">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3F3F3F"/>
      </right>
      <top style="thin">
        <color rgb="FF3F3F3F"/>
      </top>
      <bottom style="thin">
        <color rgb="FF3F3F3F"/>
      </bottom>
      <diagonal/>
    </border>
    <border>
      <left style="thin">
        <color rgb="FF3F3F3F"/>
      </left>
      <right style="medium">
        <color indexed="64"/>
      </right>
      <top style="thin">
        <color rgb="FF3F3F3F"/>
      </top>
      <bottom style="thin">
        <color rgb="FF3F3F3F"/>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medium">
        <color indexed="64"/>
      </right>
      <top/>
      <bottom style="thin">
        <color indexed="64"/>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thin">
        <color indexed="64"/>
      </left>
      <right style="thin">
        <color rgb="FF7F7F7F"/>
      </right>
      <top style="thin">
        <color theme="0" tint="-0.499984740745262"/>
      </top>
      <bottom style="thin">
        <color theme="0" tint="-0.499984740745262"/>
      </bottom>
      <diagonal/>
    </border>
    <border>
      <left style="medium">
        <color indexed="64"/>
      </left>
      <right/>
      <top style="thin">
        <color indexed="64"/>
      </top>
      <bottom style="thin">
        <color rgb="FF7F7F7F"/>
      </bottom>
      <diagonal/>
    </border>
    <border>
      <left/>
      <right/>
      <top style="thin">
        <color indexed="64"/>
      </top>
      <bottom style="thin">
        <color rgb="FF7F7F7F"/>
      </bottom>
      <diagonal/>
    </border>
    <border>
      <left/>
      <right style="medium">
        <color indexed="64"/>
      </right>
      <top style="thin">
        <color indexed="64"/>
      </top>
      <bottom style="thin">
        <color rgb="FF7F7F7F"/>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style="thin">
        <color indexed="64"/>
      </right>
      <top/>
      <bottom style="thin">
        <color indexed="64"/>
      </bottom>
      <diagonal/>
    </border>
    <border>
      <left style="thin">
        <color rgb="FF7F7F7F"/>
      </left>
      <right style="thin">
        <color rgb="FF7F7F7F"/>
      </right>
      <top style="thin">
        <color rgb="FF7F7F7F"/>
      </top>
      <bottom/>
      <diagonal/>
    </border>
    <border>
      <left style="thin">
        <color rgb="FF7F7F7F"/>
      </left>
      <right style="medium">
        <color indexed="64"/>
      </right>
      <top style="thin">
        <color rgb="FF7F7F7F"/>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7F7F7F"/>
      </left>
      <right/>
      <top/>
      <bottom style="thin">
        <color rgb="FF7F7F7F"/>
      </bottom>
      <diagonal/>
    </border>
    <border>
      <left style="thin">
        <color rgb="FF7F7F7F"/>
      </left>
      <right style="thin">
        <color theme="0" tint="-0.499984740745262"/>
      </right>
      <top style="thin">
        <color rgb="FF7F7F7F"/>
      </top>
      <bottom style="thin">
        <color rgb="FF7F7F7F"/>
      </bottom>
      <diagonal/>
    </border>
    <border>
      <left style="thin">
        <color theme="0" tint="-0.499984740745262"/>
      </left>
      <right/>
      <top style="thin">
        <color theme="0" tint="-0.499984740745262"/>
      </top>
      <bottom style="thin">
        <color theme="0" tint="-0.499984740745262"/>
      </bottom>
      <diagonal/>
    </border>
    <border>
      <left style="thin">
        <color indexed="64"/>
      </left>
      <right style="thin">
        <color rgb="FF7F7F7F"/>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style="thin">
        <color theme="0" tint="-0.499984740745262"/>
      </bottom>
      <diagonal/>
    </border>
  </borders>
  <cellStyleXfs count="6">
    <xf numFmtId="0" fontId="0" fillId="0" borderId="0"/>
    <xf numFmtId="0" fontId="4" fillId="2" borderId="3" applyNumberFormat="0" applyAlignment="0">
      <protection locked="0"/>
    </xf>
    <xf numFmtId="0" fontId="3" fillId="3" borderId="3" applyNumberFormat="0" applyAlignment="0"/>
    <xf numFmtId="0" fontId="8" fillId="0" borderId="0" applyNumberFormat="0" applyFill="0" applyBorder="0" applyAlignment="0" applyProtection="0"/>
    <xf numFmtId="0" fontId="20" fillId="3" borderId="22" applyNumberFormat="0" applyAlignment="0" applyProtection="0"/>
    <xf numFmtId="43" fontId="30" fillId="0" borderId="0" applyFont="0" applyFill="0" applyBorder="0" applyAlignment="0" applyProtection="0"/>
  </cellStyleXfs>
  <cellXfs count="254">
    <xf numFmtId="0" fontId="0" fillId="0" borderId="0" xfId="0"/>
    <xf numFmtId="0" fontId="1" fillId="0" borderId="0" xfId="0" applyFont="1" applyProtection="1">
      <protection hidden="1"/>
    </xf>
    <xf numFmtId="0" fontId="1" fillId="0" borderId="6" xfId="0" applyFont="1" applyBorder="1" applyProtection="1">
      <protection hidden="1"/>
    </xf>
    <xf numFmtId="0" fontId="1" fillId="0" borderId="17" xfId="0" applyFont="1" applyBorder="1" applyProtection="1">
      <protection hidden="1"/>
    </xf>
    <xf numFmtId="0" fontId="6"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0" xfId="0" applyProtection="1">
      <protection hidden="1"/>
    </xf>
    <xf numFmtId="0" fontId="0" fillId="0" borderId="7" xfId="0" applyBorder="1" applyProtection="1">
      <protection hidden="1"/>
    </xf>
    <xf numFmtId="0" fontId="7" fillId="0" borderId="6" xfId="0" applyFont="1" applyBorder="1" applyAlignment="1" applyProtection="1">
      <alignment vertical="center"/>
      <protection hidden="1"/>
    </xf>
    <xf numFmtId="0" fontId="0" fillId="0" borderId="7" xfId="0" applyBorder="1"/>
    <xf numFmtId="0" fontId="1" fillId="0" borderId="0" xfId="0" applyFont="1" applyAlignment="1">
      <alignment horizontal="center"/>
    </xf>
    <xf numFmtId="0" fontId="4" fillId="2" borderId="23" xfId="1" applyBorder="1">
      <protection locked="0"/>
    </xf>
    <xf numFmtId="0" fontId="0" fillId="0" borderId="19" xfId="0" applyBorder="1"/>
    <xf numFmtId="0" fontId="8" fillId="0" borderId="0" xfId="3" applyBorder="1" applyProtection="1">
      <protection locked="0"/>
    </xf>
    <xf numFmtId="0" fontId="21" fillId="0" borderId="5" xfId="0" applyFont="1" applyBorder="1" applyProtection="1">
      <protection hidden="1"/>
    </xf>
    <xf numFmtId="0" fontId="6" fillId="0" borderId="48" xfId="0" applyFont="1" applyBorder="1" applyAlignment="1" applyProtection="1">
      <alignment vertical="center"/>
      <protection hidden="1"/>
    </xf>
    <xf numFmtId="0" fontId="0" fillId="0" borderId="49" xfId="0" applyBorder="1" applyProtection="1">
      <protection hidden="1"/>
    </xf>
    <xf numFmtId="0" fontId="0" fillId="0" borderId="49" xfId="0" applyBorder="1" applyAlignment="1" applyProtection="1">
      <alignment horizontal="right" vertical="center"/>
      <protection hidden="1"/>
    </xf>
    <xf numFmtId="0" fontId="4" fillId="2" borderId="50" xfId="1" applyBorder="1">
      <protection locked="0"/>
    </xf>
    <xf numFmtId="0" fontId="0" fillId="0" borderId="51" xfId="0" applyBorder="1" applyProtection="1">
      <protection hidden="1"/>
    </xf>
    <xf numFmtId="0" fontId="0" fillId="0" borderId="46" xfId="0" applyBorder="1" applyProtection="1">
      <protection hidden="1"/>
    </xf>
    <xf numFmtId="0" fontId="0" fillId="0" borderId="52" xfId="0" applyBorder="1" applyProtection="1">
      <protection hidden="1"/>
    </xf>
    <xf numFmtId="0" fontId="0" fillId="0" borderId="23" xfId="0" applyBorder="1" applyProtection="1">
      <protection hidden="1"/>
    </xf>
    <xf numFmtId="0" fontId="1" fillId="0" borderId="53" xfId="0" applyFont="1" applyBorder="1" applyProtection="1">
      <protection hidden="1"/>
    </xf>
    <xf numFmtId="0" fontId="1" fillId="0" borderId="57" xfId="0" applyFont="1" applyBorder="1" applyProtection="1">
      <protection hidden="1"/>
    </xf>
    <xf numFmtId="0" fontId="0" fillId="0" borderId="47" xfId="0" applyBorder="1" applyProtection="1">
      <protection hidden="1"/>
    </xf>
    <xf numFmtId="0" fontId="0" fillId="0" borderId="11" xfId="0" applyBorder="1"/>
    <xf numFmtId="0" fontId="0" fillId="0" borderId="6" xfId="0" applyBorder="1"/>
    <xf numFmtId="0" fontId="0" fillId="0" borderId="10" xfId="0" applyBorder="1"/>
    <xf numFmtId="0" fontId="0" fillId="0" borderId="12" xfId="0" applyBorder="1"/>
    <xf numFmtId="0" fontId="17" fillId="0" borderId="6" xfId="0" applyFont="1" applyBorder="1" applyAlignment="1">
      <alignment horizontal="left" vertical="top" wrapText="1"/>
    </xf>
    <xf numFmtId="0" fontId="15" fillId="0" borderId="0" xfId="0" applyFont="1" applyAlignment="1">
      <alignment horizontal="left" vertical="top" wrapText="1"/>
    </xf>
    <xf numFmtId="0" fontId="15" fillId="0" borderId="7" xfId="0" applyFont="1" applyBorder="1" applyAlignment="1">
      <alignment horizontal="left" vertical="top" wrapText="1"/>
    </xf>
    <xf numFmtId="0" fontId="0" fillId="0" borderId="23" xfId="0" applyBorder="1"/>
    <xf numFmtId="0" fontId="0" fillId="0" borderId="34" xfId="0" applyBorder="1"/>
    <xf numFmtId="0" fontId="0" fillId="0" borderId="23" xfId="0" applyBorder="1" applyAlignment="1">
      <alignment wrapText="1"/>
    </xf>
    <xf numFmtId="0" fontId="0" fillId="0" borderId="17" xfId="0" applyBorder="1" applyAlignment="1">
      <alignment wrapText="1"/>
    </xf>
    <xf numFmtId="0" fontId="4" fillId="0" borderId="1" xfId="1" applyFill="1" applyBorder="1" applyAlignment="1" applyProtection="1">
      <alignment horizontal="left" wrapText="1"/>
    </xf>
    <xf numFmtId="0" fontId="4" fillId="0" borderId="18" xfId="1" applyFill="1" applyBorder="1" applyAlignment="1" applyProtection="1">
      <alignment horizontal="left" wrapText="1"/>
    </xf>
    <xf numFmtId="0" fontId="17" fillId="0" borderId="4" xfId="0" applyFont="1" applyBorder="1" applyAlignment="1">
      <alignment horizontal="left" vertical="top" wrapText="1"/>
    </xf>
    <xf numFmtId="0" fontId="0" fillId="0" borderId="5" xfId="0" applyBorder="1"/>
    <xf numFmtId="0" fontId="0" fillId="0" borderId="2" xfId="0" applyBorder="1"/>
    <xf numFmtId="0" fontId="0" fillId="0" borderId="65" xfId="0" applyBorder="1" applyAlignment="1">
      <alignment horizontal="left" vertical="top" wrapText="1"/>
    </xf>
    <xf numFmtId="0" fontId="0" fillId="0" borderId="30" xfId="0" applyBorder="1"/>
    <xf numFmtId="0" fontId="31" fillId="0" borderId="0" xfId="0" applyFont="1" applyProtection="1">
      <protection hidden="1"/>
    </xf>
    <xf numFmtId="0" fontId="23" fillId="0" borderId="0" xfId="0" applyFont="1" applyAlignment="1">
      <alignment vertical="center" wrapText="1"/>
    </xf>
    <xf numFmtId="0" fontId="32" fillId="0" borderId="0" xfId="0" applyFont="1" applyAlignment="1">
      <alignment vertical="center" wrapText="1"/>
    </xf>
    <xf numFmtId="0" fontId="33" fillId="0" borderId="0" xfId="0" applyFont="1" applyProtection="1">
      <protection hidden="1"/>
    </xf>
    <xf numFmtId="0" fontId="34" fillId="0" borderId="0" xfId="0" applyFont="1" applyProtection="1">
      <protection hidden="1"/>
    </xf>
    <xf numFmtId="0" fontId="33" fillId="0" borderId="0" xfId="0" applyFont="1"/>
    <xf numFmtId="0" fontId="36" fillId="0" borderId="0" xfId="0" applyFont="1" applyProtection="1">
      <protection hidden="1"/>
    </xf>
    <xf numFmtId="0" fontId="31" fillId="0" borderId="0" xfId="0" applyFont="1"/>
    <xf numFmtId="0" fontId="39" fillId="0" borderId="36" xfId="0" applyFont="1" applyBorder="1" applyAlignment="1" applyProtection="1">
      <alignment horizontal="left" vertical="top" wrapText="1"/>
      <protection hidden="1"/>
    </xf>
    <xf numFmtId="0" fontId="40" fillId="0" borderId="0" xfId="0" applyFont="1" applyAlignment="1" applyProtection="1">
      <alignment horizontal="left" vertical="top" wrapText="1"/>
      <protection hidden="1"/>
    </xf>
    <xf numFmtId="0" fontId="42" fillId="0" borderId="0" xfId="0" applyFont="1" applyProtection="1">
      <protection hidden="1"/>
    </xf>
    <xf numFmtId="0" fontId="39" fillId="0" borderId="0" xfId="0" applyFont="1" applyProtection="1">
      <protection hidden="1"/>
    </xf>
    <xf numFmtId="0" fontId="34" fillId="0" borderId="0" xfId="0" applyFont="1"/>
    <xf numFmtId="0" fontId="33" fillId="0" borderId="6" xfId="0" applyFont="1" applyBorder="1" applyProtection="1">
      <protection hidden="1"/>
    </xf>
    <xf numFmtId="0" fontId="44" fillId="0" borderId="0" xfId="0" applyFont="1" applyAlignment="1" applyProtection="1">
      <alignment vertical="center"/>
      <protection hidden="1"/>
    </xf>
    <xf numFmtId="0" fontId="33" fillId="0" borderId="0" xfId="0" applyFont="1" applyAlignment="1" applyProtection="1">
      <alignment vertical="center"/>
      <protection hidden="1"/>
    </xf>
    <xf numFmtId="0" fontId="33" fillId="0" borderId="0" xfId="0" applyFont="1" applyAlignment="1" applyProtection="1">
      <alignment wrapText="1"/>
      <protection hidden="1"/>
    </xf>
    <xf numFmtId="0" fontId="45" fillId="0" borderId="0" xfId="0" applyFont="1" applyAlignment="1" applyProtection="1">
      <alignment horizontal="right" vertical="center"/>
      <protection hidden="1"/>
    </xf>
    <xf numFmtId="164" fontId="46" fillId="3" borderId="0" xfId="2" applyNumberFormat="1" applyFont="1" applyBorder="1" applyAlignment="1" applyProtection="1">
      <alignment vertical="center"/>
      <protection hidden="1"/>
    </xf>
    <xf numFmtId="0" fontId="47" fillId="0" borderId="0" xfId="0" applyFont="1" applyAlignment="1" applyProtection="1">
      <alignment wrapText="1"/>
      <protection hidden="1"/>
    </xf>
    <xf numFmtId="164" fontId="33" fillId="0" borderId="0" xfId="0" applyNumberFormat="1" applyFont="1" applyProtection="1">
      <protection hidden="1"/>
    </xf>
    <xf numFmtId="0" fontId="39" fillId="0" borderId="36" xfId="0" applyFont="1" applyBorder="1" applyProtection="1">
      <protection hidden="1"/>
    </xf>
    <xf numFmtId="0" fontId="43" fillId="0" borderId="0" xfId="0" applyFont="1"/>
    <xf numFmtId="0" fontId="33" fillId="0" borderId="70" xfId="0" applyFont="1" applyBorder="1" applyAlignment="1" applyProtection="1">
      <alignment vertical="center"/>
      <protection hidden="1"/>
    </xf>
    <xf numFmtId="0" fontId="41" fillId="5" borderId="67" xfId="1" applyFont="1" applyFill="1" applyBorder="1">
      <protection locked="0"/>
    </xf>
    <xf numFmtId="0" fontId="48" fillId="0" borderId="0" xfId="0" applyFont="1" applyProtection="1">
      <protection hidden="1"/>
    </xf>
    <xf numFmtId="0" fontId="33" fillId="0" borderId="36" xfId="0" applyFont="1" applyBorder="1" applyAlignment="1" applyProtection="1">
      <alignment vertical="center" wrapText="1"/>
      <protection hidden="1"/>
    </xf>
    <xf numFmtId="0" fontId="44" fillId="0" borderId="0" xfId="0" applyFont="1" applyProtection="1">
      <protection hidden="1"/>
    </xf>
    <xf numFmtId="0" fontId="49" fillId="0" borderId="0" xfId="0" applyFont="1" applyProtection="1">
      <protection hidden="1"/>
    </xf>
    <xf numFmtId="0" fontId="33" fillId="0" borderId="41" xfId="0" applyFont="1" applyBorder="1" applyProtection="1">
      <protection hidden="1"/>
    </xf>
    <xf numFmtId="0" fontId="41" fillId="5" borderId="68" xfId="1" applyFont="1" applyFill="1" applyBorder="1">
      <protection locked="0"/>
    </xf>
    <xf numFmtId="0" fontId="50" fillId="0" borderId="0" xfId="0" applyFont="1" applyAlignment="1" applyProtection="1">
      <alignment horizontal="right"/>
      <protection hidden="1"/>
    </xf>
    <xf numFmtId="0" fontId="33" fillId="0" borderId="0" xfId="0" quotePrefix="1" applyFont="1" applyProtection="1">
      <protection hidden="1"/>
    </xf>
    <xf numFmtId="0" fontId="39" fillId="0" borderId="0" xfId="0" applyFont="1" applyAlignment="1" applyProtection="1">
      <alignment vertical="center"/>
      <protection hidden="1"/>
    </xf>
    <xf numFmtId="0" fontId="44" fillId="0" borderId="0" xfId="0" applyFont="1" applyAlignment="1" applyProtection="1">
      <alignment horizontal="right"/>
      <protection hidden="1"/>
    </xf>
    <xf numFmtId="0" fontId="44" fillId="0" borderId="0" xfId="0" applyFont="1" applyAlignment="1" applyProtection="1">
      <alignment wrapText="1"/>
      <protection hidden="1"/>
    </xf>
    <xf numFmtId="0" fontId="52" fillId="3" borderId="0" xfId="2" applyFont="1" applyBorder="1"/>
    <xf numFmtId="164" fontId="52" fillId="3" borderId="71" xfId="2" applyNumberFormat="1" applyFont="1" applyBorder="1" applyProtection="1">
      <protection hidden="1"/>
    </xf>
    <xf numFmtId="164" fontId="52" fillId="3" borderId="72" xfId="2" applyNumberFormat="1" applyFont="1" applyBorder="1" applyProtection="1">
      <protection hidden="1"/>
    </xf>
    <xf numFmtId="0" fontId="53" fillId="0" borderId="0" xfId="0" applyFont="1" applyAlignment="1" applyProtection="1">
      <alignment horizontal="right"/>
      <protection hidden="1"/>
    </xf>
    <xf numFmtId="164" fontId="52" fillId="3" borderId="0" xfId="2" applyNumberFormat="1" applyFont="1" applyBorder="1" applyAlignment="1" applyProtection="1">
      <alignment horizontal="right"/>
      <protection hidden="1"/>
    </xf>
    <xf numFmtId="164" fontId="52" fillId="3" borderId="73" xfId="2" applyNumberFormat="1" applyFont="1" applyBorder="1" applyAlignment="1" applyProtection="1">
      <alignment horizontal="right"/>
      <protection hidden="1"/>
    </xf>
    <xf numFmtId="164" fontId="52" fillId="3" borderId="74" xfId="2" applyNumberFormat="1" applyFont="1" applyBorder="1" applyAlignment="1" applyProtection="1">
      <alignment horizontal="right"/>
      <protection hidden="1"/>
    </xf>
    <xf numFmtId="0" fontId="39" fillId="0" borderId="0" xfId="0" applyFont="1" applyAlignment="1" applyProtection="1">
      <alignment horizontal="center" wrapText="1"/>
      <protection hidden="1"/>
    </xf>
    <xf numFmtId="0" fontId="39" fillId="0" borderId="0" xfId="0" applyFont="1" applyAlignment="1" applyProtection="1">
      <alignment horizontal="center" vertical="center"/>
      <protection hidden="1"/>
    </xf>
    <xf numFmtId="0" fontId="55" fillId="0" borderId="0" xfId="0" applyFont="1" applyProtection="1">
      <protection hidden="1"/>
    </xf>
    <xf numFmtId="0" fontId="52" fillId="3" borderId="69" xfId="2" applyFont="1" applyBorder="1" applyProtection="1">
      <protection hidden="1"/>
    </xf>
    <xf numFmtId="0" fontId="56" fillId="0" borderId="39" xfId="0" applyFont="1" applyBorder="1" applyProtection="1">
      <protection locked="0"/>
    </xf>
    <xf numFmtId="0" fontId="56" fillId="0" borderId="0" xfId="0" applyFont="1" applyProtection="1">
      <protection locked="0"/>
    </xf>
    <xf numFmtId="0" fontId="33" fillId="0" borderId="39" xfId="0" applyFont="1" applyBorder="1" applyProtection="1">
      <protection locked="0"/>
    </xf>
    <xf numFmtId="0" fontId="33" fillId="0" borderId="46" xfId="0" applyFont="1" applyBorder="1" applyProtection="1">
      <protection locked="0"/>
    </xf>
    <xf numFmtId="0" fontId="57" fillId="0" borderId="0" xfId="0" applyFont="1" applyProtection="1">
      <protection hidden="1"/>
    </xf>
    <xf numFmtId="0" fontId="55" fillId="0" borderId="0" xfId="0" applyFont="1" applyAlignment="1" applyProtection="1">
      <alignment horizontal="center" vertical="center"/>
      <protection hidden="1"/>
    </xf>
    <xf numFmtId="0" fontId="33" fillId="0" borderId="0" xfId="0" applyFont="1" applyAlignment="1" applyProtection="1">
      <alignment horizontal="center"/>
      <protection hidden="1"/>
    </xf>
    <xf numFmtId="0" fontId="33" fillId="0" borderId="0" xfId="0" applyFont="1" applyAlignment="1" applyProtection="1">
      <alignment horizontal="center"/>
      <protection locked="0"/>
    </xf>
    <xf numFmtId="0" fontId="38" fillId="0" borderId="0" xfId="0" applyFont="1" applyProtection="1">
      <protection hidden="1"/>
    </xf>
    <xf numFmtId="0" fontId="58" fillId="0" borderId="71" xfId="0" applyFont="1" applyBorder="1" applyAlignment="1">
      <alignment horizontal="center" textRotation="90" wrapText="1"/>
    </xf>
    <xf numFmtId="43" fontId="34" fillId="6" borderId="75" xfId="5" applyFont="1" applyFill="1" applyBorder="1" applyAlignment="1">
      <alignment horizontal="center" vertical="center"/>
    </xf>
    <xf numFmtId="0" fontId="58" fillId="0" borderId="72" xfId="0" applyFont="1" applyBorder="1" applyAlignment="1">
      <alignment horizontal="center" textRotation="90" wrapText="1"/>
    </xf>
    <xf numFmtId="0" fontId="53" fillId="0" borderId="76" xfId="0" applyFont="1" applyBorder="1" applyAlignment="1">
      <alignment horizontal="center" wrapText="1"/>
    </xf>
    <xf numFmtId="0" fontId="43" fillId="0" borderId="0" xfId="0" applyFont="1" applyProtection="1">
      <protection hidden="1"/>
    </xf>
    <xf numFmtId="0" fontId="51" fillId="7" borderId="0" xfId="0" quotePrefix="1" applyFont="1" applyFill="1" applyAlignment="1" applyProtection="1">
      <alignment horizontal="left" vertical="center" wrapText="1"/>
      <protection hidden="1"/>
    </xf>
    <xf numFmtId="0" fontId="4" fillId="2" borderId="3" xfId="1">
      <protection locked="0"/>
    </xf>
    <xf numFmtId="0" fontId="4" fillId="2" borderId="3" xfId="1" applyAlignment="1">
      <alignment horizontal="center" vertical="center"/>
      <protection locked="0"/>
    </xf>
    <xf numFmtId="0" fontId="4" fillId="2" borderId="3" xfId="1" applyAlignment="1">
      <protection locked="0"/>
    </xf>
    <xf numFmtId="166" fontId="4" fillId="2" borderId="3" xfId="1" applyNumberFormat="1">
      <protection locked="0"/>
    </xf>
    <xf numFmtId="166" fontId="4" fillId="2" borderId="3" xfId="1" applyNumberFormat="1" applyAlignment="1">
      <protection locked="0"/>
    </xf>
    <xf numFmtId="0" fontId="33" fillId="0" borderId="46" xfId="0" applyFont="1" applyBorder="1" applyProtection="1">
      <protection locked="0"/>
    </xf>
    <xf numFmtId="0" fontId="47" fillId="0" borderId="0" xfId="0" applyFont="1" applyAlignment="1" applyProtection="1">
      <alignment horizontal="left" vertical="top" wrapText="1"/>
      <protection hidden="1"/>
    </xf>
    <xf numFmtId="0" fontId="44" fillId="0" borderId="0" xfId="0" applyFont="1" applyAlignment="1" applyProtection="1">
      <alignment horizontal="center"/>
      <protection hidden="1"/>
    </xf>
    <xf numFmtId="0" fontId="35" fillId="0" borderId="0" xfId="0" applyFont="1" applyAlignment="1" applyProtection="1">
      <alignment horizontal="center"/>
      <protection hidden="1"/>
    </xf>
    <xf numFmtId="0" fontId="36" fillId="0" borderId="0" xfId="0" applyFont="1" applyAlignment="1" applyProtection="1">
      <alignment horizontal="center"/>
      <protection hidden="1"/>
    </xf>
    <xf numFmtId="0" fontId="37" fillId="7" borderId="0" xfId="0" quotePrefix="1" applyFont="1" applyFill="1" applyAlignment="1" applyProtection="1">
      <alignment horizontal="left" vertical="center" wrapText="1"/>
      <protection hidden="1"/>
    </xf>
    <xf numFmtId="0" fontId="4" fillId="2" borderId="3" xfId="1" applyAlignment="1">
      <alignment horizontal="left"/>
      <protection locked="0"/>
    </xf>
    <xf numFmtId="0" fontId="33" fillId="0" borderId="37" xfId="0" applyFont="1" applyBorder="1" applyProtection="1">
      <protection locked="0"/>
    </xf>
    <xf numFmtId="0" fontId="43" fillId="0" borderId="0" xfId="0" applyFont="1" applyAlignment="1">
      <alignment horizontal="right"/>
    </xf>
    <xf numFmtId="0" fontId="33" fillId="0" borderId="0" xfId="0" applyFont="1" applyAlignment="1" applyProtection="1">
      <alignment horizontal="center" vertical="center"/>
      <protection hidden="1"/>
    </xf>
    <xf numFmtId="0" fontId="41" fillId="5" borderId="0" xfId="1" applyFont="1" applyFill="1" applyBorder="1" applyAlignment="1">
      <alignment horizontal="center" vertical="center"/>
      <protection locked="0"/>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0" fontId="14" fillId="2" borderId="16" xfId="1" applyFont="1" applyBorder="1" applyAlignment="1">
      <alignment horizontal="left" vertical="top"/>
      <protection locked="0"/>
    </xf>
    <xf numFmtId="0" fontId="14" fillId="2" borderId="24" xfId="1" applyFont="1" applyBorder="1" applyAlignment="1">
      <alignment horizontal="left" vertical="top"/>
      <protection locked="0"/>
    </xf>
    <xf numFmtId="0" fontId="14" fillId="2" borderId="8" xfId="1" applyFont="1" applyBorder="1" applyAlignment="1">
      <alignment horizontal="left" vertical="top" wrapText="1"/>
      <protection locked="0"/>
    </xf>
    <xf numFmtId="0" fontId="14" fillId="2" borderId="3" xfId="1" applyFont="1" applyAlignment="1">
      <alignment horizontal="left" vertical="top" wrapText="1"/>
      <protection locked="0"/>
    </xf>
    <xf numFmtId="0" fontId="14" fillId="2" borderId="9" xfId="1" applyFont="1" applyBorder="1" applyAlignment="1">
      <alignment horizontal="left" vertical="top" wrapText="1"/>
      <protection locked="0"/>
    </xf>
    <xf numFmtId="0" fontId="14" fillId="2" borderId="13" xfId="1" applyFont="1" applyBorder="1" applyAlignment="1">
      <alignment horizontal="left" vertical="top" wrapText="1"/>
      <protection locked="0"/>
    </xf>
    <xf numFmtId="0" fontId="14" fillId="2" borderId="14" xfId="1" applyFont="1" applyBorder="1" applyAlignment="1">
      <alignment horizontal="left" vertical="top" wrapText="1"/>
      <protection locked="0"/>
    </xf>
    <xf numFmtId="0" fontId="14" fillId="2" borderId="15" xfId="1" applyFont="1" applyBorder="1" applyAlignment="1">
      <alignment horizontal="left" vertical="top" wrapText="1"/>
      <protection locked="0"/>
    </xf>
    <xf numFmtId="0" fontId="7" fillId="0" borderId="42" xfId="0" applyFont="1" applyBorder="1" applyAlignment="1" applyProtection="1">
      <alignment horizontal="center" vertical="center"/>
      <protection hidden="1"/>
    </xf>
    <xf numFmtId="0" fontId="7" fillId="0" borderId="43" xfId="0" applyFont="1" applyBorder="1" applyAlignment="1" applyProtection="1">
      <alignment horizontal="center" vertical="center"/>
      <protection hidden="1"/>
    </xf>
    <xf numFmtId="0" fontId="25" fillId="0" borderId="43" xfId="0" applyFont="1" applyBorder="1" applyAlignment="1" applyProtection="1">
      <alignment horizontal="center" vertical="center"/>
      <protection hidden="1"/>
    </xf>
    <xf numFmtId="0" fontId="25" fillId="0" borderId="44" xfId="0" applyFont="1" applyBorder="1" applyAlignment="1" applyProtection="1">
      <alignment horizontal="center" vertical="center"/>
      <protection hidden="1"/>
    </xf>
    <xf numFmtId="0" fontId="5" fillId="0" borderId="4" xfId="0" applyFont="1" applyBorder="1" applyAlignment="1" applyProtection="1">
      <alignment horizontal="center"/>
      <protection hidden="1"/>
    </xf>
    <xf numFmtId="0" fontId="5" fillId="0" borderId="5" xfId="0" applyFont="1" applyBorder="1" applyAlignment="1" applyProtection="1">
      <alignment horizontal="center"/>
      <protection hidden="1"/>
    </xf>
    <xf numFmtId="0" fontId="5" fillId="0" borderId="2"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0" xfId="0" applyFont="1" applyAlignment="1" applyProtection="1">
      <alignment horizontal="center"/>
      <protection hidden="1"/>
    </xf>
    <xf numFmtId="0" fontId="10" fillId="0" borderId="7" xfId="0" applyFont="1" applyBorder="1" applyAlignment="1" applyProtection="1">
      <alignment horizontal="center"/>
      <protection hidden="1"/>
    </xf>
    <xf numFmtId="165" fontId="0" fillId="0" borderId="54" xfId="0" applyNumberFormat="1" applyBorder="1" applyAlignment="1" applyProtection="1">
      <alignment horizontal="left"/>
      <protection hidden="1"/>
    </xf>
    <xf numFmtId="165" fontId="0" fillId="0" borderId="55" xfId="0" applyNumberFormat="1" applyBorder="1" applyAlignment="1" applyProtection="1">
      <alignment horizontal="left"/>
      <protection hidden="1"/>
    </xf>
    <xf numFmtId="165" fontId="0" fillId="0" borderId="56" xfId="0" applyNumberFormat="1" applyBorder="1" applyAlignment="1" applyProtection="1">
      <alignment horizontal="left"/>
      <protection hidden="1"/>
    </xf>
    <xf numFmtId="165" fontId="0" fillId="0" borderId="58" xfId="0" applyNumberFormat="1" applyBorder="1" applyAlignment="1" applyProtection="1">
      <alignment horizontal="left"/>
      <protection hidden="1"/>
    </xf>
    <xf numFmtId="165" fontId="0" fillId="0" borderId="39" xfId="0" applyNumberFormat="1" applyBorder="1" applyAlignment="1" applyProtection="1">
      <alignment horizontal="left"/>
      <protection hidden="1"/>
    </xf>
    <xf numFmtId="165" fontId="0" fillId="0" borderId="40" xfId="0" applyNumberFormat="1" applyBorder="1" applyAlignment="1" applyProtection="1">
      <alignment horizontal="left"/>
      <protection hidden="1"/>
    </xf>
    <xf numFmtId="165" fontId="0" fillId="0" borderId="17" xfId="0" applyNumberFormat="1" applyBorder="1" applyAlignment="1" applyProtection="1">
      <alignment horizontal="left"/>
      <protection hidden="1"/>
    </xf>
    <xf numFmtId="165" fontId="0" fillId="0" borderId="1" xfId="0" applyNumberFormat="1" applyBorder="1" applyAlignment="1" applyProtection="1">
      <alignment horizontal="left"/>
      <protection hidden="1"/>
    </xf>
    <xf numFmtId="165" fontId="0" fillId="0" borderId="18" xfId="0" applyNumberFormat="1" applyBorder="1" applyAlignment="1" applyProtection="1">
      <alignment horizontal="left"/>
      <protection hidden="1"/>
    </xf>
    <xf numFmtId="0" fontId="24" fillId="0" borderId="5" xfId="0" applyFont="1" applyBorder="1" applyAlignment="1" applyProtection="1">
      <alignment horizontal="center"/>
      <protection hidden="1"/>
    </xf>
    <xf numFmtId="0" fontId="24" fillId="0" borderId="2" xfId="0" applyFont="1" applyBorder="1" applyAlignment="1" applyProtection="1">
      <alignment horizontal="center"/>
      <protection hidden="1"/>
    </xf>
    <xf numFmtId="0" fontId="24" fillId="0" borderId="10" xfId="0" applyFont="1" applyBorder="1" applyAlignment="1" applyProtection="1">
      <alignment horizontal="center" vertical="center"/>
      <protection hidden="1"/>
    </xf>
    <xf numFmtId="0" fontId="24" fillId="0" borderId="12" xfId="0" applyFont="1" applyBorder="1" applyAlignment="1" applyProtection="1">
      <alignment horizontal="center" vertical="center"/>
      <protection hidden="1"/>
    </xf>
    <xf numFmtId="0" fontId="24" fillId="0" borderId="37" xfId="0" applyFont="1" applyBorder="1" applyAlignment="1" applyProtection="1">
      <alignment horizontal="center" vertical="center"/>
      <protection hidden="1"/>
    </xf>
    <xf numFmtId="0" fontId="24" fillId="0" borderId="38" xfId="0" applyFont="1" applyBorder="1" applyAlignment="1" applyProtection="1">
      <alignment horizontal="center" vertical="center"/>
      <protection hidden="1"/>
    </xf>
    <xf numFmtId="0" fontId="24" fillId="0" borderId="10" xfId="0" applyFont="1" applyBorder="1" applyAlignment="1" applyProtection="1">
      <alignment horizontal="center"/>
      <protection hidden="1"/>
    </xf>
    <xf numFmtId="0" fontId="24" fillId="0" borderId="37" xfId="0" applyFont="1" applyBorder="1" applyAlignment="1" applyProtection="1">
      <alignment horizontal="center"/>
      <protection hidden="1"/>
    </xf>
    <xf numFmtId="0" fontId="7" fillId="0" borderId="11" xfId="0" applyFont="1" applyBorder="1" applyAlignment="1" applyProtection="1">
      <alignment horizontal="left" vertical="center"/>
      <protection hidden="1"/>
    </xf>
    <xf numFmtId="0" fontId="7" fillId="0" borderId="10"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13" fillId="2" borderId="8" xfId="1" applyFont="1" applyBorder="1" applyAlignment="1">
      <alignment horizontal="left" vertical="top" wrapText="1"/>
      <protection locked="0"/>
    </xf>
    <xf numFmtId="0" fontId="13" fillId="2" borderId="3" xfId="1" applyFont="1" applyAlignment="1">
      <alignment horizontal="left" vertical="top" wrapText="1"/>
      <protection locked="0"/>
    </xf>
    <xf numFmtId="0" fontId="13" fillId="2" borderId="9" xfId="1" applyFont="1" applyBorder="1" applyAlignment="1">
      <alignment horizontal="left" vertical="top" wrapText="1"/>
      <protection locked="0"/>
    </xf>
    <xf numFmtId="0" fontId="7" fillId="0" borderId="45" xfId="0" applyFont="1" applyBorder="1" applyAlignment="1" applyProtection="1">
      <alignment horizontal="left"/>
      <protection hidden="1"/>
    </xf>
    <xf numFmtId="0" fontId="7" fillId="0" borderId="46" xfId="0" applyFont="1" applyBorder="1" applyAlignment="1" applyProtection="1">
      <alignment horizontal="left"/>
      <protection hidden="1"/>
    </xf>
    <xf numFmtId="0" fontId="7" fillId="0" borderId="47" xfId="0" applyFont="1" applyBorder="1" applyAlignment="1" applyProtection="1">
      <alignment horizontal="left"/>
      <protection hidden="1"/>
    </xf>
    <xf numFmtId="0" fontId="9" fillId="0" borderId="10" xfId="0" applyFont="1" applyBorder="1" applyAlignment="1" applyProtection="1">
      <alignment horizontal="center" vertical="center"/>
      <protection hidden="1"/>
    </xf>
    <xf numFmtId="0" fontId="9" fillId="0" borderId="37" xfId="0" applyFont="1" applyBorder="1" applyAlignment="1" applyProtection="1">
      <alignment horizontal="center" vertical="center"/>
      <protection hidden="1"/>
    </xf>
    <xf numFmtId="0" fontId="9" fillId="0" borderId="30" xfId="0" applyFont="1" applyBorder="1" applyAlignment="1" applyProtection="1">
      <alignment horizontal="center" vertical="center"/>
      <protection hidden="1"/>
    </xf>
    <xf numFmtId="0" fontId="9" fillId="0" borderId="59" xfId="0" applyFont="1" applyBorder="1" applyAlignment="1" applyProtection="1">
      <alignment horizontal="center" vertical="center"/>
      <protection hidden="1"/>
    </xf>
    <xf numFmtId="0" fontId="0" fillId="0" borderId="0" xfId="0" applyProtection="1">
      <protection hidden="1"/>
    </xf>
    <xf numFmtId="0" fontId="0" fillId="0" borderId="0" xfId="0"/>
    <xf numFmtId="0" fontId="19" fillId="0" borderId="62" xfId="0" applyFont="1" applyBorder="1" applyAlignment="1">
      <alignment horizontal="left"/>
    </xf>
    <xf numFmtId="0" fontId="19" fillId="0" borderId="37" xfId="0" applyFont="1" applyBorder="1" applyAlignment="1">
      <alignment horizontal="left"/>
    </xf>
    <xf numFmtId="0" fontId="19" fillId="0" borderId="38" xfId="0" applyFont="1" applyBorder="1" applyAlignment="1">
      <alignment horizontal="left"/>
    </xf>
    <xf numFmtId="0" fontId="1" fillId="0" borderId="45" xfId="0" applyFont="1" applyBorder="1" applyAlignment="1">
      <alignment horizontal="center" vertical="center"/>
    </xf>
    <xf numFmtId="0" fontId="1" fillId="0" borderId="64" xfId="0" applyFont="1" applyBorder="1" applyAlignment="1">
      <alignment horizontal="center" vertical="center"/>
    </xf>
    <xf numFmtId="0" fontId="22" fillId="0" borderId="52"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64"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23" fillId="0" borderId="23" xfId="0" applyFont="1" applyBorder="1" applyAlignment="1">
      <alignment horizontal="left" vertical="center" wrapText="1"/>
    </xf>
    <xf numFmtId="0" fontId="0" fillId="0" borderId="16" xfId="0" applyBorder="1" applyAlignment="1">
      <alignment horizontal="left" vertical="center"/>
    </xf>
    <xf numFmtId="0" fontId="4" fillId="2" borderId="3" xfId="1" applyAlignment="1">
      <alignment horizontal="left" vertical="top" wrapText="1"/>
      <protection locked="0"/>
    </xf>
    <xf numFmtId="0" fontId="4" fillId="2" borderId="9" xfId="1" applyBorder="1" applyAlignment="1">
      <alignment horizontal="left" vertical="top" wrapText="1"/>
      <protection locked="0"/>
    </xf>
    <xf numFmtId="0" fontId="23" fillId="0" borderId="45" xfId="0" applyFont="1" applyBorder="1" applyAlignment="1">
      <alignment horizontal="left" vertical="center" wrapText="1"/>
    </xf>
    <xf numFmtId="0" fontId="0" fillId="0" borderId="64" xfId="0" applyBorder="1" applyAlignment="1">
      <alignment horizontal="left" vertical="center"/>
    </xf>
    <xf numFmtId="0" fontId="23" fillId="0" borderId="30" xfId="0" applyFont="1" applyBorder="1" applyAlignment="1">
      <alignment horizontal="left" vertical="center" wrapText="1"/>
    </xf>
    <xf numFmtId="0" fontId="0" fillId="0" borderId="63" xfId="0" applyBorder="1" applyAlignment="1">
      <alignment horizontal="left" vertical="center"/>
    </xf>
    <xf numFmtId="0" fontId="4" fillId="2" borderId="60" xfId="1" applyBorder="1" applyAlignment="1">
      <alignment horizontal="left" vertical="top" wrapText="1"/>
      <protection locked="0"/>
    </xf>
    <xf numFmtId="0" fontId="4" fillId="2" borderId="61" xfId="1" applyBorder="1" applyAlignment="1">
      <alignment horizontal="left" vertical="top" wrapText="1"/>
      <protection locked="0"/>
    </xf>
    <xf numFmtId="0" fontId="19" fillId="0" borderId="62" xfId="0" applyFont="1" applyBorder="1" applyAlignment="1">
      <alignment horizontal="left" wrapText="1"/>
    </xf>
    <xf numFmtId="0" fontId="19" fillId="0" borderId="37" xfId="0" applyFont="1" applyBorder="1" applyAlignment="1">
      <alignment horizontal="left" wrapText="1"/>
    </xf>
    <xf numFmtId="0" fontId="19" fillId="0" borderId="38" xfId="0" applyFont="1" applyBorder="1" applyAlignment="1">
      <alignment horizontal="left" wrapText="1"/>
    </xf>
    <xf numFmtId="0" fontId="4" fillId="2" borderId="33" xfId="1" applyBorder="1" applyAlignment="1">
      <alignment horizontal="left" vertical="top" wrapText="1"/>
      <protection locked="0"/>
    </xf>
    <xf numFmtId="0" fontId="4" fillId="2" borderId="32" xfId="1" applyBorder="1" applyAlignment="1">
      <alignment horizontal="left" vertical="top" wrapText="1"/>
      <protection locked="0"/>
    </xf>
    <xf numFmtId="0" fontId="4" fillId="2" borderId="31" xfId="1" applyBorder="1" applyAlignment="1">
      <alignment horizontal="left" vertical="top" wrapText="1"/>
      <protection locked="0"/>
    </xf>
    <xf numFmtId="0" fontId="23" fillId="0" borderId="64" xfId="0" applyFont="1" applyBorder="1" applyAlignment="1">
      <alignment horizontal="left" vertical="center" wrapText="1"/>
    </xf>
    <xf numFmtId="0" fontId="19" fillId="0" borderId="6" xfId="0" applyFont="1" applyBorder="1" applyAlignment="1">
      <alignment horizontal="left"/>
    </xf>
    <xf numFmtId="0" fontId="19" fillId="0" borderId="0" xfId="0" applyFont="1" applyAlignment="1">
      <alignment horizontal="left"/>
    </xf>
    <xf numFmtId="0" fontId="19" fillId="0" borderId="7" xfId="0" applyFont="1" applyBorder="1" applyAlignment="1">
      <alignment horizontal="left"/>
    </xf>
    <xf numFmtId="0" fontId="18" fillId="0" borderId="25" xfId="0" applyFont="1"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10" fillId="0" borderId="33" xfId="0" applyFont="1" applyBorder="1" applyAlignment="1">
      <alignment horizontal="center" vertical="center"/>
    </xf>
    <xf numFmtId="0" fontId="10" fillId="0" borderId="32" xfId="0" applyFont="1" applyBorder="1" applyAlignment="1">
      <alignment horizontal="center" vertical="center"/>
    </xf>
    <xf numFmtId="0" fontId="10" fillId="0" borderId="31" xfId="0" applyFont="1"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165" fontId="20" fillId="3" borderId="28" xfId="4" applyNumberFormat="1" applyBorder="1" applyAlignment="1" applyProtection="1">
      <alignment horizontal="center" vertical="top" wrapText="1"/>
      <protection hidden="1"/>
    </xf>
    <xf numFmtId="165" fontId="20" fillId="3" borderId="22" xfId="4" applyNumberFormat="1" applyAlignment="1" applyProtection="1">
      <alignment horizontal="center" vertical="top" wrapText="1"/>
      <protection hidden="1"/>
    </xf>
    <xf numFmtId="165" fontId="20" fillId="3" borderId="29" xfId="4" applyNumberFormat="1" applyBorder="1" applyAlignment="1" applyProtection="1">
      <alignment horizontal="center" vertical="top" wrapText="1"/>
      <protection hidden="1"/>
    </xf>
    <xf numFmtId="0" fontId="0" fillId="0" borderId="6" xfId="0" applyBorder="1" applyAlignment="1">
      <alignment horizontal="left" wrapText="1"/>
    </xf>
    <xf numFmtId="0" fontId="0" fillId="0" borderId="0" xfId="0" applyAlignment="1">
      <alignment horizontal="left"/>
    </xf>
    <xf numFmtId="0" fontId="0" fillId="0" borderId="7" xfId="0" applyBorder="1" applyAlignment="1">
      <alignment horizontal="left"/>
    </xf>
    <xf numFmtId="0" fontId="23" fillId="0" borderId="11" xfId="0" applyFont="1" applyBorder="1" applyAlignment="1">
      <alignment horizontal="left" vertical="center" wrapText="1"/>
    </xf>
    <xf numFmtId="0" fontId="23" fillId="0" borderId="35" xfId="0" applyFont="1" applyBorder="1" applyAlignment="1">
      <alignment horizontal="left" vertical="center" wrapText="1"/>
    </xf>
    <xf numFmtId="0" fontId="0" fillId="0" borderId="11" xfId="0" applyBorder="1"/>
    <xf numFmtId="0" fontId="0" fillId="0" borderId="10" xfId="0" applyBorder="1"/>
    <xf numFmtId="0" fontId="0" fillId="0" borderId="12" xfId="0" applyBorder="1"/>
    <xf numFmtId="0" fontId="4" fillId="2" borderId="52" xfId="1" applyBorder="1" applyAlignment="1">
      <alignment horizontal="left" wrapText="1"/>
      <protection locked="0"/>
    </xf>
    <xf numFmtId="0" fontId="4" fillId="2" borderId="46" xfId="1" applyBorder="1" applyAlignment="1">
      <alignment horizontal="left" wrapText="1"/>
      <protection locked="0"/>
    </xf>
    <xf numFmtId="0" fontId="4" fillId="2" borderId="47" xfId="1" applyBorder="1" applyAlignment="1">
      <alignment horizontal="left" wrapText="1"/>
      <protection locked="0"/>
    </xf>
    <xf numFmtId="0" fontId="4" fillId="2" borderId="66" xfId="1" applyBorder="1" applyAlignment="1">
      <alignment horizontal="left" wrapText="1"/>
      <protection locked="0"/>
    </xf>
    <xf numFmtId="0" fontId="4" fillId="2" borderId="32" xfId="1" applyBorder="1" applyAlignment="1">
      <alignment horizontal="left" wrapText="1"/>
      <protection locked="0"/>
    </xf>
    <xf numFmtId="0" fontId="4" fillId="2" borderId="31" xfId="1" applyBorder="1" applyAlignment="1">
      <alignment horizontal="left" wrapText="1"/>
      <protection locked="0"/>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16" fillId="4" borderId="6" xfId="0" quotePrefix="1" applyFont="1" applyFill="1" applyBorder="1" applyAlignment="1">
      <alignment horizontal="left" vertical="top" wrapText="1"/>
    </xf>
    <xf numFmtId="0" fontId="16" fillId="4" borderId="0" xfId="0" applyFont="1" applyFill="1" applyAlignment="1">
      <alignment horizontal="left" vertical="top" wrapText="1"/>
    </xf>
    <xf numFmtId="0" fontId="16" fillId="4" borderId="7" xfId="0" applyFont="1" applyFill="1" applyBorder="1" applyAlignment="1">
      <alignment horizontal="left" vertical="top" wrapText="1"/>
    </xf>
    <xf numFmtId="0" fontId="28" fillId="4" borderId="17" xfId="3" quotePrefix="1" applyFont="1" applyFill="1" applyBorder="1" applyAlignment="1" applyProtection="1">
      <alignment horizontal="left" vertical="top" wrapText="1"/>
    </xf>
    <xf numFmtId="0" fontId="28" fillId="4" borderId="1" xfId="3" applyFont="1" applyFill="1" applyBorder="1" applyAlignment="1" applyProtection="1">
      <alignment horizontal="left" vertical="top" wrapText="1"/>
    </xf>
    <xf numFmtId="0" fontId="28" fillId="4" borderId="18" xfId="3" applyFont="1" applyFill="1" applyBorder="1" applyAlignment="1" applyProtection="1">
      <alignment horizontal="left" vertical="top" wrapText="1"/>
    </xf>
    <xf numFmtId="49" fontId="4" fillId="2" borderId="16" xfId="1" applyNumberFormat="1" applyBorder="1" applyAlignment="1">
      <alignment horizontal="left"/>
      <protection locked="0"/>
    </xf>
    <xf numFmtId="49" fontId="4" fillId="2" borderId="24" xfId="1" applyNumberFormat="1" applyBorder="1" applyAlignment="1">
      <alignment horizontal="left"/>
      <protection locked="0"/>
    </xf>
    <xf numFmtId="49" fontId="4" fillId="2" borderId="52" xfId="1" applyNumberFormat="1" applyBorder="1" applyAlignment="1">
      <alignment horizontal="left"/>
      <protection locked="0"/>
    </xf>
    <xf numFmtId="49" fontId="4" fillId="2" borderId="46" xfId="1" applyNumberFormat="1" applyBorder="1" applyAlignment="1">
      <alignment horizontal="left"/>
      <protection locked="0"/>
    </xf>
    <xf numFmtId="49" fontId="4" fillId="2" borderId="47" xfId="1" applyNumberFormat="1" applyBorder="1" applyAlignment="1">
      <alignment horizontal="left"/>
      <protection locked="0"/>
    </xf>
    <xf numFmtId="0" fontId="0" fillId="0" borderId="52" xfId="0" applyBorder="1"/>
    <xf numFmtId="0" fontId="0" fillId="0" borderId="46" xfId="0" applyBorder="1"/>
    <xf numFmtId="0" fontId="0" fillId="0" borderId="47" xfId="0" applyBorder="1"/>
  </cellXfs>
  <cellStyles count="6">
    <cellStyle name="Calculation" xfId="2" builtinId="22" customBuiltin="1"/>
    <cellStyle name="Comma" xfId="5" builtinId="3"/>
    <cellStyle name="Hyperlink" xfId="3" builtinId="8"/>
    <cellStyle name="Input" xfId="1" builtinId="20" customBuiltin="1"/>
    <cellStyle name="Normal" xfId="0" builtinId="0"/>
    <cellStyle name="Output" xfId="4" builtinId="21"/>
  </cellStyles>
  <dxfs count="9">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3" tint="0.59996337778862885"/>
        </patternFill>
      </fill>
    </dxf>
    <dxf>
      <fill>
        <patternFill>
          <bgColor theme="0"/>
        </patternFill>
      </fill>
      <border>
        <left/>
        <right/>
        <top/>
        <bottom/>
      </border>
    </dxf>
    <dxf>
      <fill>
        <patternFill>
          <bgColor theme="0"/>
        </patternFill>
      </fill>
      <border>
        <left/>
        <right/>
        <top/>
        <bottom/>
        <vertical/>
        <horizontal/>
      </border>
    </dxf>
    <dxf>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patternFill>
      </fill>
      <border>
        <left/>
        <right/>
        <top/>
        <bottom/>
        <vertical/>
        <horizontal/>
      </border>
    </dxf>
  </dxfs>
  <tableStyles count="0" defaultTableStyle="TableStyleMedium2" defaultPivotStyle="PivotStyleLight16"/>
  <colors>
    <mruColors>
      <color rgb="FFFFCC99"/>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GPA!R57"/><Relationship Id="rId2" Type="http://schemas.openxmlformats.org/officeDocument/2006/relationships/hyperlink" Target="#GPA!A57"/><Relationship Id="rId1" Type="http://schemas.openxmlformats.org/officeDocument/2006/relationships/hyperlink" Target="https://www.dtu.dk/english/education/graduate/admission-and-deadlines/application_procedure/apply/qualifications_mapping/faq-mandatory-template" TargetMode="Externa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GPA!A208"/></Relationships>
</file>

<file path=xl/drawings/drawing1.xml><?xml version="1.0" encoding="utf-8"?>
<xdr:wsDr xmlns:xdr="http://schemas.openxmlformats.org/drawingml/2006/spreadsheetDrawing" xmlns:a="http://schemas.openxmlformats.org/drawingml/2006/main">
  <xdr:twoCellAnchor>
    <xdr:from>
      <xdr:col>6</xdr:col>
      <xdr:colOff>171450</xdr:colOff>
      <xdr:row>27</xdr:row>
      <xdr:rowOff>142876</xdr:rowOff>
    </xdr:from>
    <xdr:to>
      <xdr:col>8</xdr:col>
      <xdr:colOff>581025</xdr:colOff>
      <xdr:row>29</xdr:row>
      <xdr:rowOff>38101</xdr:rowOff>
    </xdr:to>
    <xdr:sp macro="" textlink="">
      <xdr:nvSpPr>
        <xdr:cNvPr id="10" name="TextBox 9">
          <a:hlinkClick xmlns:r="http://schemas.openxmlformats.org/officeDocument/2006/relationships" r:id="rId1"/>
          <a:extLst>
            <a:ext uri="{FF2B5EF4-FFF2-40B4-BE49-F238E27FC236}">
              <a16:creationId xmlns:a16="http://schemas.microsoft.com/office/drawing/2014/main" id="{D6804AAF-6CF5-4627-A517-42AFA6BD9AC4}"/>
            </a:ext>
          </a:extLst>
        </xdr:cNvPr>
        <xdr:cNvSpPr txBox="1"/>
      </xdr:nvSpPr>
      <xdr:spPr>
        <a:xfrm>
          <a:off x="7896225" y="6962776"/>
          <a:ext cx="2505075"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Doubts? </a:t>
          </a:r>
          <a:r>
            <a:rPr lang="en-GB" sz="1400" b="1">
              <a:solidFill>
                <a:schemeClr val="bg1"/>
              </a:solidFill>
              <a:latin typeface="+mj-lt"/>
              <a:ea typeface="+mn-ea"/>
              <a:cs typeface="+mn-cs"/>
            </a:rPr>
            <a:t>Check our FAQ</a:t>
          </a:r>
        </a:p>
      </xdr:txBody>
    </xdr:sp>
    <xdr:clientData/>
  </xdr:twoCellAnchor>
  <xdr:twoCellAnchor>
    <xdr:from>
      <xdr:col>0</xdr:col>
      <xdr:colOff>161924</xdr:colOff>
      <xdr:row>25</xdr:row>
      <xdr:rowOff>104776</xdr:rowOff>
    </xdr:from>
    <xdr:to>
      <xdr:col>4</xdr:col>
      <xdr:colOff>447675</xdr:colOff>
      <xdr:row>27</xdr:row>
      <xdr:rowOff>1</xdr:rowOff>
    </xdr:to>
    <xdr:sp macro="" textlink="">
      <xdr:nvSpPr>
        <xdr:cNvPr id="11" name="TextBox 10">
          <a:hlinkClick xmlns:r="http://schemas.openxmlformats.org/officeDocument/2006/relationships" r:id="rId2"/>
          <a:extLst>
            <a:ext uri="{FF2B5EF4-FFF2-40B4-BE49-F238E27FC236}">
              <a16:creationId xmlns:a16="http://schemas.microsoft.com/office/drawing/2014/main" id="{5DD5F8AC-9DC6-4DE5-970E-EA32768D068F}"/>
            </a:ext>
          </a:extLst>
        </xdr:cNvPr>
        <xdr:cNvSpPr txBox="1"/>
      </xdr:nvSpPr>
      <xdr:spPr>
        <a:xfrm>
          <a:off x="161924" y="6543676"/>
          <a:ext cx="658177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400" b="0">
              <a:solidFill>
                <a:schemeClr val="tx1"/>
              </a:solidFill>
              <a:latin typeface="+mj-lt"/>
            </a:rPr>
            <a:t>Fill</a:t>
          </a:r>
          <a:r>
            <a:rPr lang="en-GB" sz="1400" b="0" baseline="0">
              <a:solidFill>
                <a:schemeClr val="tx2">
                  <a:lumMod val="60000"/>
                  <a:lumOff val="40000"/>
                </a:schemeClr>
              </a:solidFill>
              <a:latin typeface="+mj-lt"/>
            </a:rPr>
            <a:t> </a:t>
          </a:r>
          <a:r>
            <a:rPr lang="en-GB" sz="1400" b="1" baseline="0">
              <a:solidFill>
                <a:schemeClr val="bg1"/>
              </a:solidFill>
              <a:latin typeface="+mj-lt"/>
            </a:rPr>
            <a:t>this table</a:t>
          </a:r>
          <a:r>
            <a:rPr lang="en-GB" sz="1400" b="0" baseline="0">
              <a:solidFill>
                <a:schemeClr val="bg1"/>
              </a:solidFill>
              <a:latin typeface="+mj-lt"/>
            </a:rPr>
            <a:t> </a:t>
          </a:r>
          <a:r>
            <a:rPr lang="en-GB" sz="1400" b="0" baseline="0">
              <a:solidFill>
                <a:schemeClr val="tx1"/>
              </a:solidFill>
              <a:latin typeface="+mj-lt"/>
            </a:rPr>
            <a:t>with the Bachelor courses you already took (numerical grades only)!</a:t>
          </a:r>
          <a:endParaRPr lang="en-GB" sz="1400" b="0">
            <a:solidFill>
              <a:schemeClr val="tx1"/>
            </a:solidFill>
            <a:latin typeface="+mj-lt"/>
          </a:endParaRPr>
        </a:p>
      </xdr:txBody>
    </xdr:sp>
    <xdr:clientData/>
  </xdr:twoCellAnchor>
  <xdr:twoCellAnchor>
    <xdr:from>
      <xdr:col>4</xdr:col>
      <xdr:colOff>581025</xdr:colOff>
      <xdr:row>25</xdr:row>
      <xdr:rowOff>104776</xdr:rowOff>
    </xdr:from>
    <xdr:to>
      <xdr:col>10</xdr:col>
      <xdr:colOff>447675</xdr:colOff>
      <xdr:row>27</xdr:row>
      <xdr:rowOff>1</xdr:rowOff>
    </xdr:to>
    <xdr:sp macro="" textlink="">
      <xdr:nvSpPr>
        <xdr:cNvPr id="12" name="TextBox 11">
          <a:hlinkClick xmlns:r="http://schemas.openxmlformats.org/officeDocument/2006/relationships" r:id="rId3"/>
          <a:extLst>
            <a:ext uri="{FF2B5EF4-FFF2-40B4-BE49-F238E27FC236}">
              <a16:creationId xmlns:a16="http://schemas.microsoft.com/office/drawing/2014/main" id="{1C8B6C85-AB19-4859-9AE1-F221FCB4F5E1}"/>
            </a:ext>
          </a:extLst>
        </xdr:cNvPr>
        <xdr:cNvSpPr txBox="1"/>
      </xdr:nvSpPr>
      <xdr:spPr>
        <a:xfrm>
          <a:off x="6877050" y="6543676"/>
          <a:ext cx="4819650"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 also still taking Bachelor courses? </a:t>
          </a:r>
          <a:r>
            <a:rPr lang="en-GB" sz="1400" b="1">
              <a:solidFill>
                <a:schemeClr val="bg1"/>
              </a:solidFill>
              <a:latin typeface="+mj-lt"/>
              <a:ea typeface="+mn-ea"/>
              <a:cs typeface="+mn-cs"/>
            </a:rPr>
            <a:t>Fill this table!</a:t>
          </a:r>
        </a:p>
      </xdr:txBody>
    </xdr:sp>
    <xdr:clientData/>
  </xdr:twoCellAnchor>
  <xdr:twoCellAnchor>
    <xdr:from>
      <xdr:col>0</xdr:col>
      <xdr:colOff>152399</xdr:colOff>
      <xdr:row>27</xdr:row>
      <xdr:rowOff>142875</xdr:rowOff>
    </xdr:from>
    <xdr:to>
      <xdr:col>4</xdr:col>
      <xdr:colOff>304800</xdr:colOff>
      <xdr:row>29</xdr:row>
      <xdr:rowOff>38100</xdr:rowOff>
    </xdr:to>
    <xdr:sp macro="" textlink="">
      <xdr:nvSpPr>
        <xdr:cNvPr id="13" name="TextBox 12">
          <a:hlinkClick xmlns:r="http://schemas.openxmlformats.org/officeDocument/2006/relationships" r:id="rId4"/>
          <a:extLst>
            <a:ext uri="{FF2B5EF4-FFF2-40B4-BE49-F238E27FC236}">
              <a16:creationId xmlns:a16="http://schemas.microsoft.com/office/drawing/2014/main" id="{11148299-5474-4456-8873-1EC7E2A2D0F9}"/>
            </a:ext>
          </a:extLst>
        </xdr:cNvPr>
        <xdr:cNvSpPr txBox="1"/>
      </xdr:nvSpPr>
      <xdr:spPr>
        <a:xfrm>
          <a:off x="152399" y="6962775"/>
          <a:ext cx="6448426" cy="276225"/>
        </a:xfrm>
        <a:prstGeom prst="roundRect">
          <a:avLst/>
        </a:prstGeom>
        <a:solidFill>
          <a:srgbClr val="00B0F0"/>
        </a:solidFill>
        <a:ln w="9525" cmpd="sng">
          <a:noFill/>
          <a:extLst>
            <a:ext uri="{C807C97D-BFC1-408E-A445-0C87EB9F89A2}">
              <ask:lineSketchStyleProps xmlns:ask="http://schemas.microsoft.com/office/drawing/2018/sketchyshapes" sd="2438775663">
                <a:custGeom>
                  <a:avLst/>
                  <a:gdLst>
                    <a:gd name="connsiteX0" fmla="*/ 0 w 6448426"/>
                    <a:gd name="connsiteY0" fmla="*/ 0 h 276225"/>
                    <a:gd name="connsiteX1" fmla="*/ 6448426 w 6448426"/>
                    <a:gd name="connsiteY1" fmla="*/ 0 h 276225"/>
                    <a:gd name="connsiteX2" fmla="*/ 6448426 w 6448426"/>
                    <a:gd name="connsiteY2" fmla="*/ 276225 h 276225"/>
                    <a:gd name="connsiteX3" fmla="*/ 0 w 6448426"/>
                    <a:gd name="connsiteY3" fmla="*/ 276225 h 276225"/>
                    <a:gd name="connsiteX4" fmla="*/ 0 w 6448426"/>
                    <a:gd name="connsiteY4" fmla="*/ 0 h 2762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448426" h="276225" fill="none" extrusionOk="0">
                      <a:moveTo>
                        <a:pt x="0" y="0"/>
                      </a:moveTo>
                      <a:cubicBezTo>
                        <a:pt x="1934828" y="-47820"/>
                        <a:pt x="4581652" y="41204"/>
                        <a:pt x="6448426" y="0"/>
                      </a:cubicBezTo>
                      <a:cubicBezTo>
                        <a:pt x="6471326" y="32196"/>
                        <a:pt x="6446916" y="146109"/>
                        <a:pt x="6448426" y="276225"/>
                      </a:cubicBezTo>
                      <a:cubicBezTo>
                        <a:pt x="3229608" y="396264"/>
                        <a:pt x="1393939" y="312835"/>
                        <a:pt x="0" y="276225"/>
                      </a:cubicBezTo>
                      <a:cubicBezTo>
                        <a:pt x="-21425" y="216687"/>
                        <a:pt x="20617" y="57250"/>
                        <a:pt x="0" y="0"/>
                      </a:cubicBezTo>
                      <a:close/>
                    </a:path>
                    <a:path w="6448426" h="276225" stroke="0" extrusionOk="0">
                      <a:moveTo>
                        <a:pt x="0" y="0"/>
                      </a:moveTo>
                      <a:cubicBezTo>
                        <a:pt x="1596429" y="142368"/>
                        <a:pt x="5486420" y="-59352"/>
                        <a:pt x="6448426" y="0"/>
                      </a:cubicBezTo>
                      <a:cubicBezTo>
                        <a:pt x="6451868" y="80533"/>
                        <a:pt x="6444902" y="157029"/>
                        <a:pt x="6448426" y="276225"/>
                      </a:cubicBezTo>
                      <a:cubicBezTo>
                        <a:pt x="5369909" y="242874"/>
                        <a:pt x="2700635" y="135797"/>
                        <a:pt x="0" y="276225"/>
                      </a:cubicBezTo>
                      <a:cubicBezTo>
                        <a:pt x="-10770" y="141612"/>
                        <a:pt x="-17222" y="68696"/>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GB" sz="1400" b="0">
              <a:solidFill>
                <a:schemeClr val="tx1"/>
              </a:solidFill>
              <a:latin typeface="+mj-lt"/>
              <a:ea typeface="+mn-ea"/>
              <a:cs typeface="+mn-cs"/>
            </a:rPr>
            <a:t>Are your courses Pass/Fail? Or did you get a letter instead? </a:t>
          </a:r>
          <a:r>
            <a:rPr lang="en-GB" sz="1400" b="1">
              <a:solidFill>
                <a:schemeClr val="bg1"/>
              </a:solidFill>
              <a:latin typeface="+mj-lt"/>
              <a:ea typeface="+mn-ea"/>
              <a:cs typeface="+mn-cs"/>
            </a:rPr>
            <a:t>Fill this table!</a:t>
          </a:r>
        </a:p>
      </xdr:txBody>
    </xdr:sp>
    <xdr:clientData/>
  </xdr:twoCellAnchor>
  <xdr:twoCellAnchor editAs="oneCell">
    <xdr:from>
      <xdr:col>0</xdr:col>
      <xdr:colOff>171450</xdr:colOff>
      <xdr:row>1</xdr:row>
      <xdr:rowOff>28575</xdr:rowOff>
    </xdr:from>
    <xdr:to>
      <xdr:col>0</xdr:col>
      <xdr:colOff>756424</xdr:colOff>
      <xdr:row>5</xdr:row>
      <xdr:rowOff>123825</xdr:rowOff>
    </xdr:to>
    <xdr:pic>
      <xdr:nvPicPr>
        <xdr:cNvPr id="17" name="Picture 16">
          <a:extLst>
            <a:ext uri="{FF2B5EF4-FFF2-40B4-BE49-F238E27FC236}">
              <a16:creationId xmlns:a16="http://schemas.microsoft.com/office/drawing/2014/main" id="{194ABD5F-7976-40CC-B962-E01C2A46D93D}"/>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71450" y="209550"/>
          <a:ext cx="584974"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409575</xdr:colOff>
      <xdr:row>8</xdr:row>
      <xdr:rowOff>180975</xdr:rowOff>
    </xdr:from>
    <xdr:to>
      <xdr:col>14</xdr:col>
      <xdr:colOff>123461</xdr:colOff>
      <xdr:row>12</xdr:row>
      <xdr:rowOff>104688</xdr:rowOff>
    </xdr:to>
    <xdr:pic>
      <xdr:nvPicPr>
        <xdr:cNvPr id="2" name="Picture 1">
          <a:extLst>
            <a:ext uri="{FF2B5EF4-FFF2-40B4-BE49-F238E27FC236}">
              <a16:creationId xmlns:a16="http://schemas.microsoft.com/office/drawing/2014/main" id="{94793999-5F6A-0A29-ABCD-1602394CE2F8}"/>
            </a:ext>
          </a:extLst>
        </xdr:cNvPr>
        <xdr:cNvPicPr>
          <a:picLocks noChangeAspect="1"/>
        </xdr:cNvPicPr>
      </xdr:nvPicPr>
      <xdr:blipFill>
        <a:blip xmlns:r="http://schemas.openxmlformats.org/officeDocument/2006/relationships" r:embed="rId6"/>
        <a:stretch>
          <a:fillRect/>
        </a:stretch>
      </xdr:blipFill>
      <xdr:spPr>
        <a:xfrm>
          <a:off x="11553825" y="3409950"/>
          <a:ext cx="2914286" cy="6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tudk-my.sharepoint.com/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AUS\Public\adm-aus-mscadmissions\MSc\Mandatory_Templates_2022\Template_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A"/>
      <sheetName val="SOP"/>
      <sheetName val="Pre-mapping"/>
      <sheetName val="English"/>
      <sheetName val="Countries"/>
    </sheetNames>
    <sheetDataSet>
      <sheetData sheetId="0"/>
      <sheetData sheetId="1"/>
      <sheetData sheetId="2"/>
      <sheetData sheetId="3"/>
      <sheetData sheetId="4">
        <row r="2">
          <cell r="D2" t="str">
            <v>AD - Andorra</v>
          </cell>
        </row>
        <row r="3">
          <cell r="D3" t="str">
            <v>AE - United Arab Emirates</v>
          </cell>
        </row>
        <row r="4">
          <cell r="D4" t="str">
            <v>AF - Afghanistan</v>
          </cell>
        </row>
        <row r="5">
          <cell r="D5" t="str">
            <v>AG - Antigua and Barbuda</v>
          </cell>
        </row>
        <row r="6">
          <cell r="D6" t="str">
            <v>AI - Anguilla</v>
          </cell>
        </row>
        <row r="7">
          <cell r="D7" t="str">
            <v>AL - Albania</v>
          </cell>
        </row>
        <row r="8">
          <cell r="D8" t="str">
            <v>AM - Armenia</v>
          </cell>
        </row>
        <row r="9">
          <cell r="D9" t="str">
            <v>AO - Angola</v>
          </cell>
        </row>
        <row r="10">
          <cell r="D10" t="str">
            <v>AQ - Antarctica</v>
          </cell>
        </row>
        <row r="11">
          <cell r="D11" t="str">
            <v>AR - Argentina</v>
          </cell>
        </row>
        <row r="12">
          <cell r="D12" t="str">
            <v>AS - American Samoa</v>
          </cell>
        </row>
        <row r="13">
          <cell r="D13" t="str">
            <v>AT - Austria</v>
          </cell>
        </row>
        <row r="14">
          <cell r="D14" t="str">
            <v>AU - Australia</v>
          </cell>
        </row>
        <row r="15">
          <cell r="D15" t="str">
            <v>AW - Aruba</v>
          </cell>
        </row>
        <row r="16">
          <cell r="D16" t="str">
            <v>AX - Åland Islands</v>
          </cell>
        </row>
        <row r="17">
          <cell r="D17" t="str">
            <v>AZ - Azerbaijan</v>
          </cell>
        </row>
        <row r="18">
          <cell r="D18" t="str">
            <v>BA - Bosnia and Herzegovina</v>
          </cell>
        </row>
        <row r="19">
          <cell r="D19" t="str">
            <v>BB - Barbados</v>
          </cell>
        </row>
        <row r="20">
          <cell r="D20" t="str">
            <v>BD - Bangladesh</v>
          </cell>
        </row>
        <row r="21">
          <cell r="D21" t="str">
            <v>BE - Belgium</v>
          </cell>
        </row>
        <row r="22">
          <cell r="D22" t="str">
            <v>BF - Burkina Faso</v>
          </cell>
        </row>
        <row r="23">
          <cell r="D23" t="str">
            <v>BG - Bulgaria</v>
          </cell>
        </row>
        <row r="24">
          <cell r="D24" t="str">
            <v>BH - Bahrain</v>
          </cell>
        </row>
        <row r="25">
          <cell r="D25" t="str">
            <v>BI - Burundi</v>
          </cell>
        </row>
        <row r="26">
          <cell r="D26" t="str">
            <v>BJ - Benin</v>
          </cell>
        </row>
        <row r="27">
          <cell r="D27" t="str">
            <v>BL - Saint Barthélemy</v>
          </cell>
        </row>
        <row r="28">
          <cell r="D28" t="str">
            <v>BM - Bermuda</v>
          </cell>
        </row>
        <row r="29">
          <cell r="D29" t="str">
            <v>BN - Brunei Darussalam</v>
          </cell>
        </row>
        <row r="30">
          <cell r="D30" t="str">
            <v>BO - Bolivia (Plurinational State of)</v>
          </cell>
        </row>
        <row r="31">
          <cell r="D31" t="str">
            <v>BQ - Bonaire, Sint Eustatius and Saba</v>
          </cell>
        </row>
        <row r="32">
          <cell r="D32" t="str">
            <v>BR - Brazil</v>
          </cell>
        </row>
        <row r="33">
          <cell r="D33" t="str">
            <v>BS - Bahamas</v>
          </cell>
        </row>
        <row r="34">
          <cell r="D34" t="str">
            <v>BT - Bhutan</v>
          </cell>
        </row>
        <row r="35">
          <cell r="D35" t="str">
            <v>BV - Bouvet Island</v>
          </cell>
        </row>
        <row r="36">
          <cell r="D36" t="str">
            <v>BW - Botswana</v>
          </cell>
        </row>
        <row r="37">
          <cell r="D37" t="str">
            <v>BY - Belarus</v>
          </cell>
        </row>
        <row r="38">
          <cell r="D38" t="str">
            <v>BZ - Belize</v>
          </cell>
        </row>
        <row r="39">
          <cell r="D39" t="str">
            <v>CA - Canada</v>
          </cell>
        </row>
        <row r="40">
          <cell r="D40" t="str">
            <v>CC - Cocos (Keeling) Islands</v>
          </cell>
        </row>
        <row r="41">
          <cell r="D41" t="str">
            <v>CD - Congo, Democratic Republic of the</v>
          </cell>
        </row>
        <row r="42">
          <cell r="D42" t="str">
            <v>CF - Central African Republic</v>
          </cell>
        </row>
        <row r="43">
          <cell r="D43" t="str">
            <v>CG - Congo</v>
          </cell>
        </row>
        <row r="44">
          <cell r="D44" t="str">
            <v>CH - Switzerland</v>
          </cell>
        </row>
        <row r="45">
          <cell r="D45" t="str">
            <v>CI - Côte d'Ivoire</v>
          </cell>
        </row>
        <row r="46">
          <cell r="D46" t="str">
            <v>CK - Cook Islands</v>
          </cell>
        </row>
        <row r="47">
          <cell r="D47" t="str">
            <v>CL - Chile</v>
          </cell>
        </row>
        <row r="48">
          <cell r="D48" t="str">
            <v>CM - Cameroon</v>
          </cell>
        </row>
        <row r="49">
          <cell r="D49" t="str">
            <v>CN - China</v>
          </cell>
        </row>
        <row r="50">
          <cell r="D50" t="str">
            <v>CO - Colombia</v>
          </cell>
        </row>
        <row r="51">
          <cell r="D51" t="str">
            <v>CR - Costa Rica</v>
          </cell>
        </row>
        <row r="52">
          <cell r="D52" t="str">
            <v>CU - Cuba</v>
          </cell>
        </row>
        <row r="53">
          <cell r="D53" t="str">
            <v>CV - Cabo Verde</v>
          </cell>
        </row>
        <row r="54">
          <cell r="D54" t="str">
            <v>CW - Curaçao</v>
          </cell>
        </row>
        <row r="55">
          <cell r="D55" t="str">
            <v>CX - Christmas Island</v>
          </cell>
        </row>
        <row r="56">
          <cell r="D56" t="str">
            <v>CY - Cyprus</v>
          </cell>
        </row>
        <row r="57">
          <cell r="D57" t="str">
            <v>CZ - Czechia</v>
          </cell>
        </row>
        <row r="58">
          <cell r="D58" t="str">
            <v>DE - Germany</v>
          </cell>
        </row>
        <row r="59">
          <cell r="D59" t="str">
            <v>DJ - Djibouti</v>
          </cell>
        </row>
        <row r="60">
          <cell r="D60" t="str">
            <v>DK - Denmark</v>
          </cell>
        </row>
        <row r="61">
          <cell r="D61" t="str">
            <v>DM - Dominica</v>
          </cell>
        </row>
        <row r="62">
          <cell r="D62" t="str">
            <v>DO - Dominican Republic</v>
          </cell>
        </row>
        <row r="63">
          <cell r="D63" t="str">
            <v>DZ - Algeria</v>
          </cell>
        </row>
        <row r="64">
          <cell r="D64" t="str">
            <v>EC - Ecuador</v>
          </cell>
        </row>
        <row r="65">
          <cell r="D65" t="str">
            <v>EE - Estonia</v>
          </cell>
        </row>
        <row r="66">
          <cell r="D66" t="str">
            <v>EG - Egypt</v>
          </cell>
        </row>
        <row r="67">
          <cell r="D67" t="str">
            <v>EH - Western Sahara</v>
          </cell>
        </row>
        <row r="68">
          <cell r="D68" t="str">
            <v>ER - Eritrea</v>
          </cell>
        </row>
        <row r="69">
          <cell r="D69" t="str">
            <v>ES - Spain</v>
          </cell>
        </row>
        <row r="70">
          <cell r="D70" t="str">
            <v>ET - Ethiopia</v>
          </cell>
        </row>
        <row r="71">
          <cell r="D71" t="str">
            <v>FI - Finland</v>
          </cell>
        </row>
        <row r="72">
          <cell r="D72" t="str">
            <v>FJ - Fiji</v>
          </cell>
        </row>
        <row r="73">
          <cell r="D73" t="str">
            <v>FK - Falkland Islands (Malvinas)</v>
          </cell>
        </row>
        <row r="74">
          <cell r="D74" t="str">
            <v>FM - Micronesia (Federated States of)</v>
          </cell>
        </row>
        <row r="75">
          <cell r="D75" t="str">
            <v>FO - Faroe Islands</v>
          </cell>
        </row>
        <row r="76">
          <cell r="D76" t="str">
            <v>FR - France</v>
          </cell>
        </row>
        <row r="77">
          <cell r="D77" t="str">
            <v>GA - Gabon</v>
          </cell>
        </row>
        <row r="78">
          <cell r="D78" t="str">
            <v>GB - United Kingdom of Great Britain and Northern Ireland</v>
          </cell>
        </row>
        <row r="79">
          <cell r="D79" t="str">
            <v>GD - Grenada</v>
          </cell>
        </row>
        <row r="80">
          <cell r="D80" t="str">
            <v>GE - Georgia</v>
          </cell>
        </row>
        <row r="81">
          <cell r="D81" t="str">
            <v>GF - French Guiana</v>
          </cell>
        </row>
        <row r="82">
          <cell r="D82" t="str">
            <v>GG - Guernsey</v>
          </cell>
        </row>
        <row r="83">
          <cell r="D83" t="str">
            <v>GH - Ghana</v>
          </cell>
        </row>
        <row r="84">
          <cell r="D84" t="str">
            <v>GI - Gibraltar</v>
          </cell>
        </row>
        <row r="85">
          <cell r="D85" t="str">
            <v>GL - Greenland</v>
          </cell>
        </row>
        <row r="86">
          <cell r="D86" t="str">
            <v>GM - Gambia</v>
          </cell>
        </row>
        <row r="87">
          <cell r="D87" t="str">
            <v>GN - Guinea</v>
          </cell>
        </row>
        <row r="88">
          <cell r="D88" t="str">
            <v>GP - Guadeloupe</v>
          </cell>
        </row>
        <row r="89">
          <cell r="D89" t="str">
            <v>GQ - Equatorial Guinea</v>
          </cell>
        </row>
        <row r="90">
          <cell r="D90" t="str">
            <v>GR - Greece</v>
          </cell>
        </row>
        <row r="91">
          <cell r="D91" t="str">
            <v>GS - South Georgia and the South Sandwich Islands</v>
          </cell>
        </row>
        <row r="92">
          <cell r="D92" t="str">
            <v>GT - Guatemala</v>
          </cell>
        </row>
        <row r="93">
          <cell r="D93" t="str">
            <v>GU - Guam</v>
          </cell>
        </row>
        <row r="94">
          <cell r="D94" t="str">
            <v>GW - Guinea-Bissau</v>
          </cell>
        </row>
        <row r="95">
          <cell r="D95" t="str">
            <v>GY - Guyana</v>
          </cell>
        </row>
        <row r="96">
          <cell r="D96" t="str">
            <v>HK - Hong Kong</v>
          </cell>
        </row>
        <row r="97">
          <cell r="D97" t="str">
            <v>HM - Heard Island and McDonald Islands</v>
          </cell>
        </row>
        <row r="98">
          <cell r="D98" t="str">
            <v>HN - Honduras</v>
          </cell>
        </row>
        <row r="99">
          <cell r="D99" t="str">
            <v>HR - Croatia</v>
          </cell>
        </row>
        <row r="100">
          <cell r="D100" t="str">
            <v>HT - Haiti</v>
          </cell>
        </row>
        <row r="101">
          <cell r="D101" t="str">
            <v>HU - Hungary</v>
          </cell>
        </row>
        <row r="102">
          <cell r="D102" t="str">
            <v>ID - Indonesia</v>
          </cell>
        </row>
        <row r="103">
          <cell r="D103" t="str">
            <v>IE - Ireland</v>
          </cell>
        </row>
        <row r="104">
          <cell r="D104" t="str">
            <v>IL - Israel</v>
          </cell>
        </row>
        <row r="105">
          <cell r="D105" t="str">
            <v>IM - Isle of Man</v>
          </cell>
        </row>
        <row r="106">
          <cell r="D106" t="str">
            <v>IN - India</v>
          </cell>
        </row>
        <row r="107">
          <cell r="D107" t="str">
            <v>IO - British Indian Ocean Territory</v>
          </cell>
        </row>
        <row r="108">
          <cell r="D108" t="str">
            <v>IQ - Iraq</v>
          </cell>
        </row>
        <row r="109">
          <cell r="D109" t="str">
            <v>IR - Iran (Islamic Republic of)</v>
          </cell>
        </row>
        <row r="110">
          <cell r="D110" t="str">
            <v>IS - Iceland</v>
          </cell>
        </row>
        <row r="111">
          <cell r="D111" t="str">
            <v>IT - Italy</v>
          </cell>
        </row>
        <row r="112">
          <cell r="D112" t="str">
            <v>JE - Jersey</v>
          </cell>
        </row>
        <row r="113">
          <cell r="D113" t="str">
            <v>JM - Jamaica</v>
          </cell>
        </row>
        <row r="114">
          <cell r="D114" t="str">
            <v>JO - Jordan</v>
          </cell>
        </row>
        <row r="115">
          <cell r="D115" t="str">
            <v>JP - Japan</v>
          </cell>
        </row>
        <row r="116">
          <cell r="D116" t="str">
            <v>KE - Kenya</v>
          </cell>
        </row>
        <row r="117">
          <cell r="D117" t="str">
            <v>KG - Kyrgyzstan</v>
          </cell>
        </row>
        <row r="118">
          <cell r="D118" t="str">
            <v>KH - Cambodia</v>
          </cell>
        </row>
        <row r="119">
          <cell r="D119" t="str">
            <v>KI - Kiribati</v>
          </cell>
        </row>
        <row r="120">
          <cell r="D120" t="str">
            <v>KM - Comoros</v>
          </cell>
        </row>
        <row r="121">
          <cell r="D121" t="str">
            <v>KN - Saint Kitts and Nevis</v>
          </cell>
        </row>
        <row r="122">
          <cell r="D122" t="str">
            <v>KP - Korea (Democratic People's Republic of)</v>
          </cell>
        </row>
        <row r="123">
          <cell r="D123" t="str">
            <v>KR - Korea, Republic of</v>
          </cell>
        </row>
        <row r="124">
          <cell r="D124" t="str">
            <v>KW - Kuwait</v>
          </cell>
        </row>
        <row r="125">
          <cell r="D125" t="str">
            <v>KY - Cayman Islands</v>
          </cell>
        </row>
        <row r="126">
          <cell r="D126" t="str">
            <v>KZ - Kazakhstan</v>
          </cell>
        </row>
        <row r="127">
          <cell r="D127" t="str">
            <v>LA - Lao People's Democratic Republic</v>
          </cell>
        </row>
        <row r="128">
          <cell r="D128" t="str">
            <v>LB - Lebanon</v>
          </cell>
        </row>
        <row r="129">
          <cell r="D129" t="str">
            <v>LC - Saint Lucia</v>
          </cell>
        </row>
        <row r="130">
          <cell r="D130" t="str">
            <v>LI - Liechtenstein</v>
          </cell>
        </row>
        <row r="131">
          <cell r="D131" t="str">
            <v>LK - Sri Lanka</v>
          </cell>
        </row>
        <row r="132">
          <cell r="D132" t="str">
            <v>LR - Liberia</v>
          </cell>
        </row>
        <row r="133">
          <cell r="D133" t="str">
            <v>LS - Lesotho</v>
          </cell>
        </row>
        <row r="134">
          <cell r="D134" t="str">
            <v>LT - Lithuania</v>
          </cell>
        </row>
        <row r="135">
          <cell r="D135" t="str">
            <v>LU - Luxembourg</v>
          </cell>
        </row>
        <row r="136">
          <cell r="D136" t="str">
            <v>LV - Latvia</v>
          </cell>
        </row>
        <row r="137">
          <cell r="D137" t="str">
            <v>LY - Libya</v>
          </cell>
        </row>
        <row r="138">
          <cell r="D138" t="str">
            <v>MA - Morocco</v>
          </cell>
        </row>
        <row r="139">
          <cell r="D139" t="str">
            <v>MC - Monaco</v>
          </cell>
        </row>
        <row r="140">
          <cell r="D140" t="str">
            <v>MD - Moldova, Republic of</v>
          </cell>
        </row>
        <row r="141">
          <cell r="D141" t="str">
            <v>ME - Montenegro</v>
          </cell>
        </row>
        <row r="142">
          <cell r="D142" t="str">
            <v>MF - Saint Martin (French part)</v>
          </cell>
        </row>
        <row r="143">
          <cell r="D143" t="str">
            <v>MG - Madagascar</v>
          </cell>
        </row>
        <row r="144">
          <cell r="D144" t="str">
            <v>MH - Marshall Islands</v>
          </cell>
        </row>
        <row r="145">
          <cell r="D145" t="str">
            <v>MK - North Macedonia</v>
          </cell>
        </row>
        <row r="146">
          <cell r="D146" t="str">
            <v>ML - Mali</v>
          </cell>
        </row>
        <row r="147">
          <cell r="D147" t="str">
            <v>MM - Myanmar</v>
          </cell>
        </row>
        <row r="148">
          <cell r="D148" t="str">
            <v>MN - Mongolia</v>
          </cell>
        </row>
        <row r="149">
          <cell r="D149" t="str">
            <v>MO - Macao</v>
          </cell>
        </row>
        <row r="150">
          <cell r="D150" t="str">
            <v>MP - Northern Mariana Islands</v>
          </cell>
        </row>
        <row r="151">
          <cell r="D151" t="str">
            <v>MQ - Martinique</v>
          </cell>
        </row>
        <row r="152">
          <cell r="D152" t="str">
            <v>MR - Mauritania</v>
          </cell>
        </row>
        <row r="153">
          <cell r="D153" t="str">
            <v>MS - Montserrat</v>
          </cell>
        </row>
        <row r="154">
          <cell r="D154" t="str">
            <v>MT - Malta</v>
          </cell>
        </row>
        <row r="155">
          <cell r="D155" t="str">
            <v>MU - Mauritius</v>
          </cell>
        </row>
        <row r="156">
          <cell r="D156" t="str">
            <v>MV - Maldives</v>
          </cell>
        </row>
        <row r="157">
          <cell r="D157" t="str">
            <v>MW - Malawi</v>
          </cell>
        </row>
        <row r="158">
          <cell r="D158" t="str">
            <v>MX - Mexico</v>
          </cell>
        </row>
        <row r="159">
          <cell r="D159" t="str">
            <v>MY - Malaysia</v>
          </cell>
        </row>
        <row r="160">
          <cell r="D160" t="str">
            <v>MZ - Mozambique</v>
          </cell>
        </row>
        <row r="161">
          <cell r="D161" t="str">
            <v>NA - Namibia</v>
          </cell>
        </row>
        <row r="162">
          <cell r="D162" t="str">
            <v>NC - New Caledonia</v>
          </cell>
        </row>
        <row r="163">
          <cell r="D163" t="str">
            <v>NE - Niger</v>
          </cell>
        </row>
        <row r="164">
          <cell r="D164" t="str">
            <v>NF - Norfolk Island</v>
          </cell>
        </row>
        <row r="165">
          <cell r="D165" t="str">
            <v>NG - Nigeria</v>
          </cell>
        </row>
        <row r="166">
          <cell r="D166" t="str">
            <v>NI - Nicaragua</v>
          </cell>
        </row>
        <row r="167">
          <cell r="D167" t="str">
            <v>NL - Netherlands</v>
          </cell>
        </row>
        <row r="168">
          <cell r="D168" t="str">
            <v>NO - Norway</v>
          </cell>
        </row>
        <row r="169">
          <cell r="D169" t="str">
            <v>NP - Nepal</v>
          </cell>
        </row>
        <row r="170">
          <cell r="D170" t="str">
            <v>NR - Nauru</v>
          </cell>
        </row>
        <row r="171">
          <cell r="D171" t="str">
            <v>NU - Niue</v>
          </cell>
        </row>
        <row r="172">
          <cell r="D172" t="str">
            <v>NZ - New Zealand</v>
          </cell>
        </row>
        <row r="173">
          <cell r="D173" t="str">
            <v>OM - Oman</v>
          </cell>
        </row>
        <row r="174">
          <cell r="D174" t="str">
            <v>PA - Panama</v>
          </cell>
        </row>
        <row r="175">
          <cell r="D175" t="str">
            <v>PE - Peru</v>
          </cell>
        </row>
        <row r="176">
          <cell r="D176" t="str">
            <v>PF - French Polynesia</v>
          </cell>
        </row>
        <row r="177">
          <cell r="D177" t="str">
            <v>PG - Papua New Guinea</v>
          </cell>
        </row>
        <row r="178">
          <cell r="D178" t="str">
            <v>PH - Philippines</v>
          </cell>
        </row>
        <row r="179">
          <cell r="D179" t="str">
            <v>PK - Pakistan</v>
          </cell>
        </row>
        <row r="180">
          <cell r="D180" t="str">
            <v>PL - Poland</v>
          </cell>
        </row>
        <row r="181">
          <cell r="D181" t="str">
            <v>PM - Saint Pierre and Miquelon</v>
          </cell>
        </row>
        <row r="182">
          <cell r="D182" t="str">
            <v>PN - Pitcairn</v>
          </cell>
        </row>
        <row r="183">
          <cell r="D183" t="str">
            <v>PR - Puerto Rico</v>
          </cell>
        </row>
        <row r="184">
          <cell r="D184" t="str">
            <v>PS - Palestine, State of</v>
          </cell>
        </row>
        <row r="185">
          <cell r="D185" t="str">
            <v>PT - Portugal</v>
          </cell>
        </row>
        <row r="186">
          <cell r="D186" t="str">
            <v>PW - Palau</v>
          </cell>
        </row>
        <row r="187">
          <cell r="D187" t="str">
            <v>PY - Paraguay</v>
          </cell>
        </row>
        <row r="188">
          <cell r="D188" t="str">
            <v>QA - Qatar</v>
          </cell>
        </row>
        <row r="189">
          <cell r="D189" t="str">
            <v>RE - Réunion</v>
          </cell>
        </row>
        <row r="190">
          <cell r="D190" t="str">
            <v>RO - Romania</v>
          </cell>
        </row>
        <row r="191">
          <cell r="D191" t="str">
            <v>RS - Serbia</v>
          </cell>
        </row>
        <row r="192">
          <cell r="D192" t="str">
            <v>RU - Russian Federation</v>
          </cell>
        </row>
        <row r="193">
          <cell r="D193" t="str">
            <v>RW - Rwanda</v>
          </cell>
        </row>
        <row r="194">
          <cell r="D194" t="str">
            <v>SA - Saudi Arabia</v>
          </cell>
        </row>
        <row r="195">
          <cell r="D195" t="str">
            <v>SB - Solomon Islands</v>
          </cell>
        </row>
        <row r="196">
          <cell r="D196" t="str">
            <v>SC - Seychelles</v>
          </cell>
        </row>
        <row r="197">
          <cell r="D197" t="str">
            <v>SD - Sudan</v>
          </cell>
        </row>
        <row r="198">
          <cell r="D198" t="str">
            <v>SE - Sweden</v>
          </cell>
        </row>
        <row r="199">
          <cell r="D199" t="str">
            <v>SG - Singapore</v>
          </cell>
        </row>
        <row r="200">
          <cell r="D200" t="str">
            <v>SH - Saint Helena, Ascension and Tristan da Cunha</v>
          </cell>
        </row>
        <row r="201">
          <cell r="D201" t="str">
            <v>SI - Slovenia</v>
          </cell>
        </row>
        <row r="202">
          <cell r="D202" t="str">
            <v>SJ - Svalbard and Jan Mayen</v>
          </cell>
        </row>
        <row r="203">
          <cell r="D203" t="str">
            <v>SK - Slovakia</v>
          </cell>
        </row>
        <row r="204">
          <cell r="D204" t="str">
            <v>SL - Sierra Leone</v>
          </cell>
        </row>
        <row r="205">
          <cell r="D205" t="str">
            <v>SM - San Marino</v>
          </cell>
        </row>
        <row r="206">
          <cell r="D206" t="str">
            <v>SN - Senegal</v>
          </cell>
        </row>
        <row r="207">
          <cell r="D207" t="str">
            <v>SO - Somalia</v>
          </cell>
        </row>
        <row r="208">
          <cell r="D208" t="str">
            <v>SR - Suriname</v>
          </cell>
        </row>
        <row r="209">
          <cell r="D209" t="str">
            <v>SS - South Sudan</v>
          </cell>
        </row>
        <row r="210">
          <cell r="D210" t="str">
            <v>ST - Sao Tome and Principe</v>
          </cell>
        </row>
        <row r="211">
          <cell r="D211" t="str">
            <v>SV - El Salvador</v>
          </cell>
        </row>
        <row r="212">
          <cell r="D212" t="str">
            <v>SX - Sint Maarten (Dutch part)</v>
          </cell>
        </row>
        <row r="213">
          <cell r="D213" t="str">
            <v>SY - Syrian Arab Republic</v>
          </cell>
        </row>
        <row r="214">
          <cell r="D214" t="str">
            <v>SZ - Eswatini</v>
          </cell>
        </row>
        <row r="215">
          <cell r="D215" t="str">
            <v>TC - Turks and Caicos Islands</v>
          </cell>
        </row>
        <row r="216">
          <cell r="D216" t="str">
            <v>TD - Chad</v>
          </cell>
        </row>
        <row r="217">
          <cell r="D217" t="str">
            <v>TF - French Southern Territories</v>
          </cell>
        </row>
        <row r="218">
          <cell r="D218" t="str">
            <v>TG - Togo</v>
          </cell>
        </row>
        <row r="219">
          <cell r="D219" t="str">
            <v>TH - Thailand</v>
          </cell>
        </row>
        <row r="220">
          <cell r="D220" t="str">
            <v>TJ - Tajikistan</v>
          </cell>
        </row>
        <row r="221">
          <cell r="D221" t="str">
            <v>TK - Tokelau</v>
          </cell>
        </row>
        <row r="222">
          <cell r="D222" t="str">
            <v>TL - Timor-Leste</v>
          </cell>
        </row>
        <row r="223">
          <cell r="D223" t="str">
            <v>TM - Turkmenistan</v>
          </cell>
        </row>
        <row r="224">
          <cell r="D224" t="str">
            <v>TN - Tunisia</v>
          </cell>
        </row>
        <row r="225">
          <cell r="D225" t="str">
            <v>TO - Tonga</v>
          </cell>
        </row>
        <row r="226">
          <cell r="D226" t="str">
            <v>TR - Turkey</v>
          </cell>
        </row>
        <row r="227">
          <cell r="D227" t="str">
            <v>TT - Trinidad and Tobago</v>
          </cell>
        </row>
        <row r="228">
          <cell r="D228" t="str">
            <v>TV - Tuvalu</v>
          </cell>
        </row>
        <row r="229">
          <cell r="D229" t="str">
            <v>TW - Taiwan, Province of China</v>
          </cell>
        </row>
        <row r="230">
          <cell r="D230" t="str">
            <v>TZ - Tanzania, United Republic of</v>
          </cell>
        </row>
        <row r="231">
          <cell r="D231" t="str">
            <v>UA - Ukraine</v>
          </cell>
        </row>
        <row r="232">
          <cell r="D232" t="str">
            <v>UG - Uganda</v>
          </cell>
        </row>
        <row r="233">
          <cell r="D233" t="str">
            <v>UM - United States Minor Outlying Islands</v>
          </cell>
        </row>
        <row r="234">
          <cell r="D234" t="str">
            <v>US - United States of America</v>
          </cell>
        </row>
        <row r="235">
          <cell r="D235" t="str">
            <v>UY - Uruguay</v>
          </cell>
        </row>
        <row r="236">
          <cell r="D236" t="str">
            <v>UZ - Uzbekistan</v>
          </cell>
        </row>
        <row r="237">
          <cell r="D237" t="str">
            <v>VA - Holy See</v>
          </cell>
        </row>
        <row r="238">
          <cell r="D238" t="str">
            <v>VC - Saint Vincent and the Grenadines</v>
          </cell>
        </row>
        <row r="239">
          <cell r="D239" t="str">
            <v>VE - Venezuela (Bolivarian Republic of)</v>
          </cell>
        </row>
        <row r="240">
          <cell r="D240" t="str">
            <v>VG - Virgin Islands (British)</v>
          </cell>
        </row>
        <row r="241">
          <cell r="D241" t="str">
            <v>VI - Virgin Islands (U.S.)</v>
          </cell>
        </row>
        <row r="242">
          <cell r="D242" t="str">
            <v>VN - Viet Nam</v>
          </cell>
        </row>
        <row r="243">
          <cell r="D243" t="str">
            <v>VU - Vanuatu</v>
          </cell>
        </row>
        <row r="244">
          <cell r="D244" t="str">
            <v>WF - Wallis and Futuna</v>
          </cell>
        </row>
        <row r="245">
          <cell r="D245" t="str">
            <v>WS - Samoa</v>
          </cell>
        </row>
        <row r="246">
          <cell r="D246" t="str">
            <v>YE - Yemen</v>
          </cell>
        </row>
        <row r="247">
          <cell r="D247" t="str">
            <v>YT - Mayotte</v>
          </cell>
        </row>
        <row r="248">
          <cell r="D248" t="str">
            <v>ZA - South Africa</v>
          </cell>
        </row>
        <row r="249">
          <cell r="D249" t="str">
            <v>ZM - Zambia</v>
          </cell>
        </row>
        <row r="250">
          <cell r="D250" t="str">
            <v>ZW - Zimbabwe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F0F83-C514-44DA-B913-62BD9B0A1626}">
  <sheetPr>
    <tabColor rgb="FF00B050"/>
    <pageSetUpPr fitToPage="1"/>
  </sheetPr>
  <dimension ref="A3:AH270"/>
  <sheetViews>
    <sheetView showGridLines="0" tabSelected="1" zoomScaleNormal="100" workbookViewId="0">
      <selection activeCell="A2" sqref="A2"/>
    </sheetView>
  </sheetViews>
  <sheetFormatPr defaultColWidth="9.140625" defaultRowHeight="14.25"/>
  <cols>
    <col min="1" max="1" width="61.85546875" style="49" customWidth="1"/>
    <col min="2" max="2" width="11" style="49" customWidth="1"/>
    <col min="3" max="3" width="10.85546875" style="49" customWidth="1"/>
    <col min="4" max="6" width="10.7109375" style="49" customWidth="1"/>
    <col min="7" max="7" width="18" style="49" customWidth="1"/>
    <col min="8" max="8" width="13.42578125" style="49" customWidth="1"/>
    <col min="9" max="9" width="10.7109375" style="49" customWidth="1"/>
    <col min="10" max="10" width="9.140625" style="49"/>
    <col min="11" max="11" width="13.140625" style="49" customWidth="1"/>
    <col min="12" max="12" width="12.7109375" style="49" customWidth="1"/>
    <col min="13" max="13" width="13" style="49" customWidth="1"/>
    <col min="14" max="14" width="9.140625" style="49"/>
    <col min="15" max="15" width="11" style="49" customWidth="1"/>
    <col min="16" max="16" width="13.7109375" style="49" customWidth="1"/>
    <col min="17" max="17" width="9" style="49" customWidth="1"/>
    <col min="18" max="18" width="6.85546875" style="49" customWidth="1"/>
    <col min="19" max="19" width="50.85546875" style="49" customWidth="1"/>
    <col min="20" max="20" width="21.5703125" style="49" bestFit="1" customWidth="1"/>
    <col min="21" max="21" width="9.140625" style="49"/>
    <col min="22" max="23" width="50.7109375" style="49" bestFit="1" customWidth="1"/>
    <col min="24" max="25" width="9.140625" style="49"/>
    <col min="26" max="26" width="9.140625" style="50"/>
    <col min="27" max="16384" width="9.140625" style="49"/>
  </cols>
  <sheetData>
    <row r="3" spans="1:26" ht="25.5">
      <c r="A3" s="116" t="s">
        <v>584</v>
      </c>
      <c r="B3" s="116"/>
      <c r="C3" s="116"/>
      <c r="D3" s="116"/>
      <c r="E3" s="116"/>
      <c r="F3" s="116"/>
      <c r="G3" s="116"/>
      <c r="H3" s="116"/>
      <c r="I3" s="116"/>
      <c r="M3" s="51"/>
      <c r="N3" s="51"/>
    </row>
    <row r="4" spans="1:26" ht="15" customHeight="1">
      <c r="A4" s="117"/>
      <c r="B4" s="117"/>
      <c r="C4" s="117"/>
      <c r="D4" s="117"/>
      <c r="E4" s="117"/>
      <c r="F4" s="117"/>
      <c r="G4" s="117"/>
      <c r="H4" s="117"/>
      <c r="I4" s="117"/>
      <c r="J4" s="117"/>
      <c r="K4" s="52"/>
      <c r="L4" s="52"/>
      <c r="M4" s="51"/>
      <c r="N4" s="51"/>
    </row>
    <row r="5" spans="1:26" ht="15" customHeight="1">
      <c r="A5" s="117"/>
      <c r="B5" s="117"/>
      <c r="C5" s="117"/>
      <c r="D5" s="117"/>
      <c r="E5" s="117"/>
      <c r="F5" s="117"/>
      <c r="G5" s="117"/>
      <c r="H5" s="117"/>
      <c r="I5" s="117"/>
      <c r="J5" s="117"/>
      <c r="K5" s="52"/>
      <c r="L5" s="52"/>
      <c r="M5" s="51"/>
      <c r="N5" s="51"/>
    </row>
    <row r="6" spans="1:26" ht="15" customHeight="1">
      <c r="A6" s="117"/>
      <c r="B6" s="117"/>
      <c r="C6" s="117"/>
      <c r="D6" s="117"/>
      <c r="E6" s="117"/>
      <c r="F6" s="117"/>
      <c r="G6" s="117"/>
      <c r="H6" s="117"/>
      <c r="I6" s="117"/>
      <c r="J6" s="117"/>
      <c r="K6" s="52"/>
      <c r="L6" s="52"/>
      <c r="M6" s="51"/>
      <c r="N6" s="51"/>
    </row>
    <row r="7" spans="1:26" ht="102" customHeight="1">
      <c r="A7" s="118" t="s">
        <v>387</v>
      </c>
      <c r="B7" s="118"/>
      <c r="C7" s="118"/>
      <c r="D7" s="118"/>
      <c r="E7" s="118"/>
      <c r="F7" s="118"/>
      <c r="G7" s="118"/>
      <c r="H7" s="118"/>
      <c r="I7" s="118"/>
      <c r="J7" s="118"/>
      <c r="K7" s="118"/>
      <c r="L7" s="118"/>
      <c r="M7" s="51"/>
      <c r="N7" s="51"/>
    </row>
    <row r="8" spans="1:26" customFormat="1" ht="53.25" customHeight="1">
      <c r="Z8" s="53"/>
    </row>
    <row r="9" spans="1:26" ht="15.75" customHeight="1">
      <c r="A9" s="54" t="s">
        <v>388</v>
      </c>
      <c r="B9" s="55"/>
      <c r="C9" s="55"/>
      <c r="D9" s="55"/>
      <c r="E9" s="55"/>
      <c r="F9" s="55"/>
      <c r="G9" s="55"/>
      <c r="H9" s="55"/>
      <c r="I9" s="55"/>
      <c r="J9" s="55"/>
      <c r="K9" s="55"/>
      <c r="L9" s="50" t="s">
        <v>357</v>
      </c>
      <c r="M9" s="50"/>
      <c r="Z9" s="46" t="s">
        <v>354</v>
      </c>
    </row>
    <row r="10" spans="1:26" ht="15">
      <c r="A10" s="49" t="s">
        <v>263</v>
      </c>
      <c r="B10" s="119"/>
      <c r="C10" s="119"/>
      <c r="D10" s="119"/>
      <c r="E10" s="119"/>
      <c r="F10" s="119"/>
      <c r="G10" s="119"/>
      <c r="H10" s="119"/>
      <c r="I10" s="119"/>
      <c r="J10" s="119"/>
      <c r="K10" s="56"/>
      <c r="L10" s="50" t="s">
        <v>311</v>
      </c>
      <c r="M10" s="50"/>
      <c r="N10" s="51"/>
      <c r="O10" s="51"/>
      <c r="P10" s="51"/>
      <c r="Q10" s="51"/>
      <c r="R10" s="51"/>
      <c r="S10" s="51"/>
      <c r="Z10" s="46" t="s">
        <v>355</v>
      </c>
    </row>
    <row r="11" spans="1:26" ht="15">
      <c r="A11" s="49" t="s">
        <v>261</v>
      </c>
      <c r="B11" s="119"/>
      <c r="C11" s="119"/>
      <c r="D11" s="119"/>
      <c r="E11" s="119"/>
      <c r="F11" s="119"/>
      <c r="G11" s="119"/>
      <c r="H11" s="119"/>
      <c r="I11" s="119"/>
      <c r="J11" s="119"/>
      <c r="K11" s="56"/>
      <c r="L11" s="50" t="s">
        <v>312</v>
      </c>
      <c r="M11" s="50"/>
      <c r="N11" s="51"/>
      <c r="O11" s="51"/>
      <c r="P11" s="51"/>
      <c r="Q11" s="51"/>
      <c r="R11" s="51"/>
      <c r="S11" s="51"/>
      <c r="Z11" s="46" t="s">
        <v>356</v>
      </c>
    </row>
    <row r="12" spans="1:26" ht="15">
      <c r="A12" s="49" t="s">
        <v>262</v>
      </c>
      <c r="B12" s="119"/>
      <c r="C12" s="119"/>
      <c r="D12" s="119"/>
      <c r="E12" s="119"/>
      <c r="F12" s="119"/>
      <c r="G12" s="119"/>
      <c r="H12" s="119"/>
      <c r="I12" s="119"/>
      <c r="J12" s="119"/>
      <c r="K12" s="56"/>
      <c r="L12" s="50" t="s">
        <v>389</v>
      </c>
      <c r="M12" s="50"/>
      <c r="N12" s="51"/>
      <c r="O12" s="51"/>
      <c r="P12" s="51"/>
      <c r="Q12" s="51"/>
      <c r="R12" s="51"/>
      <c r="S12" s="51"/>
      <c r="Z12" s="46" t="s">
        <v>357</v>
      </c>
    </row>
    <row r="13" spans="1:26" ht="15">
      <c r="L13" s="50" t="s">
        <v>390</v>
      </c>
      <c r="N13" s="51"/>
      <c r="O13" s="51"/>
      <c r="P13" s="51"/>
      <c r="Q13" s="51"/>
      <c r="R13" s="51"/>
      <c r="S13" s="51"/>
      <c r="Z13" s="46" t="s">
        <v>358</v>
      </c>
    </row>
    <row r="14" spans="1:26">
      <c r="A14" s="57" t="s">
        <v>391</v>
      </c>
      <c r="L14" s="50" t="s">
        <v>392</v>
      </c>
      <c r="N14" s="51"/>
      <c r="O14" s="51"/>
      <c r="P14" s="51"/>
      <c r="Q14" s="51"/>
      <c r="R14" s="51"/>
      <c r="S14" s="51"/>
    </row>
    <row r="15" spans="1:26" ht="15">
      <c r="A15" s="49" t="s">
        <v>259</v>
      </c>
      <c r="B15" s="119"/>
      <c r="C15" s="119"/>
      <c r="D15" s="119"/>
      <c r="E15" s="119"/>
      <c r="F15" s="119"/>
      <c r="G15" s="119"/>
      <c r="H15" s="119"/>
      <c r="I15" s="119"/>
      <c r="J15" s="119"/>
      <c r="K15" s="56"/>
      <c r="L15" s="50"/>
      <c r="N15" s="51"/>
      <c r="O15" s="51"/>
      <c r="P15" s="51"/>
      <c r="Q15" s="51"/>
      <c r="R15" s="51"/>
      <c r="S15" s="51"/>
    </row>
    <row r="16" spans="1:26" ht="15">
      <c r="A16" s="49" t="s">
        <v>359</v>
      </c>
      <c r="B16" s="119"/>
      <c r="C16" s="119"/>
      <c r="D16" s="119"/>
      <c r="E16" s="119"/>
      <c r="F16" s="119"/>
      <c r="G16" s="119"/>
      <c r="H16" s="119"/>
      <c r="I16" s="119"/>
      <c r="J16" s="119"/>
      <c r="K16" s="56"/>
      <c r="L16" s="50"/>
      <c r="N16" s="51"/>
      <c r="O16" s="51"/>
      <c r="P16" s="51"/>
      <c r="Q16" s="51"/>
      <c r="R16" s="51"/>
      <c r="S16" s="51"/>
    </row>
    <row r="17" spans="1:30" ht="15.75" customHeight="1">
      <c r="A17" s="49" t="s">
        <v>264</v>
      </c>
      <c r="B17" s="108"/>
      <c r="C17" s="56"/>
      <c r="I17" s="51"/>
      <c r="J17" s="51"/>
      <c r="K17" s="51"/>
      <c r="L17" s="58"/>
      <c r="M17" s="51"/>
      <c r="N17" s="51"/>
    </row>
    <row r="18" spans="1:30" ht="15" customHeight="1">
      <c r="A18" s="49" t="s">
        <v>260</v>
      </c>
      <c r="B18" s="108"/>
      <c r="C18" s="56"/>
      <c r="G18" s="121" t="s">
        <v>393</v>
      </c>
      <c r="H18" s="121"/>
      <c r="I18" s="51"/>
      <c r="K18" s="51"/>
      <c r="L18" s="51"/>
      <c r="M18" s="51"/>
      <c r="N18" s="51"/>
    </row>
    <row r="19" spans="1:30" ht="28.5" customHeight="1">
      <c r="A19" s="59"/>
      <c r="D19" s="60" t="s">
        <v>394</v>
      </c>
      <c r="F19" s="61"/>
      <c r="G19" s="62"/>
      <c r="H19" s="109"/>
      <c r="I19" s="63" t="s">
        <v>295</v>
      </c>
      <c r="J19" s="64" t="str">
        <f>IFERROR(IF(SUM(ISNUMBER(B40),ISNUMBER(C40),ISNUMBER(B41),ISNUMBER(C41),ISNUMBER(C42),ISNUMBER(B42))=6,SUMPRODUCT(B40:B189,C40:C189)/SUM(B40:B189)," ")," ")</f>
        <v xml:space="preserve"> </v>
      </c>
      <c r="K19" s="114" t="str">
        <f>IF(NOT(ISNUMBER(J19)), "Make sure GPA shows a valid number. If not, check if you filled all the cells correctly. (This warning will dissapear if all is ok!)", "")</f>
        <v>Make sure GPA shows a valid number. If not, check if you filled all the cells correctly. (This warning will dissapear if all is ok!)</v>
      </c>
      <c r="L19" s="114"/>
      <c r="M19" s="114"/>
      <c r="N19" s="114"/>
      <c r="O19" s="114"/>
      <c r="R19" s="66"/>
    </row>
    <row r="20" spans="1:30" ht="14.25" customHeight="1">
      <c r="A20" s="67" t="s">
        <v>395</v>
      </c>
      <c r="D20" s="122" t="str">
        <f>IF(H19="Yes", "Student number:","")</f>
        <v/>
      </c>
      <c r="E20" s="122"/>
      <c r="F20" s="123"/>
      <c r="G20" s="123"/>
    </row>
    <row r="21" spans="1:30" ht="15">
      <c r="A21" s="49" t="s">
        <v>396</v>
      </c>
      <c r="B21" s="108"/>
      <c r="C21" s="68" t="s">
        <v>397</v>
      </c>
      <c r="K21" s="65"/>
    </row>
    <row r="22" spans="1:30" ht="15">
      <c r="A22" s="69" t="str">
        <f>IF(B21="Numbers", "What is the minimum grade in your university?","What is the minimum classification in your university?")</f>
        <v>What is the minimum classification in your university?</v>
      </c>
      <c r="B22" s="70"/>
      <c r="C22" s="51" t="str">
        <f>IF(B21="Letters", "Please convert your grades:", IF(OR(B21="Pass/Fail"), "Leave these cells blank", ""))</f>
        <v/>
      </c>
      <c r="J22" s="51"/>
      <c r="K22" s="71" t="s">
        <v>293</v>
      </c>
      <c r="Z22" s="53" t="s">
        <v>3</v>
      </c>
      <c r="AD22" s="53" t="s">
        <v>3</v>
      </c>
    </row>
    <row r="23" spans="1:30" ht="15">
      <c r="A23" s="72" t="str">
        <f>IF(B21="Numbers", "How much do you need to pass a course in your university?","How much do you need to pass a course in your university?")</f>
        <v>How much do you need to pass a course in your university?</v>
      </c>
      <c r="B23" s="70"/>
      <c r="C23" s="51" t="str">
        <f>IF(B21="Letters", "Example: If your grades are from A(min) to E(max), you should type 1 to 5", IF(OR(B21="Pass/Fail"), "Leave these cells blank", ""))</f>
        <v/>
      </c>
      <c r="F23" s="73"/>
      <c r="H23" s="73"/>
      <c r="I23" s="74"/>
      <c r="J23" s="51"/>
      <c r="K23" s="71" t="s">
        <v>294</v>
      </c>
      <c r="Z23" s="53" t="s">
        <v>4</v>
      </c>
      <c r="AD23" s="53" t="s">
        <v>4</v>
      </c>
    </row>
    <row r="24" spans="1:30" s="51" customFormat="1" ht="15">
      <c r="A24" s="75" t="str">
        <f>IF(B21="Numbers", "What is the best possible grade in your university?","What is the best possible classification in your university?")</f>
        <v>What is the best possible classification in your university?</v>
      </c>
      <c r="B24" s="76"/>
      <c r="C24" s="51" t="str">
        <f>IF(B21="Letters", "", IF(OR(B21="Pass/Fail"), "Leave these cells blank", ""))</f>
        <v/>
      </c>
      <c r="Z24" s="53" t="s">
        <v>5</v>
      </c>
      <c r="AD24" s="53" t="s">
        <v>5</v>
      </c>
    </row>
    <row r="25" spans="1:30" s="51" customFormat="1" ht="15">
      <c r="Z25" s="53" t="s">
        <v>6</v>
      </c>
      <c r="AD25" s="53" t="s">
        <v>6</v>
      </c>
    </row>
    <row r="26" spans="1:30" s="51" customFormat="1" ht="15">
      <c r="A26" s="49"/>
      <c r="Z26" s="53" t="s">
        <v>7</v>
      </c>
      <c r="AD26" s="53" t="s">
        <v>7</v>
      </c>
    </row>
    <row r="27" spans="1:30" s="51" customFormat="1" ht="15">
      <c r="A27" s="49"/>
      <c r="Z27" s="53" t="s">
        <v>8</v>
      </c>
      <c r="AD27" s="53" t="s">
        <v>8</v>
      </c>
    </row>
    <row r="28" spans="1:30" s="51" customFormat="1" ht="15">
      <c r="A28" s="49"/>
      <c r="Z28" s="53" t="s">
        <v>9</v>
      </c>
      <c r="AD28" s="53" t="s">
        <v>9</v>
      </c>
    </row>
    <row r="29" spans="1:30" s="51" customFormat="1" ht="15">
      <c r="A29" s="49"/>
      <c r="Z29" s="53" t="s">
        <v>10</v>
      </c>
      <c r="AD29" s="53" t="s">
        <v>10</v>
      </c>
    </row>
    <row r="30" spans="1:30" s="51" customFormat="1" ht="15">
      <c r="A30" s="49"/>
      <c r="Z30" s="53" t="s">
        <v>11</v>
      </c>
      <c r="AD30" s="53" t="s">
        <v>11</v>
      </c>
    </row>
    <row r="31" spans="1:30" s="51" customFormat="1" ht="15.75">
      <c r="A31" s="77" t="s">
        <v>398</v>
      </c>
      <c r="Z31" s="53" t="s">
        <v>12</v>
      </c>
      <c r="AD31" s="53" t="s">
        <v>12</v>
      </c>
    </row>
    <row r="32" spans="1:30" s="51" customFormat="1" ht="15">
      <c r="A32" s="49"/>
      <c r="Z32" s="53" t="s">
        <v>13</v>
      </c>
      <c r="AD32" s="53" t="s">
        <v>13</v>
      </c>
    </row>
    <row r="33" spans="1:34" s="51" customFormat="1" ht="15">
      <c r="A33" s="78"/>
      <c r="Z33" s="53" t="s">
        <v>14</v>
      </c>
      <c r="AD33" s="53" t="s">
        <v>14</v>
      </c>
    </row>
    <row r="34" spans="1:34" s="51" customFormat="1" ht="15">
      <c r="A34" s="49"/>
      <c r="Z34" s="53" t="s">
        <v>15</v>
      </c>
      <c r="AD34" s="53" t="s">
        <v>15</v>
      </c>
    </row>
    <row r="35" spans="1:34" s="51" customFormat="1" ht="15">
      <c r="A35" s="49"/>
      <c r="Z35" s="53" t="s">
        <v>16</v>
      </c>
      <c r="AD35" s="53" t="s">
        <v>16</v>
      </c>
    </row>
    <row r="36" spans="1:34" ht="31.5" customHeight="1">
      <c r="A36" s="79" t="s">
        <v>399</v>
      </c>
      <c r="C36" s="56"/>
      <c r="F36" s="73"/>
      <c r="G36" s="73"/>
      <c r="H36" s="80"/>
      <c r="J36" s="51"/>
      <c r="Z36" s="53" t="s">
        <v>17</v>
      </c>
      <c r="AD36" s="53" t="s">
        <v>17</v>
      </c>
    </row>
    <row r="37" spans="1:34" ht="239.25" customHeight="1">
      <c r="A37" s="107" t="s">
        <v>400</v>
      </c>
      <c r="B37" s="81" t="s">
        <v>383</v>
      </c>
      <c r="C37" s="81" t="s">
        <v>384</v>
      </c>
      <c r="D37" s="102" t="s">
        <v>319</v>
      </c>
      <c r="E37" s="102" t="s">
        <v>320</v>
      </c>
      <c r="F37" s="102" t="s">
        <v>321</v>
      </c>
      <c r="G37" s="102" t="s">
        <v>322</v>
      </c>
      <c r="H37" s="102" t="s">
        <v>324</v>
      </c>
      <c r="I37" s="102" t="s">
        <v>325</v>
      </c>
      <c r="J37" s="102" t="s">
        <v>327</v>
      </c>
      <c r="K37" s="102" t="s">
        <v>328</v>
      </c>
      <c r="L37" s="102" t="s">
        <v>330</v>
      </c>
      <c r="M37" s="102" t="s">
        <v>331</v>
      </c>
      <c r="N37" s="102" t="s">
        <v>333</v>
      </c>
      <c r="O37" s="102" t="s">
        <v>334</v>
      </c>
      <c r="P37" s="102" t="s">
        <v>335</v>
      </c>
      <c r="Q37" s="102" t="s">
        <v>336</v>
      </c>
      <c r="R37" s="104" t="s">
        <v>358</v>
      </c>
      <c r="S37" s="105"/>
      <c r="T37" s="106" t="s">
        <v>401</v>
      </c>
      <c r="Z37" s="49"/>
      <c r="AD37" s="53" t="s">
        <v>18</v>
      </c>
      <c r="AH37" s="53" t="s">
        <v>18</v>
      </c>
    </row>
    <row r="38" spans="1:34" ht="27.75" customHeight="1">
      <c r="A38" s="80" t="s">
        <v>385</v>
      </c>
      <c r="B38" s="82">
        <f>SUM(B40:B189,B191:B240)</f>
        <v>0</v>
      </c>
      <c r="D38" s="83">
        <f t="shared" ref="D38:K38" si="0">IFERROR(SUMPRODUCT($B$40:$B$240,D$40:D$240)/100,"")</f>
        <v>0</v>
      </c>
      <c r="E38" s="83">
        <f t="shared" si="0"/>
        <v>0</v>
      </c>
      <c r="F38" s="84">
        <f t="shared" si="0"/>
        <v>0</v>
      </c>
      <c r="G38" s="84">
        <f t="shared" si="0"/>
        <v>0</v>
      </c>
      <c r="H38" s="83">
        <f t="shared" si="0"/>
        <v>0</v>
      </c>
      <c r="I38" s="83">
        <f t="shared" si="0"/>
        <v>0</v>
      </c>
      <c r="J38" s="83">
        <f t="shared" si="0"/>
        <v>0</v>
      </c>
      <c r="K38" s="83">
        <f t="shared" si="0"/>
        <v>0</v>
      </c>
      <c r="L38" s="83">
        <f t="shared" ref="L38:Q38" si="1">IFERROR(SUMPRODUCT($B$40:$B$240,L$40:L$240)/100,"")</f>
        <v>0</v>
      </c>
      <c r="M38" s="83">
        <f t="shared" si="1"/>
        <v>0</v>
      </c>
      <c r="N38" s="84">
        <f t="shared" si="1"/>
        <v>0</v>
      </c>
      <c r="O38" s="83">
        <f t="shared" si="1"/>
        <v>0</v>
      </c>
      <c r="P38" s="83">
        <f t="shared" si="1"/>
        <v>0</v>
      </c>
      <c r="Q38" s="83">
        <f t="shared" si="1"/>
        <v>0</v>
      </c>
      <c r="R38" s="83" t="str">
        <f>IFERROR((B38-SUM(D38:Q38))/B38,"")</f>
        <v/>
      </c>
      <c r="S38" s="103" t="s">
        <v>402</v>
      </c>
      <c r="T38" s="109"/>
      <c r="V38" s="51"/>
      <c r="W38" s="51"/>
      <c r="X38" s="51"/>
      <c r="Y38" s="51"/>
      <c r="Z38" s="51"/>
      <c r="AA38" s="51"/>
      <c r="AD38" s="53" t="s">
        <v>19</v>
      </c>
      <c r="AH38" s="53" t="s">
        <v>19</v>
      </c>
    </row>
    <row r="39" spans="1:34" ht="28.5" customHeight="1">
      <c r="A39" s="85" t="s">
        <v>386</v>
      </c>
      <c r="C39" s="86">
        <f>IFERROR(AVERAGE(C40:C189),)</f>
        <v>0</v>
      </c>
      <c r="D39" s="87">
        <f>IFERROR(SUMPRODUCT($B$40:$B$189,$C$40:$C$189,D40:D189)/SUMPRODUCT($B$40:$B$189,D40:D189),0)</f>
        <v>0</v>
      </c>
      <c r="E39" s="88">
        <f t="shared" ref="E39:Q39" si="2">IFERROR(SUMPRODUCT($B$40:$B$189,$C$40:$C$189,E40:E189)/SUMPRODUCT($B$40:$B$189,E40:E189),)</f>
        <v>0</v>
      </c>
      <c r="F39" s="88">
        <f t="shared" si="2"/>
        <v>0</v>
      </c>
      <c r="G39" s="88">
        <f t="shared" si="2"/>
        <v>0</v>
      </c>
      <c r="H39" s="88">
        <f t="shared" si="2"/>
        <v>0</v>
      </c>
      <c r="I39" s="88">
        <f t="shared" si="2"/>
        <v>0</v>
      </c>
      <c r="J39" s="88">
        <f t="shared" si="2"/>
        <v>0</v>
      </c>
      <c r="K39" s="88">
        <f t="shared" si="2"/>
        <v>0</v>
      </c>
      <c r="L39" s="88">
        <f t="shared" si="2"/>
        <v>0</v>
      </c>
      <c r="M39" s="88">
        <f t="shared" si="2"/>
        <v>0</v>
      </c>
      <c r="N39" s="88">
        <f t="shared" si="2"/>
        <v>0</v>
      </c>
      <c r="O39" s="88">
        <f t="shared" si="2"/>
        <v>0</v>
      </c>
      <c r="P39" s="88">
        <f t="shared" si="2"/>
        <v>0</v>
      </c>
      <c r="Q39" s="88">
        <f t="shared" si="2"/>
        <v>0</v>
      </c>
      <c r="R39" s="88">
        <f>IFERROR(SUMPRODUCT($B$40:$B$189,$C$40:$C$189,R40:R189)/SUMPRODUCT($B$40:$B$189,R40:R189),0)</f>
        <v>0</v>
      </c>
      <c r="S39" s="89" t="s">
        <v>403</v>
      </c>
      <c r="T39" s="90" t="s">
        <v>360</v>
      </c>
      <c r="U39" s="90"/>
      <c r="V39" s="51"/>
      <c r="W39" s="91" t="s">
        <v>361</v>
      </c>
      <c r="X39" s="73" t="s">
        <v>349</v>
      </c>
      <c r="Y39" s="115" t="s">
        <v>350</v>
      </c>
      <c r="Z39" s="115"/>
      <c r="AA39" s="115"/>
      <c r="AB39" s="51"/>
      <c r="AC39" s="51"/>
      <c r="AD39" s="53" t="s">
        <v>20</v>
      </c>
      <c r="AE39" s="51"/>
      <c r="AF39" s="51"/>
      <c r="AG39" s="51"/>
      <c r="AH39" s="53" t="s">
        <v>20</v>
      </c>
    </row>
    <row r="40" spans="1:34" ht="15">
      <c r="A40" s="108" t="s">
        <v>404</v>
      </c>
      <c r="B40" s="110"/>
      <c r="C40" s="110"/>
      <c r="D40" s="111"/>
      <c r="E40" s="111"/>
      <c r="F40" s="111"/>
      <c r="G40" s="111"/>
      <c r="H40" s="111"/>
      <c r="I40" s="111"/>
      <c r="J40" s="111"/>
      <c r="K40" s="111"/>
      <c r="L40" s="111"/>
      <c r="M40" s="111"/>
      <c r="N40" s="111"/>
      <c r="O40" s="111"/>
      <c r="P40" s="111"/>
      <c r="Q40" s="111"/>
      <c r="R40" s="92" t="str">
        <f>IF(ISBLANK(B40)," ",100-SUM(D40:Q40))</f>
        <v xml:space="preserve"> </v>
      </c>
      <c r="S40" s="93"/>
      <c r="T40" s="93"/>
      <c r="U40" s="94"/>
      <c r="V40" s="51"/>
      <c r="W40" s="108" t="s">
        <v>258</v>
      </c>
      <c r="X40" s="108"/>
      <c r="Y40" s="120"/>
      <c r="Z40" s="120"/>
      <c r="AA40" s="120"/>
      <c r="AB40" s="51"/>
      <c r="AC40" s="51"/>
      <c r="AD40" s="53" t="s">
        <v>21</v>
      </c>
      <c r="AE40" s="51"/>
      <c r="AF40" s="51"/>
      <c r="AG40" s="51"/>
      <c r="AH40" s="53" t="s">
        <v>21</v>
      </c>
    </row>
    <row r="41" spans="1:34" ht="14.45" customHeight="1">
      <c r="A41" s="108" t="s">
        <v>405</v>
      </c>
      <c r="B41" s="110"/>
      <c r="C41" s="110"/>
      <c r="D41" s="111"/>
      <c r="E41" s="111"/>
      <c r="F41" s="111"/>
      <c r="G41" s="111"/>
      <c r="H41" s="111"/>
      <c r="I41" s="111"/>
      <c r="J41" s="111"/>
      <c r="K41" s="111"/>
      <c r="L41" s="111"/>
      <c r="M41" s="111"/>
      <c r="N41" s="111"/>
      <c r="O41" s="111"/>
      <c r="P41" s="111"/>
      <c r="Q41" s="111"/>
      <c r="R41" s="92" t="str">
        <f t="shared" ref="R41:R104" si="3">IF(ISBLANK(B41)," ",100-SUM(D41:Q41))</f>
        <v xml:space="preserve"> </v>
      </c>
      <c r="S41" s="95"/>
      <c r="T41" s="93"/>
      <c r="U41" s="94"/>
      <c r="V41" s="51"/>
      <c r="W41" s="108" t="s">
        <v>265</v>
      </c>
      <c r="X41" s="108"/>
      <c r="Y41" s="113"/>
      <c r="Z41" s="113"/>
      <c r="AA41" s="113"/>
      <c r="AB41" s="51"/>
      <c r="AC41" s="51"/>
      <c r="AD41" s="53" t="s">
        <v>22</v>
      </c>
      <c r="AE41" s="51"/>
      <c r="AF41" s="51"/>
      <c r="AG41" s="51"/>
      <c r="AH41" s="53" t="s">
        <v>22</v>
      </c>
    </row>
    <row r="42" spans="1:34" ht="15">
      <c r="A42" s="108" t="s">
        <v>406</v>
      </c>
      <c r="B42" s="110"/>
      <c r="C42" s="110"/>
      <c r="D42" s="111"/>
      <c r="E42" s="111"/>
      <c r="F42" s="111"/>
      <c r="G42" s="111"/>
      <c r="H42" s="111"/>
      <c r="I42" s="111"/>
      <c r="J42" s="111"/>
      <c r="K42" s="111"/>
      <c r="L42" s="111"/>
      <c r="M42" s="111"/>
      <c r="N42" s="111"/>
      <c r="O42" s="111"/>
      <c r="P42" s="111"/>
      <c r="Q42" s="111"/>
      <c r="R42" s="92" t="str">
        <f t="shared" si="3"/>
        <v xml:space="preserve"> </v>
      </c>
      <c r="S42" s="93"/>
      <c r="T42" s="93"/>
      <c r="U42" s="94"/>
      <c r="V42" s="51"/>
      <c r="W42" s="108" t="s">
        <v>266</v>
      </c>
      <c r="X42" s="108"/>
      <c r="Y42" s="113"/>
      <c r="Z42" s="113"/>
      <c r="AA42" s="113"/>
      <c r="AB42" s="51"/>
      <c r="AC42" s="51"/>
      <c r="AD42" s="53" t="s">
        <v>23</v>
      </c>
      <c r="AE42" s="51"/>
      <c r="AF42" s="51"/>
      <c r="AG42" s="51"/>
      <c r="AH42" s="53" t="s">
        <v>23</v>
      </c>
    </row>
    <row r="43" spans="1:34" ht="15">
      <c r="A43" s="108" t="s">
        <v>407</v>
      </c>
      <c r="B43" s="110"/>
      <c r="C43" s="110"/>
      <c r="D43" s="111"/>
      <c r="E43" s="111"/>
      <c r="F43" s="111"/>
      <c r="G43" s="111"/>
      <c r="H43" s="111"/>
      <c r="I43" s="111"/>
      <c r="J43" s="111"/>
      <c r="K43" s="111"/>
      <c r="L43" s="111"/>
      <c r="M43" s="111"/>
      <c r="N43" s="111"/>
      <c r="O43" s="111"/>
      <c r="P43" s="111"/>
      <c r="Q43" s="111"/>
      <c r="R43" s="92" t="str">
        <f t="shared" si="3"/>
        <v xml:space="preserve"> </v>
      </c>
      <c r="S43" s="93"/>
      <c r="T43" s="93"/>
      <c r="U43" s="94"/>
      <c r="V43" s="51"/>
      <c r="W43" s="108" t="s">
        <v>267</v>
      </c>
      <c r="X43" s="108"/>
      <c r="Y43" s="96"/>
      <c r="Z43" s="96"/>
      <c r="AA43" s="96"/>
      <c r="AB43" s="51"/>
      <c r="AC43" s="51"/>
      <c r="AD43" s="53" t="s">
        <v>24</v>
      </c>
      <c r="AE43" s="51"/>
      <c r="AF43" s="51"/>
      <c r="AG43" s="51"/>
      <c r="AH43" s="53" t="s">
        <v>24</v>
      </c>
    </row>
    <row r="44" spans="1:34" ht="15">
      <c r="A44" s="108" t="s">
        <v>408</v>
      </c>
      <c r="B44" s="110"/>
      <c r="C44" s="110"/>
      <c r="D44" s="111"/>
      <c r="E44" s="111"/>
      <c r="F44" s="111"/>
      <c r="G44" s="111"/>
      <c r="H44" s="111"/>
      <c r="I44" s="111"/>
      <c r="J44" s="111"/>
      <c r="K44" s="111"/>
      <c r="L44" s="111"/>
      <c r="M44" s="111"/>
      <c r="N44" s="111"/>
      <c r="O44" s="111"/>
      <c r="P44" s="111"/>
      <c r="Q44" s="111"/>
      <c r="R44" s="92" t="str">
        <f t="shared" si="3"/>
        <v xml:space="preserve"> </v>
      </c>
      <c r="S44" s="93"/>
      <c r="T44" s="93"/>
      <c r="U44" s="94"/>
      <c r="V44" s="51"/>
      <c r="W44" s="108" t="s">
        <v>268</v>
      </c>
      <c r="X44" s="108"/>
      <c r="Y44" s="96"/>
      <c r="Z44" s="96"/>
      <c r="AA44" s="96"/>
      <c r="AB44" s="51"/>
      <c r="AC44" s="51"/>
      <c r="AD44" s="53" t="s">
        <v>25</v>
      </c>
      <c r="AE44" s="51"/>
      <c r="AF44" s="51"/>
      <c r="AG44" s="51"/>
      <c r="AH44" s="53" t="s">
        <v>25</v>
      </c>
    </row>
    <row r="45" spans="1:34" ht="15">
      <c r="A45" s="108" t="s">
        <v>409</v>
      </c>
      <c r="B45" s="110"/>
      <c r="C45" s="110"/>
      <c r="D45" s="111"/>
      <c r="E45" s="111"/>
      <c r="F45" s="111"/>
      <c r="G45" s="111"/>
      <c r="H45" s="111"/>
      <c r="I45" s="111"/>
      <c r="J45" s="111"/>
      <c r="K45" s="111"/>
      <c r="L45" s="111"/>
      <c r="M45" s="111"/>
      <c r="N45" s="111"/>
      <c r="O45" s="111"/>
      <c r="P45" s="111"/>
      <c r="Q45" s="111"/>
      <c r="R45" s="92" t="str">
        <f t="shared" si="3"/>
        <v xml:space="preserve"> </v>
      </c>
      <c r="S45" s="93"/>
      <c r="T45" s="93"/>
      <c r="U45" s="94"/>
      <c r="V45" s="51"/>
      <c r="W45" s="108" t="s">
        <v>269</v>
      </c>
      <c r="X45" s="108"/>
      <c r="Y45" s="96"/>
      <c r="Z45" s="96"/>
      <c r="AA45" s="96"/>
      <c r="AB45" s="51"/>
      <c r="AC45" s="51"/>
      <c r="AD45" s="53" t="s">
        <v>26</v>
      </c>
      <c r="AE45" s="51"/>
      <c r="AF45" s="51"/>
      <c r="AG45" s="51"/>
      <c r="AH45" s="53" t="s">
        <v>26</v>
      </c>
    </row>
    <row r="46" spans="1:34" ht="15">
      <c r="A46" s="108" t="s">
        <v>410</v>
      </c>
      <c r="B46" s="110"/>
      <c r="C46" s="110"/>
      <c r="D46" s="111"/>
      <c r="E46" s="111"/>
      <c r="F46" s="111"/>
      <c r="G46" s="111"/>
      <c r="H46" s="111"/>
      <c r="I46" s="111"/>
      <c r="J46" s="111"/>
      <c r="K46" s="111"/>
      <c r="L46" s="111"/>
      <c r="M46" s="111"/>
      <c r="N46" s="111"/>
      <c r="O46" s="111"/>
      <c r="P46" s="111"/>
      <c r="Q46" s="111"/>
      <c r="R46" s="92" t="str">
        <f t="shared" si="3"/>
        <v xml:space="preserve"> </v>
      </c>
      <c r="S46" s="93"/>
      <c r="T46" s="93"/>
      <c r="U46" s="94"/>
      <c r="V46" s="51"/>
      <c r="W46" s="108" t="s">
        <v>270</v>
      </c>
      <c r="X46" s="108"/>
      <c r="Y46" s="96"/>
      <c r="Z46" s="96"/>
      <c r="AA46" s="96"/>
      <c r="AB46" s="51"/>
      <c r="AC46" s="51"/>
      <c r="AD46" s="53" t="s">
        <v>27</v>
      </c>
      <c r="AE46" s="51"/>
      <c r="AF46" s="51"/>
      <c r="AG46" s="51"/>
      <c r="AH46" s="53" t="s">
        <v>27</v>
      </c>
    </row>
    <row r="47" spans="1:34" ht="15">
      <c r="A47" s="108" t="s">
        <v>411</v>
      </c>
      <c r="B47" s="110"/>
      <c r="C47" s="110"/>
      <c r="D47" s="111"/>
      <c r="E47" s="111"/>
      <c r="F47" s="111"/>
      <c r="G47" s="111"/>
      <c r="H47" s="111"/>
      <c r="I47" s="111"/>
      <c r="J47" s="111"/>
      <c r="K47" s="111"/>
      <c r="L47" s="111"/>
      <c r="M47" s="111"/>
      <c r="N47" s="111"/>
      <c r="O47" s="111"/>
      <c r="P47" s="111"/>
      <c r="Q47" s="111"/>
      <c r="R47" s="92" t="str">
        <f t="shared" si="3"/>
        <v xml:space="preserve"> </v>
      </c>
      <c r="S47" s="93"/>
      <c r="T47" s="93"/>
      <c r="U47" s="94"/>
      <c r="V47" s="51"/>
      <c r="W47" s="108" t="s">
        <v>271</v>
      </c>
      <c r="X47" s="108"/>
      <c r="Y47" s="96"/>
      <c r="Z47" s="96"/>
      <c r="AA47" s="96"/>
      <c r="AB47" s="51"/>
      <c r="AC47" s="51"/>
      <c r="AD47" s="53" t="s">
        <v>28</v>
      </c>
      <c r="AE47" s="51"/>
      <c r="AF47" s="51"/>
      <c r="AG47" s="51"/>
      <c r="AH47" s="53" t="s">
        <v>28</v>
      </c>
    </row>
    <row r="48" spans="1:34" ht="15">
      <c r="A48" s="108" t="s">
        <v>412</v>
      </c>
      <c r="B48" s="110"/>
      <c r="C48" s="110"/>
      <c r="D48" s="111"/>
      <c r="E48" s="111"/>
      <c r="F48" s="111"/>
      <c r="G48" s="111"/>
      <c r="H48" s="111"/>
      <c r="I48" s="111"/>
      <c r="J48" s="111"/>
      <c r="K48" s="111"/>
      <c r="L48" s="111"/>
      <c r="M48" s="111"/>
      <c r="N48" s="111"/>
      <c r="O48" s="111"/>
      <c r="P48" s="111"/>
      <c r="Q48" s="111"/>
      <c r="R48" s="92" t="str">
        <f t="shared" si="3"/>
        <v xml:space="preserve"> </v>
      </c>
      <c r="S48" s="93"/>
      <c r="T48" s="93"/>
      <c r="U48" s="94"/>
      <c r="V48" s="51"/>
      <c r="W48" s="108" t="s">
        <v>272</v>
      </c>
      <c r="X48" s="108"/>
      <c r="Y48" s="96"/>
      <c r="Z48" s="96"/>
      <c r="AA48" s="96"/>
      <c r="AB48" s="51"/>
      <c r="AC48" s="51"/>
      <c r="AD48" s="53" t="s">
        <v>29</v>
      </c>
      <c r="AE48" s="51"/>
      <c r="AF48" s="51"/>
      <c r="AG48" s="51"/>
      <c r="AH48" s="53" t="s">
        <v>29</v>
      </c>
    </row>
    <row r="49" spans="1:34" ht="15">
      <c r="A49" s="108" t="s">
        <v>413</v>
      </c>
      <c r="B49" s="110"/>
      <c r="C49" s="110"/>
      <c r="D49" s="111"/>
      <c r="E49" s="111"/>
      <c r="F49" s="111"/>
      <c r="G49" s="111"/>
      <c r="H49" s="111"/>
      <c r="I49" s="111"/>
      <c r="J49" s="111"/>
      <c r="K49" s="111"/>
      <c r="L49" s="111"/>
      <c r="M49" s="111"/>
      <c r="N49" s="111"/>
      <c r="O49" s="111"/>
      <c r="P49" s="111"/>
      <c r="Q49" s="111"/>
      <c r="R49" s="92" t="str">
        <f t="shared" si="3"/>
        <v xml:space="preserve"> </v>
      </c>
      <c r="S49" s="93"/>
      <c r="T49" s="93"/>
      <c r="U49" s="94"/>
      <c r="V49" s="51"/>
      <c r="W49" s="108" t="s">
        <v>273</v>
      </c>
      <c r="X49" s="108"/>
      <c r="Y49" s="96"/>
      <c r="Z49" s="96"/>
      <c r="AA49" s="96"/>
      <c r="AB49" s="51"/>
      <c r="AC49" s="51"/>
      <c r="AD49" s="53" t="s">
        <v>30</v>
      </c>
      <c r="AE49" s="51"/>
      <c r="AF49" s="51"/>
      <c r="AG49" s="51"/>
      <c r="AH49" s="53" t="s">
        <v>30</v>
      </c>
    </row>
    <row r="50" spans="1:34" ht="15">
      <c r="A50" s="108" t="s">
        <v>414</v>
      </c>
      <c r="B50" s="110"/>
      <c r="C50" s="110"/>
      <c r="D50" s="111"/>
      <c r="E50" s="111"/>
      <c r="F50" s="111"/>
      <c r="G50" s="111"/>
      <c r="H50" s="111"/>
      <c r="I50" s="111"/>
      <c r="J50" s="111"/>
      <c r="K50" s="111"/>
      <c r="L50" s="111"/>
      <c r="M50" s="111"/>
      <c r="N50" s="111"/>
      <c r="O50" s="111"/>
      <c r="P50" s="111"/>
      <c r="Q50" s="111"/>
      <c r="R50" s="92" t="str">
        <f t="shared" si="3"/>
        <v xml:space="preserve"> </v>
      </c>
      <c r="S50" s="93"/>
      <c r="T50" s="93"/>
      <c r="U50" s="94"/>
      <c r="V50" s="51"/>
      <c r="W50" s="108" t="s">
        <v>274</v>
      </c>
      <c r="X50" s="108"/>
      <c r="Y50" s="113"/>
      <c r="Z50" s="113"/>
      <c r="AA50" s="113"/>
      <c r="AB50" s="51"/>
      <c r="AC50" s="51"/>
      <c r="AD50" s="53" t="s">
        <v>31</v>
      </c>
      <c r="AE50" s="51"/>
      <c r="AF50" s="51"/>
      <c r="AG50" s="51"/>
      <c r="AH50" s="53" t="s">
        <v>31</v>
      </c>
    </row>
    <row r="51" spans="1:34" ht="15">
      <c r="A51" s="108" t="s">
        <v>415</v>
      </c>
      <c r="B51" s="108"/>
      <c r="C51" s="108"/>
      <c r="D51" s="111"/>
      <c r="E51" s="111"/>
      <c r="F51" s="111"/>
      <c r="G51" s="111"/>
      <c r="H51" s="111"/>
      <c r="I51" s="111"/>
      <c r="J51" s="111"/>
      <c r="K51" s="111"/>
      <c r="L51" s="111"/>
      <c r="M51" s="111"/>
      <c r="N51" s="111"/>
      <c r="O51" s="111"/>
      <c r="P51" s="111"/>
      <c r="Q51" s="111"/>
      <c r="R51" s="92" t="str">
        <f t="shared" si="3"/>
        <v xml:space="preserve"> </v>
      </c>
      <c r="S51" s="93"/>
      <c r="T51" s="93"/>
      <c r="U51" s="94"/>
      <c r="V51" s="51"/>
      <c r="W51" s="108" t="s">
        <v>275</v>
      </c>
      <c r="X51" s="108"/>
      <c r="Y51" s="113"/>
      <c r="Z51" s="113"/>
      <c r="AA51" s="113"/>
      <c r="AB51" s="51"/>
      <c r="AC51" s="51"/>
      <c r="AD51" s="53" t="s">
        <v>32</v>
      </c>
      <c r="AE51" s="51"/>
      <c r="AF51" s="51"/>
      <c r="AG51" s="51"/>
      <c r="AH51" s="53" t="s">
        <v>32</v>
      </c>
    </row>
    <row r="52" spans="1:34" ht="15">
      <c r="A52" s="108" t="s">
        <v>416</v>
      </c>
      <c r="B52" s="108"/>
      <c r="C52" s="108"/>
      <c r="D52" s="111"/>
      <c r="E52" s="111"/>
      <c r="F52" s="111"/>
      <c r="G52" s="111"/>
      <c r="H52" s="111"/>
      <c r="I52" s="111"/>
      <c r="J52" s="111"/>
      <c r="K52" s="111"/>
      <c r="L52" s="111"/>
      <c r="M52" s="111"/>
      <c r="N52" s="111"/>
      <c r="O52" s="111"/>
      <c r="P52" s="111"/>
      <c r="Q52" s="111"/>
      <c r="R52" s="92" t="str">
        <f t="shared" si="3"/>
        <v xml:space="preserve"> </v>
      </c>
      <c r="S52" s="93"/>
      <c r="T52" s="93"/>
      <c r="U52" s="94"/>
      <c r="V52" s="51"/>
      <c r="W52" s="108" t="s">
        <v>276</v>
      </c>
      <c r="X52" s="108"/>
      <c r="Y52" s="96"/>
      <c r="Z52" s="96"/>
      <c r="AA52" s="96"/>
      <c r="AB52" s="51"/>
      <c r="AC52" s="51"/>
      <c r="AD52" s="53" t="s">
        <v>33</v>
      </c>
      <c r="AE52" s="51"/>
      <c r="AF52" s="51"/>
      <c r="AG52" s="51"/>
      <c r="AH52" s="53" t="s">
        <v>33</v>
      </c>
    </row>
    <row r="53" spans="1:34" ht="15">
      <c r="A53" s="108" t="s">
        <v>417</v>
      </c>
      <c r="B53" s="108"/>
      <c r="C53" s="108"/>
      <c r="D53" s="111"/>
      <c r="E53" s="111"/>
      <c r="F53" s="111"/>
      <c r="G53" s="111"/>
      <c r="H53" s="111"/>
      <c r="I53" s="111"/>
      <c r="J53" s="111"/>
      <c r="K53" s="111"/>
      <c r="L53" s="111"/>
      <c r="M53" s="111"/>
      <c r="N53" s="111"/>
      <c r="O53" s="111"/>
      <c r="P53" s="111"/>
      <c r="Q53" s="111"/>
      <c r="R53" s="92" t="str">
        <f t="shared" si="3"/>
        <v xml:space="preserve"> </v>
      </c>
      <c r="S53" s="93"/>
      <c r="T53" s="93"/>
      <c r="U53" s="94"/>
      <c r="V53" s="51"/>
      <c r="W53" s="108" t="s">
        <v>277</v>
      </c>
      <c r="X53" s="108"/>
      <c r="Y53" s="96"/>
      <c r="Z53" s="96"/>
      <c r="AA53" s="96"/>
      <c r="AB53" s="51"/>
      <c r="AC53" s="51"/>
      <c r="AD53" s="53" t="s">
        <v>34</v>
      </c>
      <c r="AE53" s="51"/>
      <c r="AF53" s="51"/>
      <c r="AG53" s="51"/>
      <c r="AH53" s="53" t="s">
        <v>34</v>
      </c>
    </row>
    <row r="54" spans="1:34" ht="15">
      <c r="A54" s="108" t="s">
        <v>418</v>
      </c>
      <c r="B54" s="108"/>
      <c r="C54" s="108"/>
      <c r="D54" s="111"/>
      <c r="E54" s="111"/>
      <c r="F54" s="111"/>
      <c r="G54" s="111"/>
      <c r="H54" s="111"/>
      <c r="I54" s="111"/>
      <c r="J54" s="111"/>
      <c r="K54" s="111"/>
      <c r="L54" s="111"/>
      <c r="M54" s="111"/>
      <c r="N54" s="111"/>
      <c r="O54" s="111"/>
      <c r="P54" s="111"/>
      <c r="Q54" s="111"/>
      <c r="R54" s="92" t="str">
        <f t="shared" si="3"/>
        <v xml:space="preserve"> </v>
      </c>
      <c r="S54" s="93"/>
      <c r="T54" s="93"/>
      <c r="U54" s="94"/>
      <c r="V54" s="51"/>
      <c r="W54" s="108" t="s">
        <v>278</v>
      </c>
      <c r="X54" s="108"/>
      <c r="Y54" s="96"/>
      <c r="Z54" s="96"/>
      <c r="AA54" s="96"/>
      <c r="AB54" s="51"/>
      <c r="AC54" s="51"/>
      <c r="AD54" s="53" t="s">
        <v>35</v>
      </c>
      <c r="AE54" s="51"/>
      <c r="AF54" s="51"/>
      <c r="AG54" s="51"/>
      <c r="AH54" s="53" t="s">
        <v>35</v>
      </c>
    </row>
    <row r="55" spans="1:34" ht="15">
      <c r="A55" s="108" t="s">
        <v>419</v>
      </c>
      <c r="B55" s="108"/>
      <c r="C55" s="108"/>
      <c r="D55" s="111"/>
      <c r="E55" s="111"/>
      <c r="F55" s="111"/>
      <c r="G55" s="111"/>
      <c r="H55" s="111"/>
      <c r="I55" s="111"/>
      <c r="J55" s="111"/>
      <c r="K55" s="111"/>
      <c r="L55" s="111"/>
      <c r="M55" s="111"/>
      <c r="N55" s="111"/>
      <c r="O55" s="111"/>
      <c r="P55" s="111"/>
      <c r="Q55" s="111"/>
      <c r="R55" s="92" t="str">
        <f t="shared" si="3"/>
        <v xml:space="preserve"> </v>
      </c>
      <c r="S55" s="93"/>
      <c r="T55" s="93"/>
      <c r="U55" s="94"/>
      <c r="V55" s="51"/>
      <c r="W55" s="108" t="s">
        <v>279</v>
      </c>
      <c r="X55" s="108"/>
      <c r="Y55" s="96"/>
      <c r="Z55" s="96"/>
      <c r="AA55" s="96"/>
      <c r="AB55" s="51"/>
      <c r="AC55" s="51"/>
      <c r="AD55" s="53" t="s">
        <v>36</v>
      </c>
      <c r="AE55" s="51"/>
      <c r="AF55" s="51"/>
      <c r="AG55" s="51"/>
      <c r="AH55" s="53" t="s">
        <v>36</v>
      </c>
    </row>
    <row r="56" spans="1:34" ht="15">
      <c r="A56" s="108" t="s">
        <v>420</v>
      </c>
      <c r="B56" s="108"/>
      <c r="C56" s="108"/>
      <c r="D56" s="111"/>
      <c r="E56" s="111"/>
      <c r="F56" s="111"/>
      <c r="G56" s="111"/>
      <c r="H56" s="111"/>
      <c r="I56" s="111"/>
      <c r="J56" s="111"/>
      <c r="K56" s="111"/>
      <c r="L56" s="111"/>
      <c r="M56" s="111"/>
      <c r="N56" s="111"/>
      <c r="O56" s="111"/>
      <c r="P56" s="111"/>
      <c r="Q56" s="111"/>
      <c r="R56" s="92" t="str">
        <f t="shared" si="3"/>
        <v xml:space="preserve"> </v>
      </c>
      <c r="S56" s="93"/>
      <c r="T56" s="93"/>
      <c r="U56" s="94"/>
      <c r="V56" s="51"/>
      <c r="W56" s="108" t="s">
        <v>280</v>
      </c>
      <c r="X56" s="108"/>
      <c r="Y56" s="96"/>
      <c r="Z56" s="96"/>
      <c r="AA56" s="96"/>
      <c r="AB56" s="51"/>
      <c r="AC56" s="51"/>
      <c r="AD56" s="53" t="s">
        <v>37</v>
      </c>
      <c r="AE56" s="51"/>
      <c r="AF56" s="51"/>
      <c r="AG56" s="51"/>
      <c r="AH56" s="53" t="s">
        <v>37</v>
      </c>
    </row>
    <row r="57" spans="1:34" ht="15">
      <c r="A57" s="108" t="s">
        <v>421</v>
      </c>
      <c r="B57" s="108"/>
      <c r="C57" s="108"/>
      <c r="D57" s="111"/>
      <c r="E57" s="111"/>
      <c r="F57" s="111"/>
      <c r="G57" s="111"/>
      <c r="H57" s="111"/>
      <c r="I57" s="111"/>
      <c r="J57" s="111"/>
      <c r="K57" s="111"/>
      <c r="L57" s="111"/>
      <c r="M57" s="111"/>
      <c r="N57" s="111"/>
      <c r="O57" s="111"/>
      <c r="P57" s="111"/>
      <c r="Q57" s="111"/>
      <c r="R57" s="92" t="str">
        <f t="shared" si="3"/>
        <v xml:space="preserve"> </v>
      </c>
      <c r="S57" s="93"/>
      <c r="T57" s="93"/>
      <c r="U57" s="94"/>
      <c r="V57" s="51"/>
      <c r="W57" s="108" t="s">
        <v>281</v>
      </c>
      <c r="X57" s="108"/>
      <c r="Y57" s="96"/>
      <c r="Z57" s="96"/>
      <c r="AA57" s="96"/>
      <c r="AB57" s="51"/>
      <c r="AC57" s="51"/>
      <c r="AD57" s="53" t="s">
        <v>38</v>
      </c>
      <c r="AE57" s="51"/>
      <c r="AF57" s="51"/>
      <c r="AG57" s="51"/>
      <c r="AH57" s="53" t="s">
        <v>38</v>
      </c>
    </row>
    <row r="58" spans="1:34" ht="15">
      <c r="A58" s="108" t="s">
        <v>422</v>
      </c>
      <c r="B58" s="108"/>
      <c r="C58" s="108"/>
      <c r="D58" s="111"/>
      <c r="E58" s="111"/>
      <c r="F58" s="111"/>
      <c r="G58" s="111"/>
      <c r="H58" s="111"/>
      <c r="I58" s="111"/>
      <c r="J58" s="111"/>
      <c r="K58" s="111"/>
      <c r="L58" s="111"/>
      <c r="M58" s="111"/>
      <c r="N58" s="111"/>
      <c r="O58" s="111"/>
      <c r="P58" s="111"/>
      <c r="Q58" s="111"/>
      <c r="R58" s="92" t="str">
        <f t="shared" si="3"/>
        <v xml:space="preserve"> </v>
      </c>
      <c r="S58" s="93"/>
      <c r="T58" s="93"/>
      <c r="U58" s="94"/>
      <c r="V58" s="51"/>
      <c r="W58" s="108" t="s">
        <v>282</v>
      </c>
      <c r="X58" s="108"/>
      <c r="Y58" s="96"/>
      <c r="Z58" s="96"/>
      <c r="AA58" s="96"/>
      <c r="AB58" s="51"/>
      <c r="AC58" s="51"/>
      <c r="AD58" s="53" t="s">
        <v>39</v>
      </c>
      <c r="AE58" s="51"/>
      <c r="AF58" s="51"/>
      <c r="AG58" s="51"/>
      <c r="AH58" s="53" t="s">
        <v>39</v>
      </c>
    </row>
    <row r="59" spans="1:34" ht="15">
      <c r="A59" s="108" t="s">
        <v>423</v>
      </c>
      <c r="B59" s="108"/>
      <c r="C59" s="108"/>
      <c r="D59" s="111"/>
      <c r="E59" s="111"/>
      <c r="F59" s="111"/>
      <c r="G59" s="111"/>
      <c r="H59" s="111"/>
      <c r="I59" s="111"/>
      <c r="J59" s="111"/>
      <c r="K59" s="111"/>
      <c r="L59" s="111"/>
      <c r="M59" s="111"/>
      <c r="N59" s="111"/>
      <c r="O59" s="111"/>
      <c r="P59" s="111"/>
      <c r="Q59" s="111"/>
      <c r="R59" s="92" t="str">
        <f t="shared" si="3"/>
        <v xml:space="preserve"> </v>
      </c>
      <c r="S59" s="93"/>
      <c r="T59" s="93"/>
      <c r="U59" s="94"/>
      <c r="V59" s="51"/>
      <c r="W59" s="108" t="s">
        <v>283</v>
      </c>
      <c r="X59" s="108"/>
      <c r="Y59" s="113"/>
      <c r="Z59" s="113"/>
      <c r="AA59" s="113"/>
      <c r="AB59" s="51"/>
      <c r="AC59" s="51"/>
      <c r="AD59" s="53" t="s">
        <v>40</v>
      </c>
      <c r="AE59" s="51"/>
      <c r="AF59" s="51"/>
      <c r="AG59" s="51"/>
      <c r="AH59" s="53" t="s">
        <v>40</v>
      </c>
    </row>
    <row r="60" spans="1:34" ht="15">
      <c r="A60" s="108" t="s">
        <v>424</v>
      </c>
      <c r="B60" s="108"/>
      <c r="C60" s="108"/>
      <c r="D60" s="111"/>
      <c r="E60" s="111"/>
      <c r="F60" s="111"/>
      <c r="G60" s="111"/>
      <c r="H60" s="111"/>
      <c r="I60" s="111"/>
      <c r="J60" s="111"/>
      <c r="K60" s="111"/>
      <c r="L60" s="111"/>
      <c r="M60" s="111"/>
      <c r="N60" s="111"/>
      <c r="O60" s="111"/>
      <c r="P60" s="111"/>
      <c r="Q60" s="111"/>
      <c r="R60" s="92" t="str">
        <f t="shared" si="3"/>
        <v xml:space="preserve"> </v>
      </c>
      <c r="S60" s="93"/>
      <c r="T60" s="93"/>
      <c r="U60" s="94"/>
      <c r="V60" s="51"/>
      <c r="W60" s="108" t="s">
        <v>284</v>
      </c>
      <c r="X60" s="108"/>
      <c r="Y60" s="113"/>
      <c r="Z60" s="113"/>
      <c r="AA60" s="113"/>
      <c r="AB60" s="51"/>
      <c r="AC60" s="51"/>
      <c r="AD60" s="53" t="s">
        <v>41</v>
      </c>
      <c r="AE60" s="51"/>
      <c r="AF60" s="51"/>
      <c r="AG60" s="51"/>
      <c r="AH60" s="53" t="s">
        <v>41</v>
      </c>
    </row>
    <row r="61" spans="1:34" ht="15">
      <c r="A61" s="108" t="s">
        <v>425</v>
      </c>
      <c r="B61" s="108"/>
      <c r="C61" s="108"/>
      <c r="D61" s="111"/>
      <c r="E61" s="111"/>
      <c r="F61" s="111"/>
      <c r="G61" s="111"/>
      <c r="H61" s="111"/>
      <c r="I61" s="111"/>
      <c r="J61" s="111"/>
      <c r="K61" s="111"/>
      <c r="L61" s="111"/>
      <c r="M61" s="111"/>
      <c r="N61" s="111"/>
      <c r="O61" s="111"/>
      <c r="P61" s="111"/>
      <c r="Q61" s="111"/>
      <c r="R61" s="92" t="str">
        <f t="shared" si="3"/>
        <v xml:space="preserve"> </v>
      </c>
      <c r="S61" s="93"/>
      <c r="T61" s="93"/>
      <c r="U61" s="94"/>
      <c r="V61" s="51"/>
      <c r="W61" s="108" t="s">
        <v>285</v>
      </c>
      <c r="X61" s="108"/>
      <c r="Y61" s="113"/>
      <c r="Z61" s="113"/>
      <c r="AA61" s="113"/>
      <c r="AB61" s="51"/>
      <c r="AC61" s="51"/>
      <c r="AD61" s="53" t="s">
        <v>42</v>
      </c>
      <c r="AE61" s="51"/>
      <c r="AF61" s="51"/>
      <c r="AG61" s="51"/>
      <c r="AH61" s="53" t="s">
        <v>42</v>
      </c>
    </row>
    <row r="62" spans="1:34" ht="15">
      <c r="A62" s="108" t="s">
        <v>426</v>
      </c>
      <c r="B62" s="108"/>
      <c r="C62" s="108"/>
      <c r="D62" s="111"/>
      <c r="E62" s="111"/>
      <c r="F62" s="111"/>
      <c r="G62" s="111"/>
      <c r="H62" s="111"/>
      <c r="I62" s="111"/>
      <c r="J62" s="111"/>
      <c r="K62" s="111"/>
      <c r="L62" s="111"/>
      <c r="M62" s="111"/>
      <c r="N62" s="111"/>
      <c r="O62" s="111"/>
      <c r="P62" s="111"/>
      <c r="Q62" s="111"/>
      <c r="R62" s="92" t="str">
        <f t="shared" si="3"/>
        <v xml:space="preserve"> </v>
      </c>
      <c r="S62" s="93"/>
      <c r="T62" s="93"/>
      <c r="U62" s="94"/>
      <c r="V62" s="51"/>
      <c r="W62" s="108" t="s">
        <v>286</v>
      </c>
      <c r="X62" s="108"/>
      <c r="Y62" s="113"/>
      <c r="Z62" s="113"/>
      <c r="AA62" s="113"/>
      <c r="AD62" s="53" t="s">
        <v>43</v>
      </c>
      <c r="AH62" s="53" t="s">
        <v>43</v>
      </c>
    </row>
    <row r="63" spans="1:34" ht="15">
      <c r="A63" s="108" t="s">
        <v>427</v>
      </c>
      <c r="B63" s="108"/>
      <c r="C63" s="108"/>
      <c r="D63" s="111"/>
      <c r="E63" s="111"/>
      <c r="F63" s="111"/>
      <c r="G63" s="111"/>
      <c r="H63" s="111"/>
      <c r="I63" s="111"/>
      <c r="J63" s="111"/>
      <c r="K63" s="111"/>
      <c r="L63" s="111"/>
      <c r="M63" s="111"/>
      <c r="N63" s="111"/>
      <c r="O63" s="111"/>
      <c r="P63" s="111"/>
      <c r="Q63" s="111"/>
      <c r="R63" s="92" t="str">
        <f t="shared" si="3"/>
        <v xml:space="preserve"> </v>
      </c>
      <c r="S63" s="93"/>
      <c r="T63" s="93"/>
      <c r="U63" s="94"/>
      <c r="V63" s="51"/>
      <c r="W63" s="108" t="s">
        <v>287</v>
      </c>
      <c r="X63" s="108"/>
      <c r="Y63" s="113"/>
      <c r="Z63" s="113"/>
      <c r="AA63" s="113"/>
      <c r="AD63" s="53" t="s">
        <v>44</v>
      </c>
      <c r="AH63" s="53" t="s">
        <v>44</v>
      </c>
    </row>
    <row r="64" spans="1:34" ht="15">
      <c r="A64" s="108" t="s">
        <v>428</v>
      </c>
      <c r="B64" s="108"/>
      <c r="C64" s="108"/>
      <c r="D64" s="111"/>
      <c r="E64" s="111"/>
      <c r="F64" s="111"/>
      <c r="G64" s="111"/>
      <c r="H64" s="111"/>
      <c r="I64" s="111"/>
      <c r="J64" s="111"/>
      <c r="K64" s="111"/>
      <c r="L64" s="111"/>
      <c r="M64" s="111"/>
      <c r="N64" s="111"/>
      <c r="O64" s="111"/>
      <c r="P64" s="111"/>
      <c r="Q64" s="111"/>
      <c r="R64" s="92" t="str">
        <f t="shared" si="3"/>
        <v xml:space="preserve"> </v>
      </c>
      <c r="S64" s="93"/>
      <c r="T64" s="93"/>
      <c r="U64" s="94"/>
      <c r="V64" s="51"/>
      <c r="W64" s="108" t="s">
        <v>288</v>
      </c>
      <c r="X64" s="108"/>
      <c r="Y64" s="113"/>
      <c r="Z64" s="113"/>
      <c r="AA64" s="113"/>
      <c r="AD64" s="53" t="s">
        <v>45</v>
      </c>
      <c r="AH64" s="53" t="s">
        <v>45</v>
      </c>
    </row>
    <row r="65" spans="1:34" ht="15">
      <c r="A65" s="108" t="s">
        <v>429</v>
      </c>
      <c r="B65" s="108"/>
      <c r="C65" s="108"/>
      <c r="D65" s="111"/>
      <c r="E65" s="111"/>
      <c r="F65" s="111"/>
      <c r="G65" s="111"/>
      <c r="H65" s="111"/>
      <c r="I65" s="111"/>
      <c r="J65" s="111"/>
      <c r="K65" s="111"/>
      <c r="L65" s="111"/>
      <c r="M65" s="111"/>
      <c r="N65" s="111"/>
      <c r="O65" s="111"/>
      <c r="P65" s="111"/>
      <c r="Q65" s="111"/>
      <c r="R65" s="92" t="str">
        <f t="shared" si="3"/>
        <v xml:space="preserve"> </v>
      </c>
      <c r="S65" s="93"/>
      <c r="T65" s="93"/>
      <c r="U65" s="94"/>
      <c r="V65" s="51"/>
      <c r="W65" s="108" t="s">
        <v>289</v>
      </c>
      <c r="X65" s="108"/>
      <c r="Y65" s="113"/>
      <c r="Z65" s="113"/>
      <c r="AA65" s="113"/>
      <c r="AD65" s="53" t="s">
        <v>46</v>
      </c>
      <c r="AH65" s="53" t="s">
        <v>46</v>
      </c>
    </row>
    <row r="66" spans="1:34" ht="15">
      <c r="A66" s="108" t="s">
        <v>430</v>
      </c>
      <c r="B66" s="108"/>
      <c r="C66" s="108"/>
      <c r="D66" s="111"/>
      <c r="E66" s="111"/>
      <c r="F66" s="111"/>
      <c r="G66" s="111"/>
      <c r="H66" s="111"/>
      <c r="I66" s="111"/>
      <c r="J66" s="111"/>
      <c r="K66" s="111"/>
      <c r="L66" s="111"/>
      <c r="M66" s="111"/>
      <c r="N66" s="111"/>
      <c r="O66" s="111"/>
      <c r="P66" s="111"/>
      <c r="Q66" s="111"/>
      <c r="R66" s="92" t="str">
        <f t="shared" si="3"/>
        <v xml:space="preserve"> </v>
      </c>
      <c r="S66" s="93"/>
      <c r="T66" s="93"/>
      <c r="U66" s="94"/>
      <c r="W66" s="108" t="s">
        <v>290</v>
      </c>
      <c r="X66" s="108"/>
      <c r="Y66" s="113"/>
      <c r="Z66" s="113"/>
      <c r="AA66" s="113"/>
      <c r="AD66" s="53" t="s">
        <v>47</v>
      </c>
      <c r="AH66" s="53" t="s">
        <v>47</v>
      </c>
    </row>
    <row r="67" spans="1:34" ht="15">
      <c r="A67" s="108" t="s">
        <v>431</v>
      </c>
      <c r="B67" s="108"/>
      <c r="C67" s="108"/>
      <c r="D67" s="111"/>
      <c r="E67" s="111"/>
      <c r="F67" s="111"/>
      <c r="G67" s="111"/>
      <c r="H67" s="111"/>
      <c r="I67" s="111"/>
      <c r="J67" s="111"/>
      <c r="K67" s="111"/>
      <c r="L67" s="111"/>
      <c r="M67" s="111"/>
      <c r="N67" s="111"/>
      <c r="O67" s="111"/>
      <c r="P67" s="111"/>
      <c r="Q67" s="111"/>
      <c r="R67" s="92" t="str">
        <f t="shared" si="3"/>
        <v xml:space="preserve"> </v>
      </c>
      <c r="S67" s="93"/>
      <c r="T67" s="93"/>
      <c r="U67" s="94"/>
      <c r="W67" s="108" t="s">
        <v>291</v>
      </c>
      <c r="X67" s="108"/>
      <c r="Y67" s="113"/>
      <c r="Z67" s="113"/>
      <c r="AA67" s="113"/>
      <c r="AD67" s="53" t="s">
        <v>48</v>
      </c>
      <c r="AH67" s="53" t="s">
        <v>48</v>
      </c>
    </row>
    <row r="68" spans="1:34" ht="15">
      <c r="A68" s="108" t="s">
        <v>432</v>
      </c>
      <c r="B68" s="108"/>
      <c r="C68" s="108"/>
      <c r="D68" s="111"/>
      <c r="E68" s="111"/>
      <c r="F68" s="111"/>
      <c r="G68" s="111"/>
      <c r="H68" s="111"/>
      <c r="I68" s="111"/>
      <c r="J68" s="111"/>
      <c r="K68" s="111"/>
      <c r="L68" s="111"/>
      <c r="M68" s="111"/>
      <c r="N68" s="111"/>
      <c r="O68" s="111"/>
      <c r="P68" s="111"/>
      <c r="Q68" s="111"/>
      <c r="R68" s="92" t="str">
        <f t="shared" si="3"/>
        <v xml:space="preserve"> </v>
      </c>
      <c r="S68" s="93"/>
      <c r="T68" s="93"/>
      <c r="U68" s="94"/>
      <c r="W68" s="108" t="s">
        <v>292</v>
      </c>
      <c r="X68" s="108"/>
      <c r="Y68" s="113"/>
      <c r="Z68" s="113"/>
      <c r="AA68" s="113"/>
      <c r="AD68" s="53" t="s">
        <v>49</v>
      </c>
      <c r="AH68" s="53" t="s">
        <v>49</v>
      </c>
    </row>
    <row r="69" spans="1:34" ht="15">
      <c r="A69" s="108" t="s">
        <v>433</v>
      </c>
      <c r="B69" s="108"/>
      <c r="C69" s="108"/>
      <c r="D69" s="111"/>
      <c r="E69" s="111"/>
      <c r="F69" s="111"/>
      <c r="G69" s="111"/>
      <c r="H69" s="111"/>
      <c r="I69" s="111"/>
      <c r="J69" s="111"/>
      <c r="K69" s="111"/>
      <c r="L69" s="111"/>
      <c r="M69" s="111"/>
      <c r="N69" s="111"/>
      <c r="O69" s="111"/>
      <c r="P69" s="111"/>
      <c r="Q69" s="111"/>
      <c r="R69" s="92" t="str">
        <f t="shared" si="3"/>
        <v xml:space="preserve"> </v>
      </c>
      <c r="S69" s="93"/>
      <c r="T69" s="93"/>
      <c r="U69" s="94"/>
      <c r="W69" s="97" t="s">
        <v>352</v>
      </c>
      <c r="X69" s="49">
        <f>SUM(X40:X68)</f>
        <v>0</v>
      </c>
      <c r="Y69" s="51"/>
      <c r="Z69" s="51"/>
      <c r="AA69" s="51"/>
      <c r="AD69" s="53" t="s">
        <v>50</v>
      </c>
      <c r="AH69" s="53" t="s">
        <v>50</v>
      </c>
    </row>
    <row r="70" spans="1:34" ht="15">
      <c r="A70" s="108" t="s">
        <v>434</v>
      </c>
      <c r="B70" s="108"/>
      <c r="C70" s="108"/>
      <c r="D70" s="111"/>
      <c r="E70" s="111"/>
      <c r="F70" s="111"/>
      <c r="G70" s="111"/>
      <c r="H70" s="111"/>
      <c r="I70" s="111"/>
      <c r="J70" s="111"/>
      <c r="K70" s="111"/>
      <c r="L70" s="111"/>
      <c r="M70" s="111"/>
      <c r="N70" s="111"/>
      <c r="O70" s="111"/>
      <c r="P70" s="111"/>
      <c r="Q70" s="111"/>
      <c r="R70" s="92" t="str">
        <f t="shared" si="3"/>
        <v xml:space="preserve"> </v>
      </c>
      <c r="S70" s="93"/>
      <c r="T70" s="93"/>
      <c r="U70" s="94"/>
      <c r="Z70" s="49"/>
      <c r="AD70" s="53" t="s">
        <v>51</v>
      </c>
      <c r="AH70" s="53" t="s">
        <v>51</v>
      </c>
    </row>
    <row r="71" spans="1:34" ht="15">
      <c r="A71" s="108" t="s">
        <v>435</v>
      </c>
      <c r="B71" s="108"/>
      <c r="C71" s="108"/>
      <c r="D71" s="111"/>
      <c r="E71" s="111"/>
      <c r="F71" s="111"/>
      <c r="G71" s="111"/>
      <c r="H71" s="111"/>
      <c r="I71" s="111"/>
      <c r="J71" s="111"/>
      <c r="K71" s="111"/>
      <c r="L71" s="111"/>
      <c r="M71" s="111"/>
      <c r="N71" s="111"/>
      <c r="O71" s="111"/>
      <c r="P71" s="111"/>
      <c r="Q71" s="111"/>
      <c r="R71" s="92" t="str">
        <f t="shared" si="3"/>
        <v xml:space="preserve"> </v>
      </c>
      <c r="S71" s="93"/>
      <c r="T71" s="93"/>
      <c r="U71" s="94"/>
      <c r="Z71" s="49"/>
      <c r="AD71" s="53" t="s">
        <v>52</v>
      </c>
      <c r="AH71" s="53" t="s">
        <v>52</v>
      </c>
    </row>
    <row r="72" spans="1:34" ht="15">
      <c r="A72" s="108" t="s">
        <v>436</v>
      </c>
      <c r="B72" s="108"/>
      <c r="C72" s="108"/>
      <c r="D72" s="111"/>
      <c r="E72" s="111"/>
      <c r="F72" s="111"/>
      <c r="G72" s="111"/>
      <c r="H72" s="111"/>
      <c r="I72" s="111"/>
      <c r="J72" s="111"/>
      <c r="K72" s="111"/>
      <c r="L72" s="111"/>
      <c r="M72" s="111"/>
      <c r="N72" s="111"/>
      <c r="O72" s="111"/>
      <c r="P72" s="111"/>
      <c r="Q72" s="111"/>
      <c r="R72" s="92" t="str">
        <f t="shared" si="3"/>
        <v xml:space="preserve"> </v>
      </c>
      <c r="S72" s="93"/>
      <c r="T72" s="93"/>
      <c r="U72" s="94"/>
      <c r="Z72" s="49"/>
      <c r="AD72" s="53" t="s">
        <v>53</v>
      </c>
      <c r="AH72" s="53" t="s">
        <v>53</v>
      </c>
    </row>
    <row r="73" spans="1:34" ht="15">
      <c r="A73" s="108" t="s">
        <v>437</v>
      </c>
      <c r="B73" s="108"/>
      <c r="C73" s="108"/>
      <c r="D73" s="111"/>
      <c r="E73" s="111"/>
      <c r="F73" s="111"/>
      <c r="G73" s="111"/>
      <c r="H73" s="111"/>
      <c r="I73" s="111"/>
      <c r="J73" s="111"/>
      <c r="K73" s="111"/>
      <c r="L73" s="111"/>
      <c r="M73" s="111"/>
      <c r="N73" s="111"/>
      <c r="O73" s="111"/>
      <c r="P73" s="111"/>
      <c r="Q73" s="111"/>
      <c r="R73" s="92" t="str">
        <f t="shared" si="3"/>
        <v xml:space="preserve"> </v>
      </c>
      <c r="S73" s="93"/>
      <c r="T73" s="93"/>
      <c r="U73" s="94"/>
      <c r="Z73" s="49"/>
      <c r="AD73" s="53" t="s">
        <v>54</v>
      </c>
      <c r="AH73" s="53" t="s">
        <v>54</v>
      </c>
    </row>
    <row r="74" spans="1:34" ht="15">
      <c r="A74" s="108" t="s">
        <v>438</v>
      </c>
      <c r="B74" s="108"/>
      <c r="C74" s="108"/>
      <c r="D74" s="111"/>
      <c r="E74" s="111"/>
      <c r="F74" s="111"/>
      <c r="G74" s="111"/>
      <c r="H74" s="111"/>
      <c r="I74" s="111"/>
      <c r="J74" s="111"/>
      <c r="K74" s="111"/>
      <c r="L74" s="111"/>
      <c r="M74" s="111"/>
      <c r="N74" s="111"/>
      <c r="O74" s="111"/>
      <c r="P74" s="111"/>
      <c r="Q74" s="111"/>
      <c r="R74" s="92" t="str">
        <f t="shared" si="3"/>
        <v xml:space="preserve"> </v>
      </c>
      <c r="S74" s="93"/>
      <c r="T74" s="93"/>
      <c r="U74" s="94"/>
      <c r="Z74" s="49"/>
      <c r="AD74" s="53" t="s">
        <v>55</v>
      </c>
      <c r="AH74" s="53" t="s">
        <v>55</v>
      </c>
    </row>
    <row r="75" spans="1:34" ht="15">
      <c r="A75" s="108" t="s">
        <v>439</v>
      </c>
      <c r="B75" s="108"/>
      <c r="C75" s="108"/>
      <c r="D75" s="111"/>
      <c r="E75" s="111"/>
      <c r="F75" s="111"/>
      <c r="G75" s="111"/>
      <c r="H75" s="111"/>
      <c r="I75" s="111"/>
      <c r="J75" s="111"/>
      <c r="K75" s="111"/>
      <c r="L75" s="111"/>
      <c r="M75" s="111"/>
      <c r="N75" s="111"/>
      <c r="O75" s="111"/>
      <c r="P75" s="111"/>
      <c r="Q75" s="111"/>
      <c r="R75" s="92" t="str">
        <f t="shared" si="3"/>
        <v xml:space="preserve"> </v>
      </c>
      <c r="S75" s="93"/>
      <c r="T75" s="93"/>
      <c r="U75" s="94"/>
      <c r="Z75" s="49"/>
      <c r="AD75" s="53" t="s">
        <v>56</v>
      </c>
      <c r="AH75" s="53" t="s">
        <v>56</v>
      </c>
    </row>
    <row r="76" spans="1:34" ht="15">
      <c r="A76" s="108" t="s">
        <v>440</v>
      </c>
      <c r="B76" s="108"/>
      <c r="C76" s="108"/>
      <c r="D76" s="111"/>
      <c r="E76" s="111"/>
      <c r="F76" s="111"/>
      <c r="G76" s="111"/>
      <c r="H76" s="111"/>
      <c r="I76" s="111"/>
      <c r="J76" s="111"/>
      <c r="K76" s="111"/>
      <c r="L76" s="111"/>
      <c r="M76" s="111"/>
      <c r="N76" s="111"/>
      <c r="O76" s="111"/>
      <c r="P76" s="111"/>
      <c r="Q76" s="111"/>
      <c r="R76" s="92" t="str">
        <f t="shared" si="3"/>
        <v xml:space="preserve"> </v>
      </c>
      <c r="S76" s="93"/>
      <c r="T76" s="93"/>
      <c r="U76" s="94"/>
      <c r="Z76" s="49"/>
      <c r="AD76" s="53" t="s">
        <v>57</v>
      </c>
      <c r="AH76" s="53" t="s">
        <v>57</v>
      </c>
    </row>
    <row r="77" spans="1:34" ht="15">
      <c r="A77" s="108" t="s">
        <v>441</v>
      </c>
      <c r="B77" s="108"/>
      <c r="C77" s="108"/>
      <c r="D77" s="111"/>
      <c r="E77" s="111"/>
      <c r="F77" s="111"/>
      <c r="G77" s="111"/>
      <c r="H77" s="111"/>
      <c r="I77" s="111"/>
      <c r="J77" s="111"/>
      <c r="K77" s="111"/>
      <c r="L77" s="111"/>
      <c r="M77" s="111"/>
      <c r="N77" s="111"/>
      <c r="O77" s="111"/>
      <c r="P77" s="111"/>
      <c r="Q77" s="111"/>
      <c r="R77" s="92" t="str">
        <f t="shared" si="3"/>
        <v xml:space="preserve"> </v>
      </c>
      <c r="S77" s="93"/>
      <c r="T77" s="93"/>
      <c r="U77" s="94"/>
      <c r="Z77" s="49"/>
      <c r="AD77" s="53" t="s">
        <v>58</v>
      </c>
      <c r="AH77" s="53" t="s">
        <v>58</v>
      </c>
    </row>
    <row r="78" spans="1:34" ht="15">
      <c r="A78" s="108" t="s">
        <v>442</v>
      </c>
      <c r="B78" s="108"/>
      <c r="C78" s="108"/>
      <c r="D78" s="111"/>
      <c r="E78" s="111"/>
      <c r="F78" s="111"/>
      <c r="G78" s="111"/>
      <c r="H78" s="111"/>
      <c r="I78" s="111"/>
      <c r="J78" s="111"/>
      <c r="K78" s="111"/>
      <c r="L78" s="111"/>
      <c r="M78" s="111"/>
      <c r="N78" s="111"/>
      <c r="O78" s="111"/>
      <c r="P78" s="111"/>
      <c r="Q78" s="111"/>
      <c r="R78" s="92" t="str">
        <f t="shared" si="3"/>
        <v xml:space="preserve"> </v>
      </c>
      <c r="S78" s="93"/>
      <c r="T78" s="93"/>
      <c r="U78" s="94"/>
      <c r="Z78" s="49"/>
      <c r="AD78" s="53" t="s">
        <v>59</v>
      </c>
      <c r="AH78" s="53" t="s">
        <v>59</v>
      </c>
    </row>
    <row r="79" spans="1:34" ht="15">
      <c r="A79" s="108" t="s">
        <v>443</v>
      </c>
      <c r="B79" s="108"/>
      <c r="C79" s="108"/>
      <c r="D79" s="111"/>
      <c r="E79" s="111"/>
      <c r="F79" s="111"/>
      <c r="G79" s="111"/>
      <c r="H79" s="111"/>
      <c r="I79" s="111"/>
      <c r="J79" s="111"/>
      <c r="K79" s="111"/>
      <c r="L79" s="111"/>
      <c r="M79" s="111"/>
      <c r="N79" s="111"/>
      <c r="O79" s="111"/>
      <c r="P79" s="111"/>
      <c r="Q79" s="111"/>
      <c r="R79" s="92" t="str">
        <f t="shared" si="3"/>
        <v xml:space="preserve"> </v>
      </c>
      <c r="S79" s="93"/>
      <c r="T79" s="93"/>
      <c r="U79" s="94"/>
      <c r="Z79" s="49"/>
      <c r="AD79" s="53" t="s">
        <v>60</v>
      </c>
      <c r="AH79" s="53" t="s">
        <v>60</v>
      </c>
    </row>
    <row r="80" spans="1:34" ht="15">
      <c r="A80" s="108" t="s">
        <v>444</v>
      </c>
      <c r="B80" s="108"/>
      <c r="C80" s="108"/>
      <c r="D80" s="111"/>
      <c r="E80" s="111"/>
      <c r="F80" s="111"/>
      <c r="G80" s="111"/>
      <c r="H80" s="111"/>
      <c r="I80" s="111"/>
      <c r="J80" s="111"/>
      <c r="K80" s="111"/>
      <c r="L80" s="111"/>
      <c r="M80" s="111"/>
      <c r="N80" s="111"/>
      <c r="O80" s="111"/>
      <c r="P80" s="111"/>
      <c r="Q80" s="111"/>
      <c r="R80" s="92" t="str">
        <f t="shared" si="3"/>
        <v xml:space="preserve"> </v>
      </c>
      <c r="S80" s="93"/>
      <c r="T80" s="93"/>
      <c r="U80" s="94"/>
      <c r="Z80" s="49"/>
      <c r="AD80" s="53" t="s">
        <v>61</v>
      </c>
      <c r="AH80" s="53" t="s">
        <v>61</v>
      </c>
    </row>
    <row r="81" spans="1:34" ht="15">
      <c r="A81" s="108" t="s">
        <v>445</v>
      </c>
      <c r="B81" s="108"/>
      <c r="C81" s="108"/>
      <c r="D81" s="111"/>
      <c r="E81" s="111"/>
      <c r="F81" s="111"/>
      <c r="G81" s="111"/>
      <c r="H81" s="111"/>
      <c r="I81" s="111"/>
      <c r="J81" s="111"/>
      <c r="K81" s="111"/>
      <c r="L81" s="111"/>
      <c r="M81" s="111"/>
      <c r="N81" s="111"/>
      <c r="O81" s="111"/>
      <c r="P81" s="111"/>
      <c r="Q81" s="111"/>
      <c r="R81" s="92" t="str">
        <f t="shared" si="3"/>
        <v xml:space="preserve"> </v>
      </c>
      <c r="S81" s="93"/>
      <c r="T81" s="93"/>
      <c r="U81" s="94"/>
      <c r="Z81" s="49"/>
      <c r="AD81" s="53" t="s">
        <v>62</v>
      </c>
      <c r="AH81" s="53" t="s">
        <v>62</v>
      </c>
    </row>
    <row r="82" spans="1:34" ht="15">
      <c r="A82" s="108" t="s">
        <v>446</v>
      </c>
      <c r="B82" s="108"/>
      <c r="C82" s="108"/>
      <c r="D82" s="111"/>
      <c r="E82" s="111"/>
      <c r="F82" s="111"/>
      <c r="G82" s="111"/>
      <c r="H82" s="111"/>
      <c r="I82" s="111"/>
      <c r="J82" s="111"/>
      <c r="K82" s="111"/>
      <c r="L82" s="111"/>
      <c r="M82" s="111"/>
      <c r="N82" s="111"/>
      <c r="O82" s="111"/>
      <c r="P82" s="111"/>
      <c r="Q82" s="111"/>
      <c r="R82" s="92" t="str">
        <f t="shared" si="3"/>
        <v xml:space="preserve"> </v>
      </c>
      <c r="S82" s="93"/>
      <c r="T82" s="93"/>
      <c r="U82" s="94"/>
      <c r="Z82" s="49"/>
      <c r="AD82" s="53" t="s">
        <v>63</v>
      </c>
      <c r="AH82" s="53" t="s">
        <v>63</v>
      </c>
    </row>
    <row r="83" spans="1:34" ht="15">
      <c r="A83" s="108" t="s">
        <v>447</v>
      </c>
      <c r="B83" s="108"/>
      <c r="C83" s="108"/>
      <c r="D83" s="111"/>
      <c r="E83" s="111"/>
      <c r="F83" s="111"/>
      <c r="G83" s="111"/>
      <c r="H83" s="111"/>
      <c r="I83" s="111"/>
      <c r="J83" s="111"/>
      <c r="K83" s="111"/>
      <c r="L83" s="111"/>
      <c r="M83" s="111"/>
      <c r="N83" s="111"/>
      <c r="O83" s="111"/>
      <c r="P83" s="111"/>
      <c r="Q83" s="111"/>
      <c r="R83" s="92" t="str">
        <f t="shared" si="3"/>
        <v xml:space="preserve"> </v>
      </c>
      <c r="S83" s="93"/>
      <c r="T83" s="93"/>
      <c r="U83" s="94"/>
      <c r="Z83" s="49"/>
      <c r="AD83" s="53" t="s">
        <v>64</v>
      </c>
      <c r="AH83" s="53" t="s">
        <v>64</v>
      </c>
    </row>
    <row r="84" spans="1:34" ht="15">
      <c r="A84" s="108" t="s">
        <v>448</v>
      </c>
      <c r="B84" s="108"/>
      <c r="C84" s="108"/>
      <c r="D84" s="111"/>
      <c r="E84" s="111"/>
      <c r="F84" s="111"/>
      <c r="G84" s="111"/>
      <c r="H84" s="111"/>
      <c r="I84" s="111"/>
      <c r="J84" s="111"/>
      <c r="K84" s="111"/>
      <c r="L84" s="111"/>
      <c r="M84" s="111"/>
      <c r="N84" s="111"/>
      <c r="O84" s="111"/>
      <c r="P84" s="111"/>
      <c r="Q84" s="111"/>
      <c r="R84" s="92" t="str">
        <f t="shared" si="3"/>
        <v xml:space="preserve"> </v>
      </c>
      <c r="S84" s="93"/>
      <c r="T84" s="93"/>
      <c r="U84" s="94"/>
      <c r="Z84" s="49"/>
      <c r="AD84" s="53" t="s">
        <v>65</v>
      </c>
      <c r="AH84" s="53" t="s">
        <v>65</v>
      </c>
    </row>
    <row r="85" spans="1:34" ht="15">
      <c r="A85" s="108" t="s">
        <v>449</v>
      </c>
      <c r="B85" s="108"/>
      <c r="C85" s="108"/>
      <c r="D85" s="111"/>
      <c r="E85" s="111"/>
      <c r="F85" s="111"/>
      <c r="G85" s="111"/>
      <c r="H85" s="111"/>
      <c r="I85" s="111"/>
      <c r="J85" s="111"/>
      <c r="K85" s="111"/>
      <c r="L85" s="111"/>
      <c r="M85" s="111"/>
      <c r="N85" s="111"/>
      <c r="O85" s="111"/>
      <c r="P85" s="111"/>
      <c r="Q85" s="111"/>
      <c r="R85" s="92" t="str">
        <f t="shared" si="3"/>
        <v xml:space="preserve"> </v>
      </c>
      <c r="S85" s="93"/>
      <c r="T85" s="93"/>
      <c r="U85" s="94"/>
      <c r="Z85" s="49"/>
      <c r="AD85" s="53" t="s">
        <v>66</v>
      </c>
      <c r="AH85" s="53" t="s">
        <v>66</v>
      </c>
    </row>
    <row r="86" spans="1:34" ht="15">
      <c r="A86" s="108" t="s">
        <v>450</v>
      </c>
      <c r="B86" s="108"/>
      <c r="C86" s="108"/>
      <c r="D86" s="111"/>
      <c r="E86" s="111"/>
      <c r="F86" s="111"/>
      <c r="G86" s="111"/>
      <c r="H86" s="111"/>
      <c r="I86" s="111"/>
      <c r="J86" s="111"/>
      <c r="K86" s="111"/>
      <c r="L86" s="111"/>
      <c r="M86" s="111"/>
      <c r="N86" s="111"/>
      <c r="O86" s="111"/>
      <c r="P86" s="111"/>
      <c r="Q86" s="111"/>
      <c r="R86" s="92" t="str">
        <f t="shared" si="3"/>
        <v xml:space="preserve"> </v>
      </c>
      <c r="S86" s="93"/>
      <c r="T86" s="93"/>
      <c r="U86" s="94"/>
      <c r="Z86" s="49"/>
      <c r="AD86" s="53" t="s">
        <v>67</v>
      </c>
      <c r="AH86" s="53" t="s">
        <v>67</v>
      </c>
    </row>
    <row r="87" spans="1:34" ht="15">
      <c r="A87" s="108" t="s">
        <v>451</v>
      </c>
      <c r="B87" s="108"/>
      <c r="C87" s="108"/>
      <c r="D87" s="111"/>
      <c r="E87" s="111"/>
      <c r="F87" s="111"/>
      <c r="G87" s="111"/>
      <c r="H87" s="111"/>
      <c r="I87" s="111"/>
      <c r="J87" s="111"/>
      <c r="K87" s="111"/>
      <c r="L87" s="111"/>
      <c r="M87" s="111"/>
      <c r="N87" s="111"/>
      <c r="O87" s="111"/>
      <c r="P87" s="111"/>
      <c r="Q87" s="111"/>
      <c r="R87" s="92" t="str">
        <f t="shared" si="3"/>
        <v xml:space="preserve"> </v>
      </c>
      <c r="S87" s="93"/>
      <c r="T87" s="93"/>
      <c r="U87" s="94"/>
      <c r="Z87" s="49"/>
      <c r="AD87" s="53" t="s">
        <v>68</v>
      </c>
      <c r="AH87" s="53" t="s">
        <v>68</v>
      </c>
    </row>
    <row r="88" spans="1:34" ht="15">
      <c r="A88" s="108" t="s">
        <v>452</v>
      </c>
      <c r="B88" s="108"/>
      <c r="C88" s="108"/>
      <c r="D88" s="111"/>
      <c r="E88" s="111"/>
      <c r="F88" s="111"/>
      <c r="G88" s="111"/>
      <c r="H88" s="111"/>
      <c r="I88" s="111"/>
      <c r="J88" s="111"/>
      <c r="K88" s="111"/>
      <c r="L88" s="111"/>
      <c r="M88" s="111"/>
      <c r="N88" s="111"/>
      <c r="O88" s="111"/>
      <c r="P88" s="111"/>
      <c r="Q88" s="111"/>
      <c r="R88" s="92" t="str">
        <f t="shared" si="3"/>
        <v xml:space="preserve"> </v>
      </c>
      <c r="S88" s="93"/>
      <c r="T88" s="93"/>
      <c r="U88" s="94"/>
      <c r="Z88" s="49"/>
      <c r="AD88" s="53" t="s">
        <v>69</v>
      </c>
      <c r="AH88" s="53" t="s">
        <v>69</v>
      </c>
    </row>
    <row r="89" spans="1:34" ht="15">
      <c r="A89" s="108" t="s">
        <v>453</v>
      </c>
      <c r="B89" s="108"/>
      <c r="C89" s="108"/>
      <c r="D89" s="111"/>
      <c r="E89" s="111"/>
      <c r="F89" s="111"/>
      <c r="G89" s="111"/>
      <c r="H89" s="111"/>
      <c r="I89" s="111"/>
      <c r="J89" s="111"/>
      <c r="K89" s="111"/>
      <c r="L89" s="111"/>
      <c r="M89" s="111"/>
      <c r="N89" s="111"/>
      <c r="O89" s="111"/>
      <c r="P89" s="111"/>
      <c r="Q89" s="111"/>
      <c r="R89" s="92" t="str">
        <f t="shared" si="3"/>
        <v xml:space="preserve"> </v>
      </c>
      <c r="S89" s="93"/>
      <c r="T89" s="93"/>
      <c r="U89" s="94"/>
      <c r="Z89" s="49"/>
      <c r="AD89" s="53" t="s">
        <v>70</v>
      </c>
      <c r="AH89" s="53" t="s">
        <v>70</v>
      </c>
    </row>
    <row r="90" spans="1:34" ht="15">
      <c r="A90" s="108" t="s">
        <v>454</v>
      </c>
      <c r="B90" s="108"/>
      <c r="C90" s="108"/>
      <c r="D90" s="111"/>
      <c r="E90" s="111"/>
      <c r="F90" s="111"/>
      <c r="G90" s="111"/>
      <c r="H90" s="111"/>
      <c r="I90" s="111"/>
      <c r="J90" s="111"/>
      <c r="K90" s="111"/>
      <c r="L90" s="111"/>
      <c r="M90" s="111"/>
      <c r="N90" s="111"/>
      <c r="O90" s="111"/>
      <c r="P90" s="111"/>
      <c r="Q90" s="111"/>
      <c r="R90" s="92" t="str">
        <f t="shared" si="3"/>
        <v xml:space="preserve"> </v>
      </c>
      <c r="S90" s="93"/>
      <c r="T90" s="93"/>
      <c r="U90" s="94"/>
      <c r="Z90" s="49"/>
      <c r="AD90" s="53" t="s">
        <v>71</v>
      </c>
      <c r="AH90" s="53" t="s">
        <v>71</v>
      </c>
    </row>
    <row r="91" spans="1:34" ht="15">
      <c r="A91" s="108" t="s">
        <v>455</v>
      </c>
      <c r="B91" s="108"/>
      <c r="C91" s="108"/>
      <c r="D91" s="111"/>
      <c r="E91" s="111"/>
      <c r="F91" s="111"/>
      <c r="G91" s="111"/>
      <c r="H91" s="111"/>
      <c r="I91" s="111"/>
      <c r="J91" s="111"/>
      <c r="K91" s="111"/>
      <c r="L91" s="111"/>
      <c r="M91" s="111"/>
      <c r="N91" s="111"/>
      <c r="O91" s="111"/>
      <c r="P91" s="111"/>
      <c r="Q91" s="111"/>
      <c r="R91" s="92" t="str">
        <f t="shared" si="3"/>
        <v xml:space="preserve"> </v>
      </c>
      <c r="S91" s="93"/>
      <c r="T91" s="93"/>
      <c r="U91" s="94"/>
      <c r="Z91" s="49"/>
      <c r="AD91" s="53" t="s">
        <v>72</v>
      </c>
      <c r="AH91" s="53" t="s">
        <v>72</v>
      </c>
    </row>
    <row r="92" spans="1:34" ht="15">
      <c r="A92" s="108" t="s">
        <v>456</v>
      </c>
      <c r="B92" s="108"/>
      <c r="C92" s="108"/>
      <c r="D92" s="111"/>
      <c r="E92" s="111"/>
      <c r="F92" s="111"/>
      <c r="G92" s="111"/>
      <c r="H92" s="111"/>
      <c r="I92" s="111"/>
      <c r="J92" s="111"/>
      <c r="K92" s="111"/>
      <c r="L92" s="111"/>
      <c r="M92" s="111"/>
      <c r="N92" s="111"/>
      <c r="O92" s="111"/>
      <c r="P92" s="111"/>
      <c r="Q92" s="111"/>
      <c r="R92" s="92" t="str">
        <f t="shared" si="3"/>
        <v xml:space="preserve"> </v>
      </c>
      <c r="S92" s="93"/>
      <c r="T92" s="93"/>
      <c r="U92" s="94"/>
      <c r="Z92" s="49"/>
      <c r="AD92" s="53" t="s">
        <v>73</v>
      </c>
      <c r="AH92" s="53" t="s">
        <v>73</v>
      </c>
    </row>
    <row r="93" spans="1:34" ht="15">
      <c r="A93" s="108" t="s">
        <v>457</v>
      </c>
      <c r="B93" s="108"/>
      <c r="C93" s="108"/>
      <c r="D93" s="111"/>
      <c r="E93" s="111"/>
      <c r="F93" s="111"/>
      <c r="G93" s="111"/>
      <c r="H93" s="111"/>
      <c r="I93" s="111"/>
      <c r="J93" s="111"/>
      <c r="K93" s="111"/>
      <c r="L93" s="111"/>
      <c r="M93" s="111"/>
      <c r="N93" s="111"/>
      <c r="O93" s="111"/>
      <c r="P93" s="111"/>
      <c r="Q93" s="111"/>
      <c r="R93" s="92" t="str">
        <f t="shared" si="3"/>
        <v xml:space="preserve"> </v>
      </c>
      <c r="S93" s="93"/>
      <c r="T93" s="93"/>
      <c r="U93" s="94"/>
      <c r="Z93" s="49"/>
      <c r="AD93" s="53" t="s">
        <v>74</v>
      </c>
      <c r="AH93" s="53" t="s">
        <v>74</v>
      </c>
    </row>
    <row r="94" spans="1:34" ht="15">
      <c r="A94" s="108" t="s">
        <v>458</v>
      </c>
      <c r="B94" s="108"/>
      <c r="C94" s="108"/>
      <c r="D94" s="111"/>
      <c r="E94" s="111"/>
      <c r="F94" s="111"/>
      <c r="G94" s="111"/>
      <c r="H94" s="111"/>
      <c r="I94" s="111"/>
      <c r="J94" s="111"/>
      <c r="K94" s="111"/>
      <c r="L94" s="111"/>
      <c r="M94" s="111"/>
      <c r="N94" s="111"/>
      <c r="O94" s="111"/>
      <c r="P94" s="111"/>
      <c r="Q94" s="111"/>
      <c r="R94" s="92" t="str">
        <f t="shared" si="3"/>
        <v xml:space="preserve"> </v>
      </c>
      <c r="S94" s="93"/>
      <c r="T94" s="93"/>
      <c r="U94" s="94"/>
      <c r="Z94" s="49"/>
      <c r="AD94" s="53" t="s">
        <v>75</v>
      </c>
      <c r="AH94" s="53" t="s">
        <v>75</v>
      </c>
    </row>
    <row r="95" spans="1:34" ht="15">
      <c r="A95" s="108" t="s">
        <v>459</v>
      </c>
      <c r="B95" s="108"/>
      <c r="C95" s="108"/>
      <c r="D95" s="111"/>
      <c r="E95" s="111"/>
      <c r="F95" s="111"/>
      <c r="G95" s="111"/>
      <c r="H95" s="111"/>
      <c r="I95" s="111"/>
      <c r="J95" s="111"/>
      <c r="K95" s="111"/>
      <c r="L95" s="111"/>
      <c r="M95" s="111"/>
      <c r="N95" s="111"/>
      <c r="O95" s="111"/>
      <c r="P95" s="111"/>
      <c r="Q95" s="111"/>
      <c r="R95" s="92" t="str">
        <f t="shared" si="3"/>
        <v xml:space="preserve"> </v>
      </c>
      <c r="S95" s="93"/>
      <c r="T95" s="93"/>
      <c r="U95" s="94"/>
      <c r="Z95" s="49"/>
      <c r="AD95" s="53" t="s">
        <v>76</v>
      </c>
      <c r="AH95" s="53" t="s">
        <v>76</v>
      </c>
    </row>
    <row r="96" spans="1:34" ht="15">
      <c r="A96" s="108" t="s">
        <v>460</v>
      </c>
      <c r="B96" s="108"/>
      <c r="C96" s="108"/>
      <c r="D96" s="111"/>
      <c r="E96" s="111"/>
      <c r="F96" s="111"/>
      <c r="G96" s="111"/>
      <c r="H96" s="111"/>
      <c r="I96" s="111"/>
      <c r="J96" s="111"/>
      <c r="K96" s="111"/>
      <c r="L96" s="111"/>
      <c r="M96" s="111"/>
      <c r="N96" s="111"/>
      <c r="O96" s="111"/>
      <c r="P96" s="111"/>
      <c r="Q96" s="111"/>
      <c r="R96" s="92" t="str">
        <f t="shared" si="3"/>
        <v xml:space="preserve"> </v>
      </c>
      <c r="S96" s="93"/>
      <c r="T96" s="93"/>
      <c r="U96" s="94"/>
      <c r="Z96" s="49"/>
      <c r="AD96" s="53" t="s">
        <v>77</v>
      </c>
      <c r="AH96" s="53" t="s">
        <v>77</v>
      </c>
    </row>
    <row r="97" spans="1:34" ht="15">
      <c r="A97" s="108" t="s">
        <v>461</v>
      </c>
      <c r="B97" s="108"/>
      <c r="C97" s="108"/>
      <c r="D97" s="111"/>
      <c r="E97" s="111"/>
      <c r="F97" s="111"/>
      <c r="G97" s="111"/>
      <c r="H97" s="111"/>
      <c r="I97" s="111"/>
      <c r="J97" s="111"/>
      <c r="K97" s="111"/>
      <c r="L97" s="111"/>
      <c r="M97" s="111"/>
      <c r="N97" s="111"/>
      <c r="O97" s="111"/>
      <c r="P97" s="111"/>
      <c r="Q97" s="111"/>
      <c r="R97" s="92" t="str">
        <f t="shared" si="3"/>
        <v xml:space="preserve"> </v>
      </c>
      <c r="S97" s="93"/>
      <c r="T97" s="93"/>
      <c r="U97" s="94"/>
      <c r="Z97" s="49"/>
      <c r="AD97" s="53" t="s">
        <v>78</v>
      </c>
      <c r="AH97" s="53" t="s">
        <v>78</v>
      </c>
    </row>
    <row r="98" spans="1:34" ht="15">
      <c r="A98" s="108" t="s">
        <v>462</v>
      </c>
      <c r="B98" s="108"/>
      <c r="C98" s="108"/>
      <c r="D98" s="111"/>
      <c r="E98" s="111"/>
      <c r="F98" s="111"/>
      <c r="G98" s="111"/>
      <c r="H98" s="111"/>
      <c r="I98" s="111"/>
      <c r="J98" s="111"/>
      <c r="K98" s="111"/>
      <c r="L98" s="111"/>
      <c r="M98" s="111"/>
      <c r="N98" s="111"/>
      <c r="O98" s="111"/>
      <c r="P98" s="111"/>
      <c r="Q98" s="111"/>
      <c r="R98" s="92" t="str">
        <f t="shared" si="3"/>
        <v xml:space="preserve"> </v>
      </c>
      <c r="S98" s="93"/>
      <c r="T98" s="93"/>
      <c r="U98" s="94"/>
      <c r="Z98" s="49"/>
      <c r="AD98" s="53" t="s">
        <v>79</v>
      </c>
      <c r="AH98" s="53" t="s">
        <v>79</v>
      </c>
    </row>
    <row r="99" spans="1:34" ht="15">
      <c r="A99" s="108" t="s">
        <v>463</v>
      </c>
      <c r="B99" s="108"/>
      <c r="C99" s="108"/>
      <c r="D99" s="111"/>
      <c r="E99" s="111"/>
      <c r="F99" s="111"/>
      <c r="G99" s="111"/>
      <c r="H99" s="111"/>
      <c r="I99" s="111"/>
      <c r="J99" s="111"/>
      <c r="K99" s="111"/>
      <c r="L99" s="111"/>
      <c r="M99" s="111"/>
      <c r="N99" s="111"/>
      <c r="O99" s="111"/>
      <c r="P99" s="111"/>
      <c r="Q99" s="111"/>
      <c r="R99" s="92" t="str">
        <f t="shared" si="3"/>
        <v xml:space="preserve"> </v>
      </c>
      <c r="S99" s="93"/>
      <c r="T99" s="93"/>
      <c r="U99" s="94"/>
      <c r="Z99" s="49"/>
      <c r="AD99" s="53" t="s">
        <v>80</v>
      </c>
      <c r="AH99" s="53" t="s">
        <v>80</v>
      </c>
    </row>
    <row r="100" spans="1:34" ht="15">
      <c r="A100" s="108" t="s">
        <v>464</v>
      </c>
      <c r="B100" s="108"/>
      <c r="C100" s="108"/>
      <c r="D100" s="111"/>
      <c r="E100" s="111"/>
      <c r="F100" s="111"/>
      <c r="G100" s="111"/>
      <c r="H100" s="111"/>
      <c r="I100" s="111"/>
      <c r="J100" s="111"/>
      <c r="K100" s="111"/>
      <c r="L100" s="111"/>
      <c r="M100" s="111"/>
      <c r="N100" s="111"/>
      <c r="O100" s="111"/>
      <c r="P100" s="111"/>
      <c r="Q100" s="111"/>
      <c r="R100" s="92" t="str">
        <f t="shared" si="3"/>
        <v xml:space="preserve"> </v>
      </c>
      <c r="S100" s="93"/>
      <c r="T100" s="93"/>
      <c r="U100" s="94"/>
      <c r="Z100" s="49"/>
      <c r="AD100" s="53" t="s">
        <v>81</v>
      </c>
      <c r="AH100" s="53" t="s">
        <v>81</v>
      </c>
    </row>
    <row r="101" spans="1:34" ht="15">
      <c r="A101" s="108" t="s">
        <v>465</v>
      </c>
      <c r="B101" s="108"/>
      <c r="C101" s="108"/>
      <c r="D101" s="111"/>
      <c r="E101" s="111"/>
      <c r="F101" s="111"/>
      <c r="G101" s="111"/>
      <c r="H101" s="111"/>
      <c r="I101" s="111"/>
      <c r="J101" s="111"/>
      <c r="K101" s="111"/>
      <c r="L101" s="111"/>
      <c r="M101" s="111"/>
      <c r="N101" s="111"/>
      <c r="O101" s="111"/>
      <c r="P101" s="111"/>
      <c r="Q101" s="111"/>
      <c r="R101" s="92" t="str">
        <f t="shared" si="3"/>
        <v xml:space="preserve"> </v>
      </c>
      <c r="S101" s="93"/>
      <c r="T101" s="93"/>
      <c r="U101" s="94"/>
      <c r="Z101" s="49"/>
      <c r="AD101" s="53" t="s">
        <v>82</v>
      </c>
      <c r="AH101" s="53" t="s">
        <v>82</v>
      </c>
    </row>
    <row r="102" spans="1:34" ht="15">
      <c r="A102" s="108" t="s">
        <v>466</v>
      </c>
      <c r="B102" s="108"/>
      <c r="C102" s="108"/>
      <c r="D102" s="111"/>
      <c r="E102" s="111"/>
      <c r="F102" s="111"/>
      <c r="G102" s="111"/>
      <c r="H102" s="111"/>
      <c r="I102" s="111"/>
      <c r="J102" s="111"/>
      <c r="K102" s="111"/>
      <c r="L102" s="111"/>
      <c r="M102" s="111"/>
      <c r="N102" s="111"/>
      <c r="O102" s="111"/>
      <c r="P102" s="111"/>
      <c r="Q102" s="111"/>
      <c r="R102" s="92" t="str">
        <f t="shared" si="3"/>
        <v xml:space="preserve"> </v>
      </c>
      <c r="S102" s="93"/>
      <c r="T102" s="93"/>
      <c r="U102" s="94"/>
      <c r="Z102" s="49"/>
      <c r="AD102" s="53" t="s">
        <v>83</v>
      </c>
      <c r="AH102" s="53" t="s">
        <v>83</v>
      </c>
    </row>
    <row r="103" spans="1:34" ht="15">
      <c r="A103" s="108" t="s">
        <v>467</v>
      </c>
      <c r="B103" s="108"/>
      <c r="C103" s="108"/>
      <c r="D103" s="111"/>
      <c r="E103" s="111"/>
      <c r="F103" s="111"/>
      <c r="G103" s="111"/>
      <c r="H103" s="111"/>
      <c r="I103" s="111"/>
      <c r="J103" s="111"/>
      <c r="K103" s="111"/>
      <c r="L103" s="111"/>
      <c r="M103" s="111"/>
      <c r="N103" s="111"/>
      <c r="O103" s="111"/>
      <c r="P103" s="111"/>
      <c r="Q103" s="111"/>
      <c r="R103" s="92" t="str">
        <f t="shared" si="3"/>
        <v xml:space="preserve"> </v>
      </c>
      <c r="S103" s="93"/>
      <c r="T103" s="93"/>
      <c r="U103" s="94"/>
      <c r="Z103" s="49"/>
      <c r="AD103" s="53" t="s">
        <v>84</v>
      </c>
      <c r="AH103" s="53" t="s">
        <v>84</v>
      </c>
    </row>
    <row r="104" spans="1:34" ht="15">
      <c r="A104" s="108" t="s">
        <v>468</v>
      </c>
      <c r="B104" s="108"/>
      <c r="C104" s="108"/>
      <c r="D104" s="111"/>
      <c r="E104" s="111"/>
      <c r="F104" s="111"/>
      <c r="G104" s="111"/>
      <c r="H104" s="111"/>
      <c r="I104" s="111"/>
      <c r="J104" s="111"/>
      <c r="K104" s="111"/>
      <c r="L104" s="111"/>
      <c r="M104" s="111"/>
      <c r="N104" s="111"/>
      <c r="O104" s="111"/>
      <c r="P104" s="111"/>
      <c r="Q104" s="111"/>
      <c r="R104" s="92" t="str">
        <f t="shared" si="3"/>
        <v xml:space="preserve"> </v>
      </c>
      <c r="S104" s="93"/>
      <c r="T104" s="93"/>
      <c r="U104" s="94"/>
      <c r="Z104" s="49"/>
      <c r="AD104" s="53" t="s">
        <v>85</v>
      </c>
      <c r="AH104" s="53" t="s">
        <v>85</v>
      </c>
    </row>
    <row r="105" spans="1:34" ht="15">
      <c r="A105" s="108" t="s">
        <v>469</v>
      </c>
      <c r="B105" s="108"/>
      <c r="C105" s="108"/>
      <c r="D105" s="111"/>
      <c r="E105" s="111"/>
      <c r="F105" s="111"/>
      <c r="G105" s="111"/>
      <c r="H105" s="111"/>
      <c r="I105" s="111"/>
      <c r="J105" s="111"/>
      <c r="K105" s="111"/>
      <c r="L105" s="111"/>
      <c r="M105" s="111"/>
      <c r="N105" s="111"/>
      <c r="O105" s="111"/>
      <c r="P105" s="111"/>
      <c r="Q105" s="111"/>
      <c r="R105" s="92" t="str">
        <f t="shared" ref="R105:R168" si="4">IF(ISBLANK(B105)," ",100-SUM(D105:Q105))</f>
        <v xml:space="preserve"> </v>
      </c>
      <c r="S105" s="93"/>
      <c r="T105" s="93"/>
      <c r="U105" s="94"/>
      <c r="Z105" s="49"/>
      <c r="AD105" s="53" t="s">
        <v>86</v>
      </c>
      <c r="AH105" s="53" t="s">
        <v>86</v>
      </c>
    </row>
    <row r="106" spans="1:34" ht="15">
      <c r="A106" s="108" t="s">
        <v>470</v>
      </c>
      <c r="B106" s="108"/>
      <c r="C106" s="108"/>
      <c r="D106" s="111"/>
      <c r="E106" s="111"/>
      <c r="F106" s="111"/>
      <c r="G106" s="111"/>
      <c r="H106" s="111"/>
      <c r="I106" s="111"/>
      <c r="J106" s="111"/>
      <c r="K106" s="111"/>
      <c r="L106" s="111"/>
      <c r="M106" s="111"/>
      <c r="N106" s="111"/>
      <c r="O106" s="111"/>
      <c r="P106" s="111"/>
      <c r="Q106" s="111"/>
      <c r="R106" s="92" t="str">
        <f t="shared" si="4"/>
        <v xml:space="preserve"> </v>
      </c>
      <c r="S106" s="93"/>
      <c r="T106" s="93"/>
      <c r="U106" s="94"/>
      <c r="Z106" s="49"/>
      <c r="AD106" s="53" t="s">
        <v>87</v>
      </c>
      <c r="AH106" s="53" t="s">
        <v>87</v>
      </c>
    </row>
    <row r="107" spans="1:34" ht="15">
      <c r="A107" s="108" t="s">
        <v>471</v>
      </c>
      <c r="B107" s="108"/>
      <c r="C107" s="108"/>
      <c r="D107" s="111"/>
      <c r="E107" s="111"/>
      <c r="F107" s="111"/>
      <c r="G107" s="111"/>
      <c r="H107" s="111"/>
      <c r="I107" s="111"/>
      <c r="J107" s="111"/>
      <c r="K107" s="111"/>
      <c r="L107" s="111"/>
      <c r="M107" s="111"/>
      <c r="N107" s="111"/>
      <c r="O107" s="111"/>
      <c r="P107" s="111"/>
      <c r="Q107" s="111"/>
      <c r="R107" s="92" t="str">
        <f t="shared" si="4"/>
        <v xml:space="preserve"> </v>
      </c>
      <c r="S107" s="93"/>
      <c r="T107" s="93"/>
      <c r="U107" s="94"/>
      <c r="Z107" s="49"/>
      <c r="AD107" s="53" t="s">
        <v>88</v>
      </c>
      <c r="AH107" s="53" t="s">
        <v>88</v>
      </c>
    </row>
    <row r="108" spans="1:34" ht="15">
      <c r="A108" s="108" t="s">
        <v>472</v>
      </c>
      <c r="B108" s="108"/>
      <c r="C108" s="108"/>
      <c r="D108" s="111"/>
      <c r="E108" s="111"/>
      <c r="F108" s="111"/>
      <c r="G108" s="111"/>
      <c r="H108" s="111"/>
      <c r="I108" s="111"/>
      <c r="J108" s="111"/>
      <c r="K108" s="111"/>
      <c r="L108" s="111"/>
      <c r="M108" s="111"/>
      <c r="N108" s="111"/>
      <c r="O108" s="111"/>
      <c r="P108" s="111"/>
      <c r="Q108" s="111"/>
      <c r="R108" s="92" t="str">
        <f t="shared" si="4"/>
        <v xml:space="preserve"> </v>
      </c>
      <c r="S108" s="93"/>
      <c r="T108" s="93"/>
      <c r="U108" s="94"/>
      <c r="Z108" s="49"/>
      <c r="AD108" s="53" t="s">
        <v>89</v>
      </c>
      <c r="AH108" s="53" t="s">
        <v>89</v>
      </c>
    </row>
    <row r="109" spans="1:34" ht="15">
      <c r="A109" s="108" t="s">
        <v>473</v>
      </c>
      <c r="B109" s="108"/>
      <c r="C109" s="108"/>
      <c r="D109" s="111"/>
      <c r="E109" s="111"/>
      <c r="F109" s="111"/>
      <c r="G109" s="111"/>
      <c r="H109" s="111"/>
      <c r="I109" s="111"/>
      <c r="J109" s="111"/>
      <c r="K109" s="111"/>
      <c r="L109" s="111"/>
      <c r="M109" s="111"/>
      <c r="N109" s="111"/>
      <c r="O109" s="111"/>
      <c r="P109" s="111"/>
      <c r="Q109" s="111"/>
      <c r="R109" s="92" t="str">
        <f t="shared" si="4"/>
        <v xml:space="preserve"> </v>
      </c>
      <c r="S109" s="93"/>
      <c r="T109" s="93"/>
      <c r="U109" s="94"/>
      <c r="Z109" s="49"/>
      <c r="AD109" s="53" t="s">
        <v>90</v>
      </c>
      <c r="AH109" s="53" t="s">
        <v>90</v>
      </c>
    </row>
    <row r="110" spans="1:34" ht="15">
      <c r="A110" s="108" t="s">
        <v>474</v>
      </c>
      <c r="B110" s="108"/>
      <c r="C110" s="108"/>
      <c r="D110" s="111"/>
      <c r="E110" s="111"/>
      <c r="F110" s="111"/>
      <c r="G110" s="111"/>
      <c r="H110" s="111"/>
      <c r="I110" s="111"/>
      <c r="J110" s="111"/>
      <c r="K110" s="111"/>
      <c r="L110" s="111"/>
      <c r="M110" s="111"/>
      <c r="N110" s="111"/>
      <c r="O110" s="111"/>
      <c r="P110" s="111"/>
      <c r="Q110" s="111"/>
      <c r="R110" s="92" t="str">
        <f t="shared" si="4"/>
        <v xml:space="preserve"> </v>
      </c>
      <c r="S110" s="93"/>
      <c r="T110" s="93"/>
      <c r="U110" s="94"/>
      <c r="Z110" s="49"/>
      <c r="AD110" s="53" t="s">
        <v>91</v>
      </c>
      <c r="AH110" s="53" t="s">
        <v>91</v>
      </c>
    </row>
    <row r="111" spans="1:34" ht="15">
      <c r="A111" s="108" t="s">
        <v>475</v>
      </c>
      <c r="B111" s="108"/>
      <c r="C111" s="108"/>
      <c r="D111" s="111"/>
      <c r="E111" s="111"/>
      <c r="F111" s="111"/>
      <c r="G111" s="111"/>
      <c r="H111" s="111"/>
      <c r="I111" s="111"/>
      <c r="J111" s="111"/>
      <c r="K111" s="111"/>
      <c r="L111" s="111"/>
      <c r="M111" s="111"/>
      <c r="N111" s="111"/>
      <c r="O111" s="111"/>
      <c r="P111" s="111"/>
      <c r="Q111" s="111"/>
      <c r="R111" s="92" t="str">
        <f t="shared" si="4"/>
        <v xml:space="preserve"> </v>
      </c>
      <c r="S111" s="93"/>
      <c r="T111" s="93"/>
      <c r="U111" s="94"/>
      <c r="Z111" s="49"/>
      <c r="AD111" s="53" t="s">
        <v>92</v>
      </c>
      <c r="AH111" s="53" t="s">
        <v>92</v>
      </c>
    </row>
    <row r="112" spans="1:34" ht="15">
      <c r="A112" s="108" t="s">
        <v>476</v>
      </c>
      <c r="B112" s="108"/>
      <c r="C112" s="108"/>
      <c r="D112" s="111"/>
      <c r="E112" s="111"/>
      <c r="F112" s="111"/>
      <c r="G112" s="111"/>
      <c r="H112" s="111"/>
      <c r="I112" s="111"/>
      <c r="J112" s="111"/>
      <c r="K112" s="111"/>
      <c r="L112" s="111"/>
      <c r="M112" s="111"/>
      <c r="N112" s="111"/>
      <c r="O112" s="111"/>
      <c r="P112" s="111"/>
      <c r="Q112" s="111"/>
      <c r="R112" s="92" t="str">
        <f t="shared" si="4"/>
        <v xml:space="preserve"> </v>
      </c>
      <c r="S112" s="93"/>
      <c r="T112" s="93"/>
      <c r="U112" s="94"/>
      <c r="Z112" s="49"/>
      <c r="AD112" s="53" t="s">
        <v>93</v>
      </c>
      <c r="AH112" s="53" t="s">
        <v>93</v>
      </c>
    </row>
    <row r="113" spans="1:34" ht="15">
      <c r="A113" s="108" t="s">
        <v>477</v>
      </c>
      <c r="B113" s="108"/>
      <c r="C113" s="108"/>
      <c r="D113" s="111"/>
      <c r="E113" s="111"/>
      <c r="F113" s="111"/>
      <c r="G113" s="111"/>
      <c r="H113" s="111"/>
      <c r="I113" s="111"/>
      <c r="J113" s="111"/>
      <c r="K113" s="111"/>
      <c r="L113" s="111"/>
      <c r="M113" s="111"/>
      <c r="N113" s="111"/>
      <c r="O113" s="111"/>
      <c r="P113" s="111"/>
      <c r="Q113" s="111"/>
      <c r="R113" s="92" t="str">
        <f t="shared" si="4"/>
        <v xml:space="preserve"> </v>
      </c>
      <c r="S113" s="93"/>
      <c r="T113" s="93"/>
      <c r="U113" s="94"/>
      <c r="Z113" s="49"/>
      <c r="AD113" s="53" t="s">
        <v>94</v>
      </c>
      <c r="AH113" s="53" t="s">
        <v>94</v>
      </c>
    </row>
    <row r="114" spans="1:34" ht="15">
      <c r="A114" s="108" t="s">
        <v>478</v>
      </c>
      <c r="B114" s="108"/>
      <c r="C114" s="108"/>
      <c r="D114" s="111"/>
      <c r="E114" s="111"/>
      <c r="F114" s="111"/>
      <c r="G114" s="111"/>
      <c r="H114" s="111"/>
      <c r="I114" s="111"/>
      <c r="J114" s="111"/>
      <c r="K114" s="111"/>
      <c r="L114" s="111"/>
      <c r="M114" s="111"/>
      <c r="N114" s="111"/>
      <c r="O114" s="111"/>
      <c r="P114" s="111"/>
      <c r="Q114" s="111"/>
      <c r="R114" s="92" t="str">
        <f t="shared" si="4"/>
        <v xml:space="preserve"> </v>
      </c>
      <c r="S114" s="93"/>
      <c r="T114" s="93"/>
      <c r="U114" s="94"/>
      <c r="Z114" s="49"/>
      <c r="AD114" s="53" t="s">
        <v>95</v>
      </c>
      <c r="AH114" s="53" t="s">
        <v>95</v>
      </c>
    </row>
    <row r="115" spans="1:34" ht="15">
      <c r="A115" s="108" t="s">
        <v>479</v>
      </c>
      <c r="B115" s="108"/>
      <c r="C115" s="108"/>
      <c r="D115" s="111"/>
      <c r="E115" s="111"/>
      <c r="F115" s="111"/>
      <c r="G115" s="111"/>
      <c r="H115" s="111"/>
      <c r="I115" s="111"/>
      <c r="J115" s="111"/>
      <c r="K115" s="111"/>
      <c r="L115" s="111"/>
      <c r="M115" s="111"/>
      <c r="N115" s="111"/>
      <c r="O115" s="111"/>
      <c r="P115" s="111"/>
      <c r="Q115" s="111"/>
      <c r="R115" s="92" t="str">
        <f t="shared" si="4"/>
        <v xml:space="preserve"> </v>
      </c>
      <c r="S115" s="93"/>
      <c r="T115" s="93"/>
      <c r="U115" s="94"/>
      <c r="Z115" s="49"/>
      <c r="AD115" s="53" t="s">
        <v>96</v>
      </c>
      <c r="AH115" s="53" t="s">
        <v>96</v>
      </c>
    </row>
    <row r="116" spans="1:34" ht="15">
      <c r="A116" s="108" t="s">
        <v>480</v>
      </c>
      <c r="B116" s="108"/>
      <c r="C116" s="108"/>
      <c r="D116" s="111"/>
      <c r="E116" s="111"/>
      <c r="F116" s="111"/>
      <c r="G116" s="111"/>
      <c r="H116" s="111"/>
      <c r="I116" s="111"/>
      <c r="J116" s="111"/>
      <c r="K116" s="111"/>
      <c r="L116" s="111"/>
      <c r="M116" s="111"/>
      <c r="N116" s="111"/>
      <c r="O116" s="111"/>
      <c r="P116" s="111"/>
      <c r="Q116" s="111"/>
      <c r="R116" s="92" t="str">
        <f t="shared" si="4"/>
        <v xml:space="preserve"> </v>
      </c>
      <c r="S116" s="93"/>
      <c r="T116" s="93"/>
      <c r="U116" s="94"/>
      <c r="Z116" s="49"/>
      <c r="AD116" s="53" t="s">
        <v>97</v>
      </c>
      <c r="AH116" s="53" t="s">
        <v>97</v>
      </c>
    </row>
    <row r="117" spans="1:34" ht="15">
      <c r="A117" s="108" t="s">
        <v>481</v>
      </c>
      <c r="B117" s="108"/>
      <c r="C117" s="108"/>
      <c r="D117" s="111"/>
      <c r="E117" s="111"/>
      <c r="F117" s="111"/>
      <c r="G117" s="111"/>
      <c r="H117" s="111"/>
      <c r="I117" s="111"/>
      <c r="J117" s="111"/>
      <c r="K117" s="111"/>
      <c r="L117" s="111"/>
      <c r="M117" s="111"/>
      <c r="N117" s="111"/>
      <c r="O117" s="111"/>
      <c r="P117" s="111"/>
      <c r="Q117" s="111"/>
      <c r="R117" s="92" t="str">
        <f t="shared" si="4"/>
        <v xml:space="preserve"> </v>
      </c>
      <c r="S117" s="93"/>
      <c r="T117" s="93"/>
      <c r="U117" s="94"/>
      <c r="Z117" s="49"/>
      <c r="AD117" s="53" t="s">
        <v>98</v>
      </c>
      <c r="AH117" s="53" t="s">
        <v>98</v>
      </c>
    </row>
    <row r="118" spans="1:34" ht="15">
      <c r="A118" s="108" t="s">
        <v>482</v>
      </c>
      <c r="B118" s="108"/>
      <c r="C118" s="108"/>
      <c r="D118" s="111"/>
      <c r="E118" s="111"/>
      <c r="F118" s="111"/>
      <c r="G118" s="111"/>
      <c r="H118" s="111"/>
      <c r="I118" s="111"/>
      <c r="J118" s="111"/>
      <c r="K118" s="111"/>
      <c r="L118" s="111"/>
      <c r="M118" s="111"/>
      <c r="N118" s="111"/>
      <c r="O118" s="111"/>
      <c r="P118" s="111"/>
      <c r="Q118" s="111"/>
      <c r="R118" s="92" t="str">
        <f t="shared" si="4"/>
        <v xml:space="preserve"> </v>
      </c>
      <c r="S118" s="93"/>
      <c r="T118" s="93"/>
      <c r="U118" s="94"/>
      <c r="Z118" s="49"/>
      <c r="AD118" s="53" t="s">
        <v>99</v>
      </c>
      <c r="AH118" s="53" t="s">
        <v>99</v>
      </c>
    </row>
    <row r="119" spans="1:34" ht="15">
      <c r="A119" s="108" t="s">
        <v>483</v>
      </c>
      <c r="B119" s="108"/>
      <c r="C119" s="108"/>
      <c r="D119" s="111"/>
      <c r="E119" s="111"/>
      <c r="F119" s="111"/>
      <c r="G119" s="111"/>
      <c r="H119" s="111"/>
      <c r="I119" s="111"/>
      <c r="J119" s="111"/>
      <c r="K119" s="111"/>
      <c r="L119" s="111"/>
      <c r="M119" s="111"/>
      <c r="N119" s="111"/>
      <c r="O119" s="111"/>
      <c r="P119" s="111"/>
      <c r="Q119" s="111"/>
      <c r="R119" s="92" t="str">
        <f t="shared" si="4"/>
        <v xml:space="preserve"> </v>
      </c>
      <c r="S119" s="93"/>
      <c r="T119" s="93"/>
      <c r="U119" s="94"/>
      <c r="Z119" s="49"/>
      <c r="AD119" s="53" t="s">
        <v>100</v>
      </c>
      <c r="AH119" s="53" t="s">
        <v>100</v>
      </c>
    </row>
    <row r="120" spans="1:34" ht="15">
      <c r="A120" s="108" t="s">
        <v>484</v>
      </c>
      <c r="B120" s="108"/>
      <c r="C120" s="108"/>
      <c r="D120" s="111"/>
      <c r="E120" s="111"/>
      <c r="F120" s="111"/>
      <c r="G120" s="111"/>
      <c r="H120" s="111"/>
      <c r="I120" s="111"/>
      <c r="J120" s="111"/>
      <c r="K120" s="111"/>
      <c r="L120" s="111"/>
      <c r="M120" s="111"/>
      <c r="N120" s="111"/>
      <c r="O120" s="111"/>
      <c r="P120" s="111"/>
      <c r="Q120" s="111"/>
      <c r="R120" s="92" t="str">
        <f t="shared" si="4"/>
        <v xml:space="preserve"> </v>
      </c>
      <c r="S120" s="93"/>
      <c r="T120" s="93"/>
      <c r="U120" s="94"/>
      <c r="Z120" s="49"/>
      <c r="AD120" s="53" t="s">
        <v>101</v>
      </c>
      <c r="AH120" s="53" t="s">
        <v>101</v>
      </c>
    </row>
    <row r="121" spans="1:34" ht="15">
      <c r="A121" s="108" t="s">
        <v>485</v>
      </c>
      <c r="B121" s="108"/>
      <c r="C121" s="108"/>
      <c r="D121" s="111"/>
      <c r="E121" s="111"/>
      <c r="F121" s="111"/>
      <c r="G121" s="111"/>
      <c r="H121" s="111"/>
      <c r="I121" s="111"/>
      <c r="J121" s="111"/>
      <c r="K121" s="111"/>
      <c r="L121" s="111"/>
      <c r="M121" s="111"/>
      <c r="N121" s="111"/>
      <c r="O121" s="111"/>
      <c r="P121" s="111"/>
      <c r="Q121" s="111"/>
      <c r="R121" s="92" t="str">
        <f t="shared" si="4"/>
        <v xml:space="preserve"> </v>
      </c>
      <c r="S121" s="93"/>
      <c r="T121" s="93"/>
      <c r="U121" s="94"/>
      <c r="Z121" s="49"/>
      <c r="AD121" s="53" t="s">
        <v>102</v>
      </c>
      <c r="AH121" s="53" t="s">
        <v>102</v>
      </c>
    </row>
    <row r="122" spans="1:34" ht="15">
      <c r="A122" s="108" t="s">
        <v>486</v>
      </c>
      <c r="B122" s="108"/>
      <c r="C122" s="108"/>
      <c r="D122" s="111"/>
      <c r="E122" s="111"/>
      <c r="F122" s="111"/>
      <c r="G122" s="111"/>
      <c r="H122" s="111"/>
      <c r="I122" s="111"/>
      <c r="J122" s="111"/>
      <c r="K122" s="111"/>
      <c r="L122" s="111"/>
      <c r="M122" s="111"/>
      <c r="N122" s="111"/>
      <c r="O122" s="111"/>
      <c r="P122" s="111"/>
      <c r="Q122" s="111"/>
      <c r="R122" s="92" t="str">
        <f t="shared" si="4"/>
        <v xml:space="preserve"> </v>
      </c>
      <c r="S122" s="93"/>
      <c r="T122" s="93"/>
      <c r="U122" s="94"/>
      <c r="Z122" s="49"/>
      <c r="AD122" s="53" t="s">
        <v>103</v>
      </c>
      <c r="AH122" s="53" t="s">
        <v>103</v>
      </c>
    </row>
    <row r="123" spans="1:34" ht="15">
      <c r="A123" s="108" t="s">
        <v>487</v>
      </c>
      <c r="B123" s="108"/>
      <c r="C123" s="108"/>
      <c r="D123" s="111"/>
      <c r="E123" s="111"/>
      <c r="F123" s="111"/>
      <c r="G123" s="111"/>
      <c r="H123" s="111"/>
      <c r="I123" s="111"/>
      <c r="J123" s="111"/>
      <c r="K123" s="111"/>
      <c r="L123" s="111"/>
      <c r="M123" s="111"/>
      <c r="N123" s="111"/>
      <c r="O123" s="111"/>
      <c r="P123" s="111"/>
      <c r="Q123" s="111"/>
      <c r="R123" s="92" t="str">
        <f t="shared" si="4"/>
        <v xml:space="preserve"> </v>
      </c>
      <c r="S123" s="93"/>
      <c r="T123" s="93"/>
      <c r="U123" s="94"/>
      <c r="Z123" s="49"/>
      <c r="AD123" s="53" t="s">
        <v>104</v>
      </c>
      <c r="AH123" s="53" t="s">
        <v>104</v>
      </c>
    </row>
    <row r="124" spans="1:34" ht="15">
      <c r="A124" s="108" t="s">
        <v>488</v>
      </c>
      <c r="B124" s="108"/>
      <c r="C124" s="108"/>
      <c r="D124" s="111"/>
      <c r="E124" s="111"/>
      <c r="F124" s="111"/>
      <c r="G124" s="111"/>
      <c r="H124" s="111"/>
      <c r="I124" s="111"/>
      <c r="J124" s="111"/>
      <c r="K124" s="111"/>
      <c r="L124" s="111"/>
      <c r="M124" s="111"/>
      <c r="N124" s="111"/>
      <c r="O124" s="111"/>
      <c r="P124" s="111"/>
      <c r="Q124" s="111"/>
      <c r="R124" s="92" t="str">
        <f t="shared" si="4"/>
        <v xml:space="preserve"> </v>
      </c>
      <c r="S124" s="93"/>
      <c r="T124" s="93"/>
      <c r="U124" s="94"/>
      <c r="Z124" s="49"/>
      <c r="AD124" s="53" t="s">
        <v>105</v>
      </c>
      <c r="AH124" s="53" t="s">
        <v>105</v>
      </c>
    </row>
    <row r="125" spans="1:34" ht="15">
      <c r="A125" s="108" t="s">
        <v>489</v>
      </c>
      <c r="B125" s="108"/>
      <c r="C125" s="108"/>
      <c r="D125" s="111"/>
      <c r="E125" s="111"/>
      <c r="F125" s="111"/>
      <c r="G125" s="111"/>
      <c r="H125" s="111"/>
      <c r="I125" s="111"/>
      <c r="J125" s="111"/>
      <c r="K125" s="111"/>
      <c r="L125" s="111"/>
      <c r="M125" s="111"/>
      <c r="N125" s="111"/>
      <c r="O125" s="111"/>
      <c r="P125" s="111"/>
      <c r="Q125" s="111"/>
      <c r="R125" s="92" t="str">
        <f t="shared" si="4"/>
        <v xml:space="preserve"> </v>
      </c>
      <c r="S125" s="93"/>
      <c r="T125" s="93"/>
      <c r="U125" s="94"/>
      <c r="Z125" s="49"/>
      <c r="AD125" s="53" t="s">
        <v>106</v>
      </c>
      <c r="AH125" s="53" t="s">
        <v>106</v>
      </c>
    </row>
    <row r="126" spans="1:34" ht="15">
      <c r="A126" s="108" t="s">
        <v>490</v>
      </c>
      <c r="B126" s="108"/>
      <c r="C126" s="108"/>
      <c r="D126" s="111"/>
      <c r="E126" s="111"/>
      <c r="F126" s="111"/>
      <c r="G126" s="111"/>
      <c r="H126" s="111"/>
      <c r="I126" s="111"/>
      <c r="J126" s="111"/>
      <c r="K126" s="111"/>
      <c r="L126" s="111"/>
      <c r="M126" s="111"/>
      <c r="N126" s="111"/>
      <c r="O126" s="111"/>
      <c r="P126" s="111"/>
      <c r="Q126" s="111"/>
      <c r="R126" s="92" t="str">
        <f t="shared" si="4"/>
        <v xml:space="preserve"> </v>
      </c>
      <c r="S126" s="93"/>
      <c r="T126" s="93"/>
      <c r="U126" s="94"/>
      <c r="Z126" s="49"/>
      <c r="AD126" s="53" t="s">
        <v>107</v>
      </c>
      <c r="AH126" s="53" t="s">
        <v>107</v>
      </c>
    </row>
    <row r="127" spans="1:34" ht="15">
      <c r="A127" s="108" t="s">
        <v>491</v>
      </c>
      <c r="B127" s="108"/>
      <c r="C127" s="108"/>
      <c r="D127" s="111"/>
      <c r="E127" s="111"/>
      <c r="F127" s="111"/>
      <c r="G127" s="111"/>
      <c r="H127" s="111"/>
      <c r="I127" s="111"/>
      <c r="J127" s="111"/>
      <c r="K127" s="111"/>
      <c r="L127" s="111"/>
      <c r="M127" s="111"/>
      <c r="N127" s="111"/>
      <c r="O127" s="111"/>
      <c r="P127" s="111"/>
      <c r="Q127" s="111"/>
      <c r="R127" s="92" t="str">
        <f t="shared" si="4"/>
        <v xml:space="preserve"> </v>
      </c>
      <c r="S127" s="93"/>
      <c r="T127" s="93"/>
      <c r="U127" s="94"/>
      <c r="Z127" s="49"/>
      <c r="AD127" s="53" t="s">
        <v>108</v>
      </c>
      <c r="AH127" s="53" t="s">
        <v>108</v>
      </c>
    </row>
    <row r="128" spans="1:34" ht="15">
      <c r="A128" s="108" t="s">
        <v>492</v>
      </c>
      <c r="B128" s="108"/>
      <c r="C128" s="108"/>
      <c r="D128" s="111"/>
      <c r="E128" s="111"/>
      <c r="F128" s="111"/>
      <c r="G128" s="111"/>
      <c r="H128" s="111"/>
      <c r="I128" s="111"/>
      <c r="J128" s="111"/>
      <c r="K128" s="111"/>
      <c r="L128" s="111"/>
      <c r="M128" s="111"/>
      <c r="N128" s="111"/>
      <c r="O128" s="111"/>
      <c r="P128" s="111"/>
      <c r="Q128" s="111"/>
      <c r="R128" s="92" t="str">
        <f t="shared" si="4"/>
        <v xml:space="preserve"> </v>
      </c>
      <c r="S128" s="93"/>
      <c r="T128" s="93"/>
      <c r="U128" s="94"/>
      <c r="Z128" s="49"/>
      <c r="AD128" s="53" t="s">
        <v>109</v>
      </c>
      <c r="AH128" s="53" t="s">
        <v>109</v>
      </c>
    </row>
    <row r="129" spans="1:34" ht="15">
      <c r="A129" s="108" t="s">
        <v>493</v>
      </c>
      <c r="B129" s="108"/>
      <c r="C129" s="108"/>
      <c r="D129" s="111"/>
      <c r="E129" s="111"/>
      <c r="F129" s="111"/>
      <c r="G129" s="111"/>
      <c r="H129" s="111"/>
      <c r="I129" s="111"/>
      <c r="J129" s="111"/>
      <c r="K129" s="111"/>
      <c r="L129" s="111"/>
      <c r="M129" s="111"/>
      <c r="N129" s="111"/>
      <c r="O129" s="111"/>
      <c r="P129" s="111"/>
      <c r="Q129" s="111"/>
      <c r="R129" s="92" t="str">
        <f t="shared" si="4"/>
        <v xml:space="preserve"> </v>
      </c>
      <c r="S129" s="93"/>
      <c r="T129" s="93"/>
      <c r="U129" s="94"/>
      <c r="Z129" s="49"/>
      <c r="AD129" s="53" t="s">
        <v>110</v>
      </c>
      <c r="AH129" s="53" t="s">
        <v>110</v>
      </c>
    </row>
    <row r="130" spans="1:34" ht="15">
      <c r="A130" s="108" t="s">
        <v>494</v>
      </c>
      <c r="B130" s="108"/>
      <c r="C130" s="108"/>
      <c r="D130" s="111"/>
      <c r="E130" s="111"/>
      <c r="F130" s="111"/>
      <c r="G130" s="111"/>
      <c r="H130" s="111"/>
      <c r="I130" s="111"/>
      <c r="J130" s="111"/>
      <c r="K130" s="111"/>
      <c r="L130" s="111"/>
      <c r="M130" s="111"/>
      <c r="N130" s="111"/>
      <c r="O130" s="111"/>
      <c r="P130" s="111"/>
      <c r="Q130" s="111"/>
      <c r="R130" s="92" t="str">
        <f t="shared" si="4"/>
        <v xml:space="preserve"> </v>
      </c>
      <c r="S130" s="93"/>
      <c r="T130" s="93"/>
      <c r="U130" s="94"/>
      <c r="Z130" s="49"/>
      <c r="AD130" s="53" t="s">
        <v>111</v>
      </c>
      <c r="AH130" s="53" t="s">
        <v>111</v>
      </c>
    </row>
    <row r="131" spans="1:34" ht="15">
      <c r="A131" s="108" t="s">
        <v>495</v>
      </c>
      <c r="B131" s="108"/>
      <c r="C131" s="108"/>
      <c r="D131" s="111"/>
      <c r="E131" s="111"/>
      <c r="F131" s="111"/>
      <c r="G131" s="111"/>
      <c r="H131" s="111"/>
      <c r="I131" s="111"/>
      <c r="J131" s="111"/>
      <c r="K131" s="111"/>
      <c r="L131" s="111"/>
      <c r="M131" s="111"/>
      <c r="N131" s="111"/>
      <c r="O131" s="111"/>
      <c r="P131" s="111"/>
      <c r="Q131" s="111"/>
      <c r="R131" s="92" t="str">
        <f t="shared" si="4"/>
        <v xml:space="preserve"> </v>
      </c>
      <c r="S131" s="93"/>
      <c r="T131" s="93"/>
      <c r="U131" s="94"/>
      <c r="Z131" s="49"/>
      <c r="AD131" s="53" t="s">
        <v>112</v>
      </c>
      <c r="AH131" s="53" t="s">
        <v>112</v>
      </c>
    </row>
    <row r="132" spans="1:34" ht="15">
      <c r="A132" s="108" t="s">
        <v>496</v>
      </c>
      <c r="B132" s="108"/>
      <c r="C132" s="108"/>
      <c r="D132" s="111"/>
      <c r="E132" s="111"/>
      <c r="F132" s="111"/>
      <c r="G132" s="111"/>
      <c r="H132" s="111"/>
      <c r="I132" s="111"/>
      <c r="J132" s="111"/>
      <c r="K132" s="111"/>
      <c r="L132" s="111"/>
      <c r="M132" s="111"/>
      <c r="N132" s="111"/>
      <c r="O132" s="111"/>
      <c r="P132" s="111"/>
      <c r="Q132" s="111"/>
      <c r="R132" s="92" t="str">
        <f t="shared" si="4"/>
        <v xml:space="preserve"> </v>
      </c>
      <c r="S132" s="93"/>
      <c r="T132" s="93"/>
      <c r="U132" s="94"/>
      <c r="Z132" s="49"/>
      <c r="AD132" s="53" t="s">
        <v>113</v>
      </c>
      <c r="AH132" s="53" t="s">
        <v>113</v>
      </c>
    </row>
    <row r="133" spans="1:34" ht="15">
      <c r="A133" s="108" t="s">
        <v>497</v>
      </c>
      <c r="B133" s="108"/>
      <c r="C133" s="108"/>
      <c r="D133" s="111"/>
      <c r="E133" s="111"/>
      <c r="F133" s="111"/>
      <c r="G133" s="111"/>
      <c r="H133" s="111"/>
      <c r="I133" s="111"/>
      <c r="J133" s="111"/>
      <c r="K133" s="111"/>
      <c r="L133" s="111"/>
      <c r="M133" s="111"/>
      <c r="N133" s="111"/>
      <c r="O133" s="111"/>
      <c r="P133" s="111"/>
      <c r="Q133" s="111"/>
      <c r="R133" s="92" t="str">
        <f t="shared" si="4"/>
        <v xml:space="preserve"> </v>
      </c>
      <c r="S133" s="93"/>
      <c r="T133" s="93"/>
      <c r="U133" s="94"/>
      <c r="Z133" s="49"/>
      <c r="AD133" s="53" t="s">
        <v>114</v>
      </c>
      <c r="AH133" s="53" t="s">
        <v>114</v>
      </c>
    </row>
    <row r="134" spans="1:34" ht="15">
      <c r="A134" s="108" t="s">
        <v>498</v>
      </c>
      <c r="B134" s="108"/>
      <c r="C134" s="108"/>
      <c r="D134" s="111"/>
      <c r="E134" s="111"/>
      <c r="F134" s="111"/>
      <c r="G134" s="111"/>
      <c r="H134" s="111"/>
      <c r="I134" s="111"/>
      <c r="J134" s="111"/>
      <c r="K134" s="111"/>
      <c r="L134" s="111"/>
      <c r="M134" s="111"/>
      <c r="N134" s="111"/>
      <c r="O134" s="111"/>
      <c r="P134" s="111"/>
      <c r="Q134" s="111"/>
      <c r="R134" s="92" t="str">
        <f t="shared" si="4"/>
        <v xml:space="preserve"> </v>
      </c>
      <c r="S134" s="93"/>
      <c r="T134" s="93"/>
      <c r="U134" s="94"/>
      <c r="Z134" s="49"/>
      <c r="AD134" s="53" t="s">
        <v>115</v>
      </c>
      <c r="AH134" s="53" t="s">
        <v>115</v>
      </c>
    </row>
    <row r="135" spans="1:34" ht="15">
      <c r="A135" s="108" t="s">
        <v>499</v>
      </c>
      <c r="B135" s="108"/>
      <c r="C135" s="108"/>
      <c r="D135" s="111"/>
      <c r="E135" s="111"/>
      <c r="F135" s="111"/>
      <c r="G135" s="111"/>
      <c r="H135" s="111"/>
      <c r="I135" s="111"/>
      <c r="J135" s="111"/>
      <c r="K135" s="111"/>
      <c r="L135" s="111"/>
      <c r="M135" s="111"/>
      <c r="N135" s="111"/>
      <c r="O135" s="111"/>
      <c r="P135" s="111"/>
      <c r="Q135" s="111"/>
      <c r="R135" s="92" t="str">
        <f t="shared" si="4"/>
        <v xml:space="preserve"> </v>
      </c>
      <c r="S135" s="93"/>
      <c r="T135" s="93"/>
      <c r="U135" s="94"/>
      <c r="Z135" s="49"/>
      <c r="AD135" s="53" t="s">
        <v>116</v>
      </c>
      <c r="AH135" s="53" t="s">
        <v>116</v>
      </c>
    </row>
    <row r="136" spans="1:34" ht="15">
      <c r="A136" s="108" t="s">
        <v>500</v>
      </c>
      <c r="B136" s="108"/>
      <c r="C136" s="108"/>
      <c r="D136" s="111"/>
      <c r="E136" s="111"/>
      <c r="F136" s="111"/>
      <c r="G136" s="111"/>
      <c r="H136" s="111"/>
      <c r="I136" s="111"/>
      <c r="J136" s="111"/>
      <c r="K136" s="111"/>
      <c r="L136" s="111"/>
      <c r="M136" s="111"/>
      <c r="N136" s="111"/>
      <c r="O136" s="111"/>
      <c r="P136" s="111"/>
      <c r="Q136" s="111"/>
      <c r="R136" s="92" t="str">
        <f t="shared" si="4"/>
        <v xml:space="preserve"> </v>
      </c>
      <c r="S136" s="93"/>
      <c r="T136" s="93"/>
      <c r="U136" s="94"/>
      <c r="Z136" s="49"/>
      <c r="AD136" s="53" t="s">
        <v>117</v>
      </c>
      <c r="AH136" s="53" t="s">
        <v>117</v>
      </c>
    </row>
    <row r="137" spans="1:34" ht="15">
      <c r="A137" s="108" t="s">
        <v>501</v>
      </c>
      <c r="B137" s="108"/>
      <c r="C137" s="108"/>
      <c r="D137" s="111"/>
      <c r="E137" s="111"/>
      <c r="F137" s="111"/>
      <c r="G137" s="111"/>
      <c r="H137" s="111"/>
      <c r="I137" s="111"/>
      <c r="J137" s="111"/>
      <c r="K137" s="111"/>
      <c r="L137" s="111"/>
      <c r="M137" s="111"/>
      <c r="N137" s="111"/>
      <c r="O137" s="111"/>
      <c r="P137" s="111"/>
      <c r="Q137" s="111"/>
      <c r="R137" s="92" t="str">
        <f t="shared" si="4"/>
        <v xml:space="preserve"> </v>
      </c>
      <c r="S137" s="93"/>
      <c r="T137" s="93"/>
      <c r="U137" s="94"/>
      <c r="Z137" s="49"/>
      <c r="AD137" s="53" t="s">
        <v>118</v>
      </c>
      <c r="AH137" s="53" t="s">
        <v>118</v>
      </c>
    </row>
    <row r="138" spans="1:34" ht="15">
      <c r="A138" s="108" t="s">
        <v>502</v>
      </c>
      <c r="B138" s="108"/>
      <c r="C138" s="108"/>
      <c r="D138" s="111"/>
      <c r="E138" s="111"/>
      <c r="F138" s="111"/>
      <c r="G138" s="111"/>
      <c r="H138" s="111"/>
      <c r="I138" s="111"/>
      <c r="J138" s="111"/>
      <c r="K138" s="111"/>
      <c r="L138" s="111"/>
      <c r="M138" s="111"/>
      <c r="N138" s="111"/>
      <c r="O138" s="111"/>
      <c r="P138" s="111"/>
      <c r="Q138" s="111"/>
      <c r="R138" s="92" t="str">
        <f t="shared" si="4"/>
        <v xml:space="preserve"> </v>
      </c>
      <c r="S138" s="93"/>
      <c r="T138" s="93"/>
      <c r="U138" s="94"/>
      <c r="Z138" s="49"/>
      <c r="AD138" s="53" t="s">
        <v>119</v>
      </c>
      <c r="AH138" s="53" t="s">
        <v>119</v>
      </c>
    </row>
    <row r="139" spans="1:34" ht="15">
      <c r="A139" s="108" t="s">
        <v>503</v>
      </c>
      <c r="B139" s="108"/>
      <c r="C139" s="108"/>
      <c r="D139" s="111"/>
      <c r="E139" s="111"/>
      <c r="F139" s="111"/>
      <c r="G139" s="111"/>
      <c r="H139" s="111"/>
      <c r="I139" s="111"/>
      <c r="J139" s="111"/>
      <c r="K139" s="111"/>
      <c r="L139" s="111"/>
      <c r="M139" s="111"/>
      <c r="N139" s="111"/>
      <c r="O139" s="111"/>
      <c r="P139" s="111"/>
      <c r="Q139" s="111"/>
      <c r="R139" s="92" t="str">
        <f t="shared" si="4"/>
        <v xml:space="preserve"> </v>
      </c>
      <c r="S139" s="93"/>
      <c r="T139" s="93"/>
      <c r="U139" s="94"/>
      <c r="Z139" s="49"/>
      <c r="AD139" s="53" t="s">
        <v>120</v>
      </c>
      <c r="AH139" s="53" t="s">
        <v>120</v>
      </c>
    </row>
    <row r="140" spans="1:34" ht="15">
      <c r="A140" s="108" t="s">
        <v>504</v>
      </c>
      <c r="B140" s="108"/>
      <c r="C140" s="108"/>
      <c r="D140" s="111"/>
      <c r="E140" s="111"/>
      <c r="F140" s="111"/>
      <c r="G140" s="111"/>
      <c r="H140" s="111"/>
      <c r="I140" s="111"/>
      <c r="J140" s="111"/>
      <c r="K140" s="111"/>
      <c r="L140" s="111"/>
      <c r="M140" s="111"/>
      <c r="N140" s="111"/>
      <c r="O140" s="111"/>
      <c r="P140" s="111"/>
      <c r="Q140" s="111"/>
      <c r="R140" s="92" t="str">
        <f t="shared" si="4"/>
        <v xml:space="preserve"> </v>
      </c>
      <c r="S140" s="93"/>
      <c r="T140" s="93"/>
      <c r="U140" s="94"/>
      <c r="Z140" s="49"/>
      <c r="AD140" s="53" t="s">
        <v>121</v>
      </c>
      <c r="AH140" s="53" t="s">
        <v>121</v>
      </c>
    </row>
    <row r="141" spans="1:34" ht="15">
      <c r="A141" s="108" t="s">
        <v>505</v>
      </c>
      <c r="B141" s="108"/>
      <c r="C141" s="108"/>
      <c r="D141" s="111"/>
      <c r="E141" s="111"/>
      <c r="F141" s="111"/>
      <c r="G141" s="111"/>
      <c r="H141" s="111"/>
      <c r="I141" s="111"/>
      <c r="J141" s="111"/>
      <c r="K141" s="111"/>
      <c r="L141" s="111"/>
      <c r="M141" s="111"/>
      <c r="N141" s="111"/>
      <c r="O141" s="111"/>
      <c r="P141" s="111"/>
      <c r="Q141" s="111"/>
      <c r="R141" s="92" t="str">
        <f t="shared" si="4"/>
        <v xml:space="preserve"> </v>
      </c>
      <c r="S141" s="93"/>
      <c r="T141" s="93"/>
      <c r="U141" s="94"/>
      <c r="Z141" s="49"/>
      <c r="AD141" s="53" t="s">
        <v>122</v>
      </c>
      <c r="AH141" s="53" t="s">
        <v>122</v>
      </c>
    </row>
    <row r="142" spans="1:34" ht="15">
      <c r="A142" s="108" t="s">
        <v>506</v>
      </c>
      <c r="B142" s="108"/>
      <c r="C142" s="108"/>
      <c r="D142" s="111"/>
      <c r="E142" s="111"/>
      <c r="F142" s="111"/>
      <c r="G142" s="111"/>
      <c r="H142" s="111"/>
      <c r="I142" s="111"/>
      <c r="J142" s="111"/>
      <c r="K142" s="111"/>
      <c r="L142" s="111"/>
      <c r="M142" s="111"/>
      <c r="N142" s="111"/>
      <c r="O142" s="111"/>
      <c r="P142" s="111"/>
      <c r="Q142" s="111"/>
      <c r="R142" s="92" t="str">
        <f t="shared" si="4"/>
        <v xml:space="preserve"> </v>
      </c>
      <c r="S142" s="93"/>
      <c r="T142" s="93"/>
      <c r="U142" s="94"/>
      <c r="Z142" s="49"/>
      <c r="AD142" s="53" t="s">
        <v>123</v>
      </c>
      <c r="AH142" s="53" t="s">
        <v>123</v>
      </c>
    </row>
    <row r="143" spans="1:34" ht="15">
      <c r="A143" s="108" t="s">
        <v>507</v>
      </c>
      <c r="B143" s="108"/>
      <c r="C143" s="108"/>
      <c r="D143" s="111"/>
      <c r="E143" s="111"/>
      <c r="F143" s="111"/>
      <c r="G143" s="111"/>
      <c r="H143" s="111"/>
      <c r="I143" s="111"/>
      <c r="J143" s="111"/>
      <c r="K143" s="111"/>
      <c r="L143" s="111"/>
      <c r="M143" s="111"/>
      <c r="N143" s="111"/>
      <c r="O143" s="111"/>
      <c r="P143" s="111"/>
      <c r="Q143" s="111"/>
      <c r="R143" s="92" t="str">
        <f t="shared" si="4"/>
        <v xml:space="preserve"> </v>
      </c>
      <c r="S143" s="93"/>
      <c r="T143" s="93"/>
      <c r="U143" s="94"/>
      <c r="Z143" s="49"/>
      <c r="AD143" s="53" t="s">
        <v>124</v>
      </c>
      <c r="AH143" s="53" t="s">
        <v>124</v>
      </c>
    </row>
    <row r="144" spans="1:34" ht="15">
      <c r="A144" s="108" t="s">
        <v>508</v>
      </c>
      <c r="B144" s="108"/>
      <c r="C144" s="108"/>
      <c r="D144" s="111"/>
      <c r="E144" s="111"/>
      <c r="F144" s="111"/>
      <c r="G144" s="111"/>
      <c r="H144" s="111"/>
      <c r="I144" s="111"/>
      <c r="J144" s="111"/>
      <c r="K144" s="111"/>
      <c r="L144" s="111"/>
      <c r="M144" s="111"/>
      <c r="N144" s="111"/>
      <c r="O144" s="111"/>
      <c r="P144" s="111"/>
      <c r="Q144" s="111"/>
      <c r="R144" s="92" t="str">
        <f t="shared" si="4"/>
        <v xml:space="preserve"> </v>
      </c>
      <c r="S144" s="93"/>
      <c r="T144" s="93"/>
      <c r="U144" s="94"/>
      <c r="Z144" s="49"/>
      <c r="AD144" s="53" t="s">
        <v>125</v>
      </c>
      <c r="AH144" s="53" t="s">
        <v>125</v>
      </c>
    </row>
    <row r="145" spans="1:34" ht="15">
      <c r="A145" s="108" t="s">
        <v>509</v>
      </c>
      <c r="B145" s="108"/>
      <c r="C145" s="108"/>
      <c r="D145" s="111"/>
      <c r="E145" s="111"/>
      <c r="F145" s="111"/>
      <c r="G145" s="111"/>
      <c r="H145" s="111"/>
      <c r="I145" s="111"/>
      <c r="J145" s="111"/>
      <c r="K145" s="111"/>
      <c r="L145" s="111"/>
      <c r="M145" s="111"/>
      <c r="N145" s="111"/>
      <c r="O145" s="111"/>
      <c r="P145" s="111"/>
      <c r="Q145" s="111"/>
      <c r="R145" s="92" t="str">
        <f t="shared" si="4"/>
        <v xml:space="preserve"> </v>
      </c>
      <c r="S145" s="93"/>
      <c r="T145" s="93"/>
      <c r="U145" s="94"/>
      <c r="Z145" s="49"/>
      <c r="AD145" s="53" t="s">
        <v>126</v>
      </c>
      <c r="AH145" s="53" t="s">
        <v>126</v>
      </c>
    </row>
    <row r="146" spans="1:34" ht="15">
      <c r="A146" s="108" t="s">
        <v>510</v>
      </c>
      <c r="B146" s="108"/>
      <c r="C146" s="108"/>
      <c r="D146" s="111"/>
      <c r="E146" s="111"/>
      <c r="F146" s="111"/>
      <c r="G146" s="111"/>
      <c r="H146" s="111"/>
      <c r="I146" s="111"/>
      <c r="J146" s="111"/>
      <c r="K146" s="111"/>
      <c r="L146" s="111"/>
      <c r="M146" s="111"/>
      <c r="N146" s="111"/>
      <c r="O146" s="111"/>
      <c r="P146" s="111"/>
      <c r="Q146" s="111"/>
      <c r="R146" s="92" t="str">
        <f t="shared" si="4"/>
        <v xml:space="preserve"> </v>
      </c>
      <c r="S146" s="93"/>
      <c r="T146" s="93"/>
      <c r="U146" s="94"/>
      <c r="Z146" s="49"/>
      <c r="AD146" s="53" t="s">
        <v>127</v>
      </c>
      <c r="AH146" s="53" t="s">
        <v>127</v>
      </c>
    </row>
    <row r="147" spans="1:34" ht="15">
      <c r="A147" s="108" t="s">
        <v>511</v>
      </c>
      <c r="B147" s="108"/>
      <c r="C147" s="108"/>
      <c r="D147" s="111"/>
      <c r="E147" s="111"/>
      <c r="F147" s="111"/>
      <c r="G147" s="111"/>
      <c r="H147" s="111"/>
      <c r="I147" s="111"/>
      <c r="J147" s="111"/>
      <c r="K147" s="111"/>
      <c r="L147" s="111"/>
      <c r="M147" s="111"/>
      <c r="N147" s="111"/>
      <c r="O147" s="111"/>
      <c r="P147" s="111"/>
      <c r="Q147" s="111"/>
      <c r="R147" s="92" t="str">
        <f t="shared" si="4"/>
        <v xml:space="preserve"> </v>
      </c>
      <c r="S147" s="93"/>
      <c r="T147" s="93"/>
      <c r="U147" s="94"/>
      <c r="Z147" s="49"/>
      <c r="AD147" s="53" t="s">
        <v>128</v>
      </c>
      <c r="AH147" s="53" t="s">
        <v>128</v>
      </c>
    </row>
    <row r="148" spans="1:34" ht="15">
      <c r="A148" s="108" t="s">
        <v>512</v>
      </c>
      <c r="B148" s="108"/>
      <c r="C148" s="108"/>
      <c r="D148" s="111"/>
      <c r="E148" s="111"/>
      <c r="F148" s="111"/>
      <c r="G148" s="111"/>
      <c r="H148" s="111"/>
      <c r="I148" s="111"/>
      <c r="J148" s="111"/>
      <c r="K148" s="111"/>
      <c r="L148" s="111"/>
      <c r="M148" s="111"/>
      <c r="N148" s="111"/>
      <c r="O148" s="111"/>
      <c r="P148" s="111"/>
      <c r="Q148" s="111"/>
      <c r="R148" s="92" t="str">
        <f t="shared" si="4"/>
        <v xml:space="preserve"> </v>
      </c>
      <c r="S148" s="93"/>
      <c r="T148" s="93"/>
      <c r="U148" s="94"/>
      <c r="Z148" s="49"/>
      <c r="AD148" s="53" t="s">
        <v>129</v>
      </c>
      <c r="AH148" s="53" t="s">
        <v>129</v>
      </c>
    </row>
    <row r="149" spans="1:34" ht="15">
      <c r="A149" s="108" t="s">
        <v>513</v>
      </c>
      <c r="B149" s="108"/>
      <c r="C149" s="108"/>
      <c r="D149" s="111"/>
      <c r="E149" s="111"/>
      <c r="F149" s="111"/>
      <c r="G149" s="111"/>
      <c r="H149" s="111"/>
      <c r="I149" s="111"/>
      <c r="J149" s="111"/>
      <c r="K149" s="111"/>
      <c r="L149" s="111"/>
      <c r="M149" s="111"/>
      <c r="N149" s="111"/>
      <c r="O149" s="111"/>
      <c r="P149" s="111"/>
      <c r="Q149" s="111"/>
      <c r="R149" s="92" t="str">
        <f t="shared" si="4"/>
        <v xml:space="preserve"> </v>
      </c>
      <c r="S149" s="93"/>
      <c r="T149" s="93"/>
      <c r="U149" s="94"/>
      <c r="Z149" s="49"/>
      <c r="AD149" s="53" t="s">
        <v>130</v>
      </c>
      <c r="AH149" s="53" t="s">
        <v>130</v>
      </c>
    </row>
    <row r="150" spans="1:34" ht="15">
      <c r="A150" s="108" t="s">
        <v>514</v>
      </c>
      <c r="B150" s="108"/>
      <c r="C150" s="108"/>
      <c r="D150" s="111"/>
      <c r="E150" s="111"/>
      <c r="F150" s="111"/>
      <c r="G150" s="111"/>
      <c r="H150" s="111"/>
      <c r="I150" s="111"/>
      <c r="J150" s="111"/>
      <c r="K150" s="111"/>
      <c r="L150" s="111"/>
      <c r="M150" s="111"/>
      <c r="N150" s="111"/>
      <c r="O150" s="111"/>
      <c r="P150" s="111"/>
      <c r="Q150" s="111"/>
      <c r="R150" s="92" t="str">
        <f t="shared" si="4"/>
        <v xml:space="preserve"> </v>
      </c>
      <c r="S150" s="93"/>
      <c r="T150" s="93"/>
      <c r="U150" s="94"/>
      <c r="Z150" s="49"/>
      <c r="AD150" s="53" t="s">
        <v>131</v>
      </c>
      <c r="AH150" s="53" t="s">
        <v>131</v>
      </c>
    </row>
    <row r="151" spans="1:34" ht="15">
      <c r="A151" s="108" t="s">
        <v>515</v>
      </c>
      <c r="B151" s="108"/>
      <c r="C151" s="108"/>
      <c r="D151" s="111"/>
      <c r="E151" s="111"/>
      <c r="F151" s="111"/>
      <c r="G151" s="111"/>
      <c r="H151" s="111"/>
      <c r="I151" s="111"/>
      <c r="J151" s="111"/>
      <c r="K151" s="111"/>
      <c r="L151" s="111"/>
      <c r="M151" s="111"/>
      <c r="N151" s="111"/>
      <c r="O151" s="111"/>
      <c r="P151" s="111"/>
      <c r="Q151" s="111"/>
      <c r="R151" s="92" t="str">
        <f t="shared" si="4"/>
        <v xml:space="preserve"> </v>
      </c>
      <c r="S151" s="93"/>
      <c r="T151" s="93"/>
      <c r="U151" s="94"/>
      <c r="Z151" s="49"/>
      <c r="AD151" s="53" t="s">
        <v>132</v>
      </c>
      <c r="AH151" s="53" t="s">
        <v>132</v>
      </c>
    </row>
    <row r="152" spans="1:34" ht="15">
      <c r="A152" s="108" t="s">
        <v>516</v>
      </c>
      <c r="B152" s="108"/>
      <c r="C152" s="108"/>
      <c r="D152" s="111"/>
      <c r="E152" s="111"/>
      <c r="F152" s="111"/>
      <c r="G152" s="111"/>
      <c r="H152" s="111"/>
      <c r="I152" s="111"/>
      <c r="J152" s="111"/>
      <c r="K152" s="111"/>
      <c r="L152" s="111"/>
      <c r="M152" s="111"/>
      <c r="N152" s="111"/>
      <c r="O152" s="111"/>
      <c r="P152" s="111"/>
      <c r="Q152" s="111"/>
      <c r="R152" s="92" t="str">
        <f t="shared" si="4"/>
        <v xml:space="preserve"> </v>
      </c>
      <c r="S152" s="93"/>
      <c r="T152" s="93"/>
      <c r="U152" s="94"/>
      <c r="Z152" s="49"/>
      <c r="AD152" s="53" t="s">
        <v>133</v>
      </c>
      <c r="AH152" s="53" t="s">
        <v>133</v>
      </c>
    </row>
    <row r="153" spans="1:34" ht="15">
      <c r="A153" s="108" t="s">
        <v>517</v>
      </c>
      <c r="B153" s="108"/>
      <c r="C153" s="108"/>
      <c r="D153" s="111"/>
      <c r="E153" s="111"/>
      <c r="F153" s="111"/>
      <c r="G153" s="111"/>
      <c r="H153" s="111"/>
      <c r="I153" s="111"/>
      <c r="J153" s="111"/>
      <c r="K153" s="111"/>
      <c r="L153" s="111"/>
      <c r="M153" s="111"/>
      <c r="N153" s="111"/>
      <c r="O153" s="111"/>
      <c r="P153" s="111"/>
      <c r="Q153" s="111"/>
      <c r="R153" s="92" t="str">
        <f t="shared" si="4"/>
        <v xml:space="preserve"> </v>
      </c>
      <c r="S153" s="93"/>
      <c r="T153" s="93"/>
      <c r="U153" s="94"/>
      <c r="Z153" s="49"/>
      <c r="AD153" s="53" t="s">
        <v>134</v>
      </c>
      <c r="AH153" s="53" t="s">
        <v>134</v>
      </c>
    </row>
    <row r="154" spans="1:34" ht="15">
      <c r="A154" s="108" t="s">
        <v>518</v>
      </c>
      <c r="B154" s="108"/>
      <c r="C154" s="108"/>
      <c r="D154" s="111"/>
      <c r="E154" s="111"/>
      <c r="F154" s="111"/>
      <c r="G154" s="111"/>
      <c r="H154" s="111"/>
      <c r="I154" s="111"/>
      <c r="J154" s="111"/>
      <c r="K154" s="111"/>
      <c r="L154" s="111"/>
      <c r="M154" s="111"/>
      <c r="N154" s="111"/>
      <c r="O154" s="111"/>
      <c r="P154" s="111"/>
      <c r="Q154" s="111"/>
      <c r="R154" s="92" t="str">
        <f t="shared" si="4"/>
        <v xml:space="preserve"> </v>
      </c>
      <c r="S154" s="93"/>
      <c r="T154" s="93"/>
      <c r="U154" s="94"/>
      <c r="Z154" s="49"/>
      <c r="AD154" s="53" t="s">
        <v>135</v>
      </c>
      <c r="AH154" s="53" t="s">
        <v>135</v>
      </c>
    </row>
    <row r="155" spans="1:34" ht="15">
      <c r="A155" s="108" t="s">
        <v>519</v>
      </c>
      <c r="B155" s="108"/>
      <c r="C155" s="108"/>
      <c r="D155" s="111"/>
      <c r="E155" s="111"/>
      <c r="F155" s="111"/>
      <c r="G155" s="111"/>
      <c r="H155" s="111"/>
      <c r="I155" s="111"/>
      <c r="J155" s="111"/>
      <c r="K155" s="111"/>
      <c r="L155" s="111"/>
      <c r="M155" s="111"/>
      <c r="N155" s="111"/>
      <c r="O155" s="111"/>
      <c r="P155" s="111"/>
      <c r="Q155" s="111"/>
      <c r="R155" s="92" t="str">
        <f t="shared" si="4"/>
        <v xml:space="preserve"> </v>
      </c>
      <c r="S155" s="93"/>
      <c r="T155" s="93"/>
      <c r="U155" s="94"/>
      <c r="Z155" s="49"/>
      <c r="AD155" s="53" t="s">
        <v>136</v>
      </c>
      <c r="AH155" s="53" t="s">
        <v>136</v>
      </c>
    </row>
    <row r="156" spans="1:34" ht="15">
      <c r="A156" s="108" t="s">
        <v>520</v>
      </c>
      <c r="B156" s="108"/>
      <c r="C156" s="108"/>
      <c r="D156" s="111"/>
      <c r="E156" s="111"/>
      <c r="F156" s="111"/>
      <c r="G156" s="111"/>
      <c r="H156" s="111"/>
      <c r="I156" s="111"/>
      <c r="J156" s="111"/>
      <c r="K156" s="111"/>
      <c r="L156" s="111"/>
      <c r="M156" s="111"/>
      <c r="N156" s="111"/>
      <c r="O156" s="111"/>
      <c r="P156" s="111"/>
      <c r="Q156" s="111"/>
      <c r="R156" s="92" t="str">
        <f t="shared" si="4"/>
        <v xml:space="preserve"> </v>
      </c>
      <c r="S156" s="93"/>
      <c r="T156" s="93"/>
      <c r="U156" s="94"/>
      <c r="Z156" s="49"/>
      <c r="AD156" s="53" t="s">
        <v>137</v>
      </c>
      <c r="AH156" s="53" t="s">
        <v>137</v>
      </c>
    </row>
    <row r="157" spans="1:34" ht="15">
      <c r="A157" s="108" t="s">
        <v>521</v>
      </c>
      <c r="B157" s="108"/>
      <c r="C157" s="108"/>
      <c r="D157" s="111"/>
      <c r="E157" s="111"/>
      <c r="F157" s="111"/>
      <c r="G157" s="111"/>
      <c r="H157" s="111"/>
      <c r="I157" s="111"/>
      <c r="J157" s="111"/>
      <c r="K157" s="111"/>
      <c r="L157" s="111"/>
      <c r="M157" s="111"/>
      <c r="N157" s="111"/>
      <c r="O157" s="111"/>
      <c r="P157" s="111"/>
      <c r="Q157" s="111"/>
      <c r="R157" s="92" t="str">
        <f t="shared" si="4"/>
        <v xml:space="preserve"> </v>
      </c>
      <c r="S157" s="93"/>
      <c r="T157" s="93"/>
      <c r="U157" s="94"/>
      <c r="Z157" s="49"/>
      <c r="AD157" s="53" t="s">
        <v>138</v>
      </c>
      <c r="AH157" s="53" t="s">
        <v>138</v>
      </c>
    </row>
    <row r="158" spans="1:34" ht="15">
      <c r="A158" s="108" t="s">
        <v>522</v>
      </c>
      <c r="B158" s="108"/>
      <c r="C158" s="108"/>
      <c r="D158" s="111"/>
      <c r="E158" s="111"/>
      <c r="F158" s="111"/>
      <c r="G158" s="111"/>
      <c r="H158" s="111"/>
      <c r="I158" s="111"/>
      <c r="J158" s="111"/>
      <c r="K158" s="111"/>
      <c r="L158" s="111"/>
      <c r="M158" s="111"/>
      <c r="N158" s="111"/>
      <c r="O158" s="111"/>
      <c r="P158" s="111"/>
      <c r="Q158" s="111"/>
      <c r="R158" s="92" t="str">
        <f t="shared" si="4"/>
        <v xml:space="preserve"> </v>
      </c>
      <c r="S158" s="93"/>
      <c r="T158" s="93"/>
      <c r="U158" s="94"/>
      <c r="Z158" s="49"/>
      <c r="AD158" s="53" t="s">
        <v>139</v>
      </c>
      <c r="AH158" s="53" t="s">
        <v>139</v>
      </c>
    </row>
    <row r="159" spans="1:34" ht="15">
      <c r="A159" s="108" t="s">
        <v>523</v>
      </c>
      <c r="B159" s="108"/>
      <c r="C159" s="108"/>
      <c r="D159" s="111"/>
      <c r="E159" s="111"/>
      <c r="F159" s="111"/>
      <c r="G159" s="111"/>
      <c r="H159" s="111"/>
      <c r="I159" s="111"/>
      <c r="J159" s="111"/>
      <c r="K159" s="111"/>
      <c r="L159" s="111"/>
      <c r="M159" s="111"/>
      <c r="N159" s="111"/>
      <c r="O159" s="111"/>
      <c r="P159" s="111"/>
      <c r="Q159" s="111"/>
      <c r="R159" s="92" t="str">
        <f t="shared" si="4"/>
        <v xml:space="preserve"> </v>
      </c>
      <c r="S159" s="93"/>
      <c r="T159" s="93"/>
      <c r="U159" s="94"/>
      <c r="Z159" s="49"/>
      <c r="AD159" s="53" t="s">
        <v>140</v>
      </c>
      <c r="AH159" s="53" t="s">
        <v>140</v>
      </c>
    </row>
    <row r="160" spans="1:34" ht="15">
      <c r="A160" s="108" t="s">
        <v>524</v>
      </c>
      <c r="B160" s="108"/>
      <c r="C160" s="108"/>
      <c r="D160" s="111"/>
      <c r="E160" s="111"/>
      <c r="F160" s="111"/>
      <c r="G160" s="111"/>
      <c r="H160" s="111"/>
      <c r="I160" s="111"/>
      <c r="J160" s="111"/>
      <c r="K160" s="111"/>
      <c r="L160" s="111"/>
      <c r="M160" s="111"/>
      <c r="N160" s="111"/>
      <c r="O160" s="111"/>
      <c r="P160" s="111"/>
      <c r="Q160" s="111"/>
      <c r="R160" s="92" t="str">
        <f t="shared" si="4"/>
        <v xml:space="preserve"> </v>
      </c>
      <c r="S160" s="93"/>
      <c r="T160" s="93"/>
      <c r="U160" s="94"/>
      <c r="Z160" s="49"/>
      <c r="AD160" s="53" t="s">
        <v>141</v>
      </c>
      <c r="AH160" s="53" t="s">
        <v>141</v>
      </c>
    </row>
    <row r="161" spans="1:34" ht="15">
      <c r="A161" s="108" t="s">
        <v>525</v>
      </c>
      <c r="B161" s="108"/>
      <c r="C161" s="108"/>
      <c r="D161" s="111"/>
      <c r="E161" s="111"/>
      <c r="F161" s="111"/>
      <c r="G161" s="111"/>
      <c r="H161" s="111"/>
      <c r="I161" s="111"/>
      <c r="J161" s="111"/>
      <c r="K161" s="111"/>
      <c r="L161" s="111"/>
      <c r="M161" s="111"/>
      <c r="N161" s="111"/>
      <c r="O161" s="111"/>
      <c r="P161" s="111"/>
      <c r="Q161" s="111"/>
      <c r="R161" s="92" t="str">
        <f t="shared" si="4"/>
        <v xml:space="preserve"> </v>
      </c>
      <c r="S161" s="93"/>
      <c r="T161" s="93"/>
      <c r="U161" s="94"/>
      <c r="Z161" s="49"/>
      <c r="AD161" s="53" t="s">
        <v>142</v>
      </c>
      <c r="AH161" s="53" t="s">
        <v>142</v>
      </c>
    </row>
    <row r="162" spans="1:34" ht="15">
      <c r="A162" s="108" t="s">
        <v>526</v>
      </c>
      <c r="B162" s="108"/>
      <c r="C162" s="108"/>
      <c r="D162" s="111"/>
      <c r="E162" s="111"/>
      <c r="F162" s="111"/>
      <c r="G162" s="111"/>
      <c r="H162" s="111"/>
      <c r="I162" s="111"/>
      <c r="J162" s="111"/>
      <c r="K162" s="111"/>
      <c r="L162" s="111"/>
      <c r="M162" s="111"/>
      <c r="N162" s="111"/>
      <c r="O162" s="111"/>
      <c r="P162" s="111"/>
      <c r="Q162" s="111"/>
      <c r="R162" s="92" t="str">
        <f t="shared" si="4"/>
        <v xml:space="preserve"> </v>
      </c>
      <c r="S162" s="93"/>
      <c r="T162" s="93"/>
      <c r="U162" s="94"/>
      <c r="Z162" s="49"/>
      <c r="AD162" s="53" t="s">
        <v>143</v>
      </c>
      <c r="AH162" s="53" t="s">
        <v>143</v>
      </c>
    </row>
    <row r="163" spans="1:34" ht="15">
      <c r="A163" s="108" t="s">
        <v>527</v>
      </c>
      <c r="B163" s="108"/>
      <c r="C163" s="108"/>
      <c r="D163" s="111"/>
      <c r="E163" s="111"/>
      <c r="F163" s="111"/>
      <c r="G163" s="111"/>
      <c r="H163" s="111"/>
      <c r="I163" s="111"/>
      <c r="J163" s="111"/>
      <c r="K163" s="111"/>
      <c r="L163" s="111"/>
      <c r="M163" s="111"/>
      <c r="N163" s="111"/>
      <c r="O163" s="111"/>
      <c r="P163" s="111"/>
      <c r="Q163" s="111"/>
      <c r="R163" s="92" t="str">
        <f t="shared" si="4"/>
        <v xml:space="preserve"> </v>
      </c>
      <c r="S163" s="93"/>
      <c r="T163" s="93"/>
      <c r="U163" s="94"/>
      <c r="Z163" s="49"/>
      <c r="AD163" s="53" t="s">
        <v>144</v>
      </c>
      <c r="AH163" s="53" t="s">
        <v>144</v>
      </c>
    </row>
    <row r="164" spans="1:34" ht="15">
      <c r="A164" s="108" t="s">
        <v>528</v>
      </c>
      <c r="B164" s="108"/>
      <c r="C164" s="108"/>
      <c r="D164" s="111"/>
      <c r="E164" s="111"/>
      <c r="F164" s="111"/>
      <c r="G164" s="111"/>
      <c r="H164" s="111"/>
      <c r="I164" s="111"/>
      <c r="J164" s="111"/>
      <c r="K164" s="111"/>
      <c r="L164" s="111"/>
      <c r="M164" s="111"/>
      <c r="N164" s="111"/>
      <c r="O164" s="111"/>
      <c r="P164" s="111"/>
      <c r="Q164" s="111"/>
      <c r="R164" s="92" t="str">
        <f t="shared" si="4"/>
        <v xml:space="preserve"> </v>
      </c>
      <c r="S164" s="93"/>
      <c r="T164" s="93"/>
      <c r="U164" s="94"/>
      <c r="Z164" s="49"/>
      <c r="AD164" s="53" t="s">
        <v>145</v>
      </c>
      <c r="AH164" s="53" t="s">
        <v>145</v>
      </c>
    </row>
    <row r="165" spans="1:34" ht="15">
      <c r="A165" s="108" t="s">
        <v>529</v>
      </c>
      <c r="B165" s="108"/>
      <c r="C165" s="108"/>
      <c r="D165" s="111"/>
      <c r="E165" s="111"/>
      <c r="F165" s="111"/>
      <c r="G165" s="111"/>
      <c r="H165" s="111"/>
      <c r="I165" s="111"/>
      <c r="J165" s="111"/>
      <c r="K165" s="111"/>
      <c r="L165" s="111"/>
      <c r="M165" s="111"/>
      <c r="N165" s="111"/>
      <c r="O165" s="111"/>
      <c r="P165" s="111"/>
      <c r="Q165" s="111"/>
      <c r="R165" s="92" t="str">
        <f t="shared" si="4"/>
        <v xml:space="preserve"> </v>
      </c>
      <c r="S165" s="93"/>
      <c r="T165" s="93"/>
      <c r="U165" s="94"/>
      <c r="Z165" s="49"/>
      <c r="AD165" s="53" t="s">
        <v>146</v>
      </c>
      <c r="AH165" s="53" t="s">
        <v>146</v>
      </c>
    </row>
    <row r="166" spans="1:34" ht="15">
      <c r="A166" s="108" t="s">
        <v>530</v>
      </c>
      <c r="B166" s="108"/>
      <c r="C166" s="108"/>
      <c r="D166" s="111"/>
      <c r="E166" s="111"/>
      <c r="F166" s="111"/>
      <c r="G166" s="111"/>
      <c r="H166" s="111"/>
      <c r="I166" s="111"/>
      <c r="J166" s="111"/>
      <c r="K166" s="111"/>
      <c r="L166" s="111"/>
      <c r="M166" s="111"/>
      <c r="N166" s="111"/>
      <c r="O166" s="111"/>
      <c r="P166" s="111"/>
      <c r="Q166" s="111"/>
      <c r="R166" s="92" t="str">
        <f t="shared" si="4"/>
        <v xml:space="preserve"> </v>
      </c>
      <c r="S166" s="93"/>
      <c r="T166" s="93"/>
      <c r="U166" s="94"/>
      <c r="Z166" s="49"/>
      <c r="AD166" s="53" t="s">
        <v>147</v>
      </c>
      <c r="AH166" s="53" t="s">
        <v>147</v>
      </c>
    </row>
    <row r="167" spans="1:34" ht="15">
      <c r="A167" s="108" t="s">
        <v>531</v>
      </c>
      <c r="B167" s="108"/>
      <c r="C167" s="108"/>
      <c r="D167" s="111"/>
      <c r="E167" s="111"/>
      <c r="F167" s="111"/>
      <c r="G167" s="111"/>
      <c r="H167" s="111"/>
      <c r="I167" s="111"/>
      <c r="J167" s="111"/>
      <c r="K167" s="111"/>
      <c r="L167" s="111"/>
      <c r="M167" s="111"/>
      <c r="N167" s="111"/>
      <c r="O167" s="111"/>
      <c r="P167" s="111"/>
      <c r="Q167" s="111"/>
      <c r="R167" s="92" t="str">
        <f t="shared" si="4"/>
        <v xml:space="preserve"> </v>
      </c>
      <c r="S167" s="93"/>
      <c r="T167" s="93"/>
      <c r="U167" s="94"/>
      <c r="Z167" s="49"/>
      <c r="AD167" s="53" t="s">
        <v>148</v>
      </c>
      <c r="AH167" s="53" t="s">
        <v>148</v>
      </c>
    </row>
    <row r="168" spans="1:34" ht="15">
      <c r="A168" s="108" t="s">
        <v>532</v>
      </c>
      <c r="B168" s="108"/>
      <c r="C168" s="108"/>
      <c r="D168" s="111"/>
      <c r="E168" s="111"/>
      <c r="F168" s="111"/>
      <c r="G168" s="111"/>
      <c r="H168" s="111"/>
      <c r="I168" s="111"/>
      <c r="J168" s="111"/>
      <c r="K168" s="111"/>
      <c r="L168" s="111"/>
      <c r="M168" s="111"/>
      <c r="N168" s="111"/>
      <c r="O168" s="111"/>
      <c r="P168" s="111"/>
      <c r="Q168" s="111"/>
      <c r="R168" s="92" t="str">
        <f t="shared" si="4"/>
        <v xml:space="preserve"> </v>
      </c>
      <c r="S168" s="93"/>
      <c r="T168" s="93"/>
      <c r="U168" s="94"/>
      <c r="Z168" s="49"/>
      <c r="AD168" s="53" t="s">
        <v>149</v>
      </c>
      <c r="AH168" s="53" t="s">
        <v>149</v>
      </c>
    </row>
    <row r="169" spans="1:34" ht="15">
      <c r="A169" s="108" t="s">
        <v>533</v>
      </c>
      <c r="B169" s="108"/>
      <c r="C169" s="108"/>
      <c r="D169" s="111"/>
      <c r="E169" s="111"/>
      <c r="F169" s="111"/>
      <c r="G169" s="111"/>
      <c r="H169" s="111"/>
      <c r="I169" s="111"/>
      <c r="J169" s="111"/>
      <c r="K169" s="111"/>
      <c r="L169" s="111"/>
      <c r="M169" s="111"/>
      <c r="N169" s="111"/>
      <c r="O169" s="111"/>
      <c r="P169" s="111"/>
      <c r="Q169" s="111"/>
      <c r="R169" s="92" t="str">
        <f t="shared" ref="R169:R232" si="5">IF(ISBLANK(B169)," ",100-SUM(D169:Q169))</f>
        <v xml:space="preserve"> </v>
      </c>
      <c r="S169" s="93"/>
      <c r="T169" s="93"/>
      <c r="U169" s="94"/>
      <c r="Z169" s="49"/>
      <c r="AD169" s="53" t="s">
        <v>150</v>
      </c>
      <c r="AH169" s="53" t="s">
        <v>150</v>
      </c>
    </row>
    <row r="170" spans="1:34" ht="15">
      <c r="A170" s="108" t="s">
        <v>534</v>
      </c>
      <c r="B170" s="108"/>
      <c r="C170" s="108"/>
      <c r="D170" s="111"/>
      <c r="E170" s="111"/>
      <c r="F170" s="111"/>
      <c r="G170" s="111"/>
      <c r="H170" s="111"/>
      <c r="I170" s="111"/>
      <c r="J170" s="111"/>
      <c r="K170" s="111"/>
      <c r="L170" s="111"/>
      <c r="M170" s="111"/>
      <c r="N170" s="111"/>
      <c r="O170" s="111"/>
      <c r="P170" s="111"/>
      <c r="Q170" s="111"/>
      <c r="R170" s="92" t="str">
        <f t="shared" si="5"/>
        <v xml:space="preserve"> </v>
      </c>
      <c r="S170" s="93"/>
      <c r="T170" s="93"/>
      <c r="U170" s="94"/>
      <c r="Z170" s="49"/>
      <c r="AD170" s="53" t="s">
        <v>151</v>
      </c>
      <c r="AH170" s="53" t="s">
        <v>151</v>
      </c>
    </row>
    <row r="171" spans="1:34" ht="15">
      <c r="A171" s="108" t="s">
        <v>535</v>
      </c>
      <c r="B171" s="108"/>
      <c r="C171" s="108"/>
      <c r="D171" s="111"/>
      <c r="E171" s="111"/>
      <c r="F171" s="111"/>
      <c r="G171" s="111"/>
      <c r="H171" s="111"/>
      <c r="I171" s="111"/>
      <c r="J171" s="111"/>
      <c r="K171" s="111"/>
      <c r="L171" s="111"/>
      <c r="M171" s="111"/>
      <c r="N171" s="111"/>
      <c r="O171" s="111"/>
      <c r="P171" s="111"/>
      <c r="Q171" s="111"/>
      <c r="R171" s="92" t="str">
        <f t="shared" si="5"/>
        <v xml:space="preserve"> </v>
      </c>
      <c r="S171" s="93"/>
      <c r="T171" s="93"/>
      <c r="U171" s="94"/>
      <c r="Z171" s="49"/>
      <c r="AD171" s="53" t="s">
        <v>152</v>
      </c>
      <c r="AH171" s="53" t="s">
        <v>152</v>
      </c>
    </row>
    <row r="172" spans="1:34" ht="15">
      <c r="A172" s="108" t="s">
        <v>536</v>
      </c>
      <c r="B172" s="108"/>
      <c r="C172" s="108"/>
      <c r="D172" s="111"/>
      <c r="E172" s="111"/>
      <c r="F172" s="111"/>
      <c r="G172" s="111"/>
      <c r="H172" s="111"/>
      <c r="I172" s="111"/>
      <c r="J172" s="111"/>
      <c r="K172" s="111"/>
      <c r="L172" s="111"/>
      <c r="M172" s="111"/>
      <c r="N172" s="111"/>
      <c r="O172" s="111"/>
      <c r="P172" s="111"/>
      <c r="Q172" s="111"/>
      <c r="R172" s="92" t="str">
        <f t="shared" si="5"/>
        <v xml:space="preserve"> </v>
      </c>
      <c r="S172" s="93"/>
      <c r="T172" s="93"/>
      <c r="U172" s="94"/>
      <c r="Z172" s="49"/>
      <c r="AD172" s="53" t="s">
        <v>153</v>
      </c>
      <c r="AH172" s="53" t="s">
        <v>153</v>
      </c>
    </row>
    <row r="173" spans="1:34" ht="15">
      <c r="A173" s="108" t="s">
        <v>537</v>
      </c>
      <c r="B173" s="108"/>
      <c r="C173" s="108"/>
      <c r="D173" s="111"/>
      <c r="E173" s="111"/>
      <c r="F173" s="111"/>
      <c r="G173" s="111"/>
      <c r="H173" s="111"/>
      <c r="I173" s="111"/>
      <c r="J173" s="111"/>
      <c r="K173" s="111"/>
      <c r="L173" s="111"/>
      <c r="M173" s="111"/>
      <c r="N173" s="111"/>
      <c r="O173" s="111"/>
      <c r="P173" s="111"/>
      <c r="Q173" s="111"/>
      <c r="R173" s="92" t="str">
        <f t="shared" si="5"/>
        <v xml:space="preserve"> </v>
      </c>
      <c r="S173" s="93"/>
      <c r="T173" s="93"/>
      <c r="U173" s="94"/>
      <c r="Z173" s="49"/>
      <c r="AD173" s="53" t="s">
        <v>154</v>
      </c>
      <c r="AH173" s="53" t="s">
        <v>154</v>
      </c>
    </row>
    <row r="174" spans="1:34" ht="15">
      <c r="A174" s="108" t="s">
        <v>538</v>
      </c>
      <c r="B174" s="108"/>
      <c r="C174" s="108"/>
      <c r="D174" s="111"/>
      <c r="E174" s="111"/>
      <c r="F174" s="111"/>
      <c r="G174" s="111"/>
      <c r="H174" s="111"/>
      <c r="I174" s="111"/>
      <c r="J174" s="111"/>
      <c r="K174" s="111"/>
      <c r="L174" s="111"/>
      <c r="M174" s="111"/>
      <c r="N174" s="111"/>
      <c r="O174" s="111"/>
      <c r="P174" s="111"/>
      <c r="Q174" s="111"/>
      <c r="R174" s="92" t="str">
        <f t="shared" si="5"/>
        <v xml:space="preserve"> </v>
      </c>
      <c r="S174" s="93"/>
      <c r="T174" s="93"/>
      <c r="U174" s="94"/>
      <c r="Z174" s="49"/>
      <c r="AD174" s="53" t="s">
        <v>155</v>
      </c>
      <c r="AH174" s="53" t="s">
        <v>155</v>
      </c>
    </row>
    <row r="175" spans="1:34" ht="15">
      <c r="A175" s="108" t="s">
        <v>539</v>
      </c>
      <c r="B175" s="108"/>
      <c r="C175" s="108"/>
      <c r="D175" s="111"/>
      <c r="E175" s="111"/>
      <c r="F175" s="111"/>
      <c r="G175" s="111"/>
      <c r="H175" s="111"/>
      <c r="I175" s="111"/>
      <c r="J175" s="111"/>
      <c r="K175" s="111"/>
      <c r="L175" s="111"/>
      <c r="M175" s="111"/>
      <c r="N175" s="111"/>
      <c r="O175" s="111"/>
      <c r="P175" s="111"/>
      <c r="Q175" s="111"/>
      <c r="R175" s="92" t="str">
        <f t="shared" si="5"/>
        <v xml:space="preserve"> </v>
      </c>
      <c r="S175" s="93"/>
      <c r="T175" s="93"/>
      <c r="U175" s="94"/>
      <c r="Z175" s="49"/>
      <c r="AD175" s="53" t="s">
        <v>156</v>
      </c>
      <c r="AH175" s="53" t="s">
        <v>156</v>
      </c>
    </row>
    <row r="176" spans="1:34" ht="15">
      <c r="A176" s="108" t="s">
        <v>540</v>
      </c>
      <c r="B176" s="108"/>
      <c r="C176" s="108"/>
      <c r="D176" s="111"/>
      <c r="E176" s="111"/>
      <c r="F176" s="111"/>
      <c r="G176" s="111"/>
      <c r="H176" s="111"/>
      <c r="I176" s="111"/>
      <c r="J176" s="111"/>
      <c r="K176" s="111"/>
      <c r="L176" s="111"/>
      <c r="M176" s="111"/>
      <c r="N176" s="111"/>
      <c r="O176" s="111"/>
      <c r="P176" s="111"/>
      <c r="Q176" s="111"/>
      <c r="R176" s="92" t="str">
        <f t="shared" si="5"/>
        <v xml:space="preserve"> </v>
      </c>
      <c r="S176" s="93"/>
      <c r="T176" s="93"/>
      <c r="U176" s="94"/>
      <c r="Z176" s="49"/>
      <c r="AD176" s="53" t="s">
        <v>157</v>
      </c>
      <c r="AH176" s="53" t="s">
        <v>157</v>
      </c>
    </row>
    <row r="177" spans="1:34" ht="15">
      <c r="A177" s="108" t="s">
        <v>541</v>
      </c>
      <c r="B177" s="108"/>
      <c r="C177" s="108"/>
      <c r="D177" s="111"/>
      <c r="E177" s="111"/>
      <c r="F177" s="111"/>
      <c r="G177" s="111"/>
      <c r="H177" s="111"/>
      <c r="I177" s="111"/>
      <c r="J177" s="111"/>
      <c r="K177" s="111"/>
      <c r="L177" s="111"/>
      <c r="M177" s="111"/>
      <c r="N177" s="111"/>
      <c r="O177" s="111"/>
      <c r="P177" s="111"/>
      <c r="Q177" s="111"/>
      <c r="R177" s="92" t="str">
        <f t="shared" si="5"/>
        <v xml:space="preserve"> </v>
      </c>
      <c r="S177" s="93"/>
      <c r="T177" s="93"/>
      <c r="U177" s="94"/>
      <c r="Z177" s="49"/>
      <c r="AD177" s="53" t="s">
        <v>158</v>
      </c>
      <c r="AH177" s="53" t="s">
        <v>158</v>
      </c>
    </row>
    <row r="178" spans="1:34" ht="15">
      <c r="A178" s="108" t="s">
        <v>542</v>
      </c>
      <c r="B178" s="108"/>
      <c r="C178" s="108"/>
      <c r="D178" s="111"/>
      <c r="E178" s="111"/>
      <c r="F178" s="111"/>
      <c r="G178" s="111"/>
      <c r="H178" s="111"/>
      <c r="I178" s="111"/>
      <c r="J178" s="111"/>
      <c r="K178" s="111"/>
      <c r="L178" s="111"/>
      <c r="M178" s="111"/>
      <c r="N178" s="111"/>
      <c r="O178" s="111"/>
      <c r="P178" s="111"/>
      <c r="Q178" s="111"/>
      <c r="R178" s="92" t="str">
        <f t="shared" si="5"/>
        <v xml:space="preserve"> </v>
      </c>
      <c r="S178" s="93"/>
      <c r="T178" s="93"/>
      <c r="U178" s="94"/>
      <c r="Z178" s="49"/>
      <c r="AD178" s="53" t="s">
        <v>159</v>
      </c>
      <c r="AH178" s="53" t="s">
        <v>159</v>
      </c>
    </row>
    <row r="179" spans="1:34" ht="15">
      <c r="A179" s="108" t="s">
        <v>543</v>
      </c>
      <c r="B179" s="108"/>
      <c r="C179" s="108"/>
      <c r="D179" s="111"/>
      <c r="E179" s="111"/>
      <c r="F179" s="111"/>
      <c r="G179" s="111"/>
      <c r="H179" s="111"/>
      <c r="I179" s="111"/>
      <c r="J179" s="111"/>
      <c r="K179" s="111"/>
      <c r="L179" s="111"/>
      <c r="M179" s="111"/>
      <c r="N179" s="111"/>
      <c r="O179" s="111"/>
      <c r="P179" s="111"/>
      <c r="Q179" s="111"/>
      <c r="R179" s="92" t="str">
        <f t="shared" si="5"/>
        <v xml:space="preserve"> </v>
      </c>
      <c r="S179" s="93"/>
      <c r="T179" s="93"/>
      <c r="U179" s="94"/>
      <c r="Z179" s="49"/>
      <c r="AD179" s="53" t="s">
        <v>160</v>
      </c>
      <c r="AH179" s="53" t="s">
        <v>160</v>
      </c>
    </row>
    <row r="180" spans="1:34" ht="15">
      <c r="A180" s="108" t="s">
        <v>544</v>
      </c>
      <c r="B180" s="108"/>
      <c r="C180" s="108"/>
      <c r="D180" s="111"/>
      <c r="E180" s="111"/>
      <c r="F180" s="111"/>
      <c r="G180" s="111"/>
      <c r="H180" s="111"/>
      <c r="I180" s="111"/>
      <c r="J180" s="111"/>
      <c r="K180" s="111"/>
      <c r="L180" s="111"/>
      <c r="M180" s="111"/>
      <c r="N180" s="111"/>
      <c r="O180" s="111"/>
      <c r="P180" s="111"/>
      <c r="Q180" s="111"/>
      <c r="R180" s="92" t="str">
        <f t="shared" si="5"/>
        <v xml:space="preserve"> </v>
      </c>
      <c r="S180" s="93"/>
      <c r="T180" s="93"/>
      <c r="U180" s="94"/>
      <c r="Z180" s="49"/>
      <c r="AD180" s="53" t="s">
        <v>161</v>
      </c>
      <c r="AH180" s="53" t="s">
        <v>161</v>
      </c>
    </row>
    <row r="181" spans="1:34" ht="15">
      <c r="A181" s="108" t="s">
        <v>545</v>
      </c>
      <c r="B181" s="108"/>
      <c r="C181" s="108"/>
      <c r="D181" s="111"/>
      <c r="E181" s="111"/>
      <c r="F181" s="111"/>
      <c r="G181" s="111"/>
      <c r="H181" s="111"/>
      <c r="I181" s="111"/>
      <c r="J181" s="111"/>
      <c r="K181" s="111"/>
      <c r="L181" s="111"/>
      <c r="M181" s="111"/>
      <c r="N181" s="111"/>
      <c r="O181" s="111"/>
      <c r="P181" s="111"/>
      <c r="Q181" s="111"/>
      <c r="R181" s="92" t="str">
        <f t="shared" si="5"/>
        <v xml:space="preserve"> </v>
      </c>
      <c r="S181" s="93"/>
      <c r="T181" s="93"/>
      <c r="U181" s="94"/>
      <c r="Z181" s="49"/>
      <c r="AD181" s="53" t="s">
        <v>162</v>
      </c>
      <c r="AH181" s="53" t="s">
        <v>162</v>
      </c>
    </row>
    <row r="182" spans="1:34" ht="15">
      <c r="A182" s="108" t="s">
        <v>546</v>
      </c>
      <c r="B182" s="108"/>
      <c r="C182" s="108"/>
      <c r="D182" s="111"/>
      <c r="E182" s="111"/>
      <c r="F182" s="111"/>
      <c r="G182" s="111"/>
      <c r="H182" s="111"/>
      <c r="I182" s="111"/>
      <c r="J182" s="111"/>
      <c r="K182" s="111"/>
      <c r="L182" s="111"/>
      <c r="M182" s="111"/>
      <c r="N182" s="111"/>
      <c r="O182" s="111"/>
      <c r="P182" s="111"/>
      <c r="Q182" s="111"/>
      <c r="R182" s="92" t="str">
        <f t="shared" si="5"/>
        <v xml:space="preserve"> </v>
      </c>
      <c r="S182" s="93"/>
      <c r="T182" s="93"/>
      <c r="U182" s="94"/>
      <c r="Z182" s="49"/>
      <c r="AD182" s="53" t="s">
        <v>163</v>
      </c>
      <c r="AH182" s="53" t="s">
        <v>163</v>
      </c>
    </row>
    <row r="183" spans="1:34" ht="15">
      <c r="A183" s="108" t="s">
        <v>547</v>
      </c>
      <c r="B183" s="108"/>
      <c r="C183" s="108"/>
      <c r="D183" s="111"/>
      <c r="E183" s="111"/>
      <c r="F183" s="111"/>
      <c r="G183" s="111"/>
      <c r="H183" s="111"/>
      <c r="I183" s="111"/>
      <c r="J183" s="111"/>
      <c r="K183" s="111"/>
      <c r="L183" s="111"/>
      <c r="M183" s="111"/>
      <c r="N183" s="111"/>
      <c r="O183" s="111"/>
      <c r="P183" s="111"/>
      <c r="Q183" s="111"/>
      <c r="R183" s="92" t="str">
        <f t="shared" si="5"/>
        <v xml:space="preserve"> </v>
      </c>
      <c r="S183" s="93"/>
      <c r="T183" s="93"/>
      <c r="U183" s="94"/>
      <c r="Z183" s="49"/>
      <c r="AD183" s="53" t="s">
        <v>164</v>
      </c>
      <c r="AH183" s="53" t="s">
        <v>164</v>
      </c>
    </row>
    <row r="184" spans="1:34" ht="15">
      <c r="A184" s="108" t="s">
        <v>548</v>
      </c>
      <c r="B184" s="108"/>
      <c r="C184" s="108"/>
      <c r="D184" s="111"/>
      <c r="E184" s="111"/>
      <c r="F184" s="111"/>
      <c r="G184" s="111"/>
      <c r="H184" s="111"/>
      <c r="I184" s="111"/>
      <c r="J184" s="111"/>
      <c r="K184" s="111"/>
      <c r="L184" s="111"/>
      <c r="M184" s="111"/>
      <c r="N184" s="111"/>
      <c r="O184" s="111"/>
      <c r="P184" s="111"/>
      <c r="Q184" s="111"/>
      <c r="R184" s="92" t="str">
        <f t="shared" si="5"/>
        <v xml:space="preserve"> </v>
      </c>
      <c r="S184" s="93"/>
      <c r="T184" s="93"/>
      <c r="U184" s="94"/>
      <c r="Z184" s="49"/>
      <c r="AD184" s="53" t="s">
        <v>165</v>
      </c>
      <c r="AH184" s="53" t="s">
        <v>165</v>
      </c>
    </row>
    <row r="185" spans="1:34" ht="15">
      <c r="A185" s="108" t="s">
        <v>549</v>
      </c>
      <c r="B185" s="108"/>
      <c r="C185" s="108"/>
      <c r="D185" s="111"/>
      <c r="E185" s="111"/>
      <c r="F185" s="111"/>
      <c r="G185" s="111"/>
      <c r="H185" s="111"/>
      <c r="I185" s="111"/>
      <c r="J185" s="111"/>
      <c r="K185" s="111"/>
      <c r="L185" s="111"/>
      <c r="M185" s="111"/>
      <c r="N185" s="111"/>
      <c r="O185" s="111"/>
      <c r="P185" s="111"/>
      <c r="Q185" s="111"/>
      <c r="R185" s="92" t="str">
        <f t="shared" si="5"/>
        <v xml:space="preserve"> </v>
      </c>
      <c r="S185" s="93"/>
      <c r="T185" s="93"/>
      <c r="U185" s="94"/>
      <c r="Z185" s="49"/>
      <c r="AD185" s="53" t="s">
        <v>166</v>
      </c>
      <c r="AH185" s="53" t="s">
        <v>166</v>
      </c>
    </row>
    <row r="186" spans="1:34" ht="15">
      <c r="A186" s="108" t="s">
        <v>550</v>
      </c>
      <c r="B186" s="108"/>
      <c r="C186" s="108"/>
      <c r="D186" s="111"/>
      <c r="E186" s="111"/>
      <c r="F186" s="111"/>
      <c r="G186" s="111"/>
      <c r="H186" s="111"/>
      <c r="I186" s="111"/>
      <c r="J186" s="111"/>
      <c r="K186" s="111"/>
      <c r="L186" s="111"/>
      <c r="M186" s="111"/>
      <c r="N186" s="111"/>
      <c r="O186" s="111"/>
      <c r="P186" s="111"/>
      <c r="Q186" s="111"/>
      <c r="R186" s="92" t="str">
        <f t="shared" si="5"/>
        <v xml:space="preserve"> </v>
      </c>
      <c r="S186" s="93"/>
      <c r="T186" s="93"/>
      <c r="U186" s="94"/>
      <c r="Z186" s="49"/>
      <c r="AD186" s="53" t="s">
        <v>167</v>
      </c>
      <c r="AH186" s="53" t="s">
        <v>167</v>
      </c>
    </row>
    <row r="187" spans="1:34" ht="15">
      <c r="A187" s="108" t="s">
        <v>551</v>
      </c>
      <c r="B187" s="108"/>
      <c r="C187" s="108"/>
      <c r="D187" s="111"/>
      <c r="E187" s="111"/>
      <c r="F187" s="111"/>
      <c r="G187" s="111"/>
      <c r="H187" s="111"/>
      <c r="I187" s="111"/>
      <c r="J187" s="111"/>
      <c r="K187" s="111"/>
      <c r="L187" s="111"/>
      <c r="M187" s="111"/>
      <c r="N187" s="111"/>
      <c r="O187" s="111"/>
      <c r="P187" s="111"/>
      <c r="Q187" s="111"/>
      <c r="R187" s="92" t="str">
        <f t="shared" si="5"/>
        <v xml:space="preserve"> </v>
      </c>
      <c r="S187" s="93"/>
      <c r="T187" s="93"/>
      <c r="U187" s="94"/>
      <c r="Z187" s="49"/>
      <c r="AD187" s="53" t="s">
        <v>168</v>
      </c>
      <c r="AH187" s="53" t="s">
        <v>168</v>
      </c>
    </row>
    <row r="188" spans="1:34" ht="15">
      <c r="A188" s="108" t="s">
        <v>552</v>
      </c>
      <c r="B188" s="108"/>
      <c r="C188" s="108"/>
      <c r="D188" s="111"/>
      <c r="E188" s="111"/>
      <c r="F188" s="111"/>
      <c r="G188" s="111"/>
      <c r="H188" s="111"/>
      <c r="I188" s="111"/>
      <c r="J188" s="111"/>
      <c r="K188" s="111"/>
      <c r="L188" s="111"/>
      <c r="M188" s="111"/>
      <c r="N188" s="111"/>
      <c r="O188" s="111"/>
      <c r="P188" s="111"/>
      <c r="Q188" s="111"/>
      <c r="R188" s="92" t="str">
        <f t="shared" si="5"/>
        <v xml:space="preserve"> </v>
      </c>
      <c r="S188" s="93"/>
      <c r="T188" s="93"/>
      <c r="U188" s="94"/>
      <c r="Z188" s="49"/>
      <c r="AD188" s="53" t="s">
        <v>169</v>
      </c>
      <c r="AH188" s="53" t="s">
        <v>169</v>
      </c>
    </row>
    <row r="189" spans="1:34" ht="15">
      <c r="A189" s="108" t="s">
        <v>553</v>
      </c>
      <c r="B189" s="108"/>
      <c r="C189" s="108"/>
      <c r="D189" s="111"/>
      <c r="E189" s="111"/>
      <c r="F189" s="111"/>
      <c r="G189" s="111"/>
      <c r="H189" s="111"/>
      <c r="I189" s="111"/>
      <c r="J189" s="111"/>
      <c r="K189" s="111"/>
      <c r="L189" s="111"/>
      <c r="M189" s="111"/>
      <c r="N189" s="111"/>
      <c r="O189" s="111"/>
      <c r="P189" s="111"/>
      <c r="Q189" s="111"/>
      <c r="R189" s="92" t="str">
        <f t="shared" si="5"/>
        <v xml:space="preserve"> </v>
      </c>
      <c r="S189" s="93"/>
      <c r="T189" s="93"/>
      <c r="U189" s="94"/>
      <c r="Z189" s="49"/>
      <c r="AD189" s="53" t="s">
        <v>170</v>
      </c>
      <c r="AH189" s="53" t="s">
        <v>170</v>
      </c>
    </row>
    <row r="190" spans="1:34" ht="45" customHeight="1">
      <c r="A190" s="98" t="s">
        <v>362</v>
      </c>
      <c r="B190" s="73"/>
      <c r="C190" s="73"/>
      <c r="D190" s="99"/>
      <c r="E190" s="99"/>
      <c r="F190" s="99"/>
      <c r="G190" s="99"/>
      <c r="H190" s="99"/>
      <c r="I190" s="99"/>
      <c r="J190" s="99"/>
      <c r="K190" s="99"/>
      <c r="L190" s="99"/>
      <c r="M190" s="99"/>
      <c r="N190" s="99"/>
      <c r="O190" s="99"/>
      <c r="P190" s="99"/>
      <c r="Q190" s="99"/>
      <c r="R190" s="92"/>
      <c r="S190" s="100"/>
      <c r="T190" s="100"/>
      <c r="U190" s="100"/>
      <c r="Z190" s="49"/>
      <c r="AD190" s="53" t="s">
        <v>171</v>
      </c>
      <c r="AH190" s="53" t="s">
        <v>171</v>
      </c>
    </row>
    <row r="191" spans="1:34" ht="15">
      <c r="A191" s="108" t="s">
        <v>363</v>
      </c>
      <c r="B191" s="108"/>
      <c r="C191" s="108"/>
      <c r="D191" s="112"/>
      <c r="E191" s="112"/>
      <c r="F191" s="112"/>
      <c r="G191" s="112"/>
      <c r="H191" s="112"/>
      <c r="I191" s="112"/>
      <c r="J191" s="112"/>
      <c r="K191" s="112"/>
      <c r="L191" s="112"/>
      <c r="M191" s="112"/>
      <c r="N191" s="112"/>
      <c r="O191" s="112"/>
      <c r="P191" s="112"/>
      <c r="Q191" s="112"/>
      <c r="R191" s="92" t="str">
        <f t="shared" si="5"/>
        <v xml:space="preserve"> </v>
      </c>
      <c r="S191" s="93"/>
      <c r="T191" s="93"/>
      <c r="U191" s="94"/>
      <c r="Z191" s="49"/>
      <c r="AD191" s="53" t="s">
        <v>172</v>
      </c>
      <c r="AH191" s="53" t="s">
        <v>172</v>
      </c>
    </row>
    <row r="192" spans="1:34" ht="15">
      <c r="A192" s="108" t="s">
        <v>364</v>
      </c>
      <c r="B192" s="108"/>
      <c r="C192" s="108"/>
      <c r="D192" s="112"/>
      <c r="E192" s="112"/>
      <c r="F192" s="112"/>
      <c r="G192" s="112"/>
      <c r="H192" s="112"/>
      <c r="I192" s="112"/>
      <c r="J192" s="112"/>
      <c r="K192" s="112"/>
      <c r="L192" s="112"/>
      <c r="M192" s="112"/>
      <c r="N192" s="112"/>
      <c r="O192" s="112"/>
      <c r="P192" s="112"/>
      <c r="Q192" s="112"/>
      <c r="R192" s="92" t="str">
        <f t="shared" si="5"/>
        <v xml:space="preserve"> </v>
      </c>
      <c r="S192" s="93"/>
      <c r="T192" s="93"/>
      <c r="U192" s="94"/>
      <c r="Z192" s="49"/>
      <c r="AD192" s="53" t="s">
        <v>173</v>
      </c>
      <c r="AH192" s="53" t="s">
        <v>173</v>
      </c>
    </row>
    <row r="193" spans="1:34" ht="15">
      <c r="A193" s="108" t="s">
        <v>365</v>
      </c>
      <c r="B193" s="108"/>
      <c r="C193" s="108"/>
      <c r="D193" s="112"/>
      <c r="E193" s="112"/>
      <c r="F193" s="112"/>
      <c r="G193" s="112"/>
      <c r="H193" s="112"/>
      <c r="I193" s="112"/>
      <c r="J193" s="112"/>
      <c r="K193" s="112"/>
      <c r="L193" s="112"/>
      <c r="M193" s="112"/>
      <c r="N193" s="112"/>
      <c r="O193" s="112"/>
      <c r="P193" s="112"/>
      <c r="Q193" s="112"/>
      <c r="R193" s="92" t="str">
        <f t="shared" si="5"/>
        <v xml:space="preserve"> </v>
      </c>
      <c r="S193" s="93"/>
      <c r="T193" s="93"/>
      <c r="U193" s="94"/>
      <c r="Z193" s="49"/>
      <c r="AD193" s="53" t="s">
        <v>174</v>
      </c>
      <c r="AH193" s="53" t="s">
        <v>174</v>
      </c>
    </row>
    <row r="194" spans="1:34" ht="15">
      <c r="A194" s="108" t="s">
        <v>366</v>
      </c>
      <c r="B194" s="108"/>
      <c r="C194" s="108"/>
      <c r="D194" s="112"/>
      <c r="E194" s="112"/>
      <c r="F194" s="112"/>
      <c r="G194" s="112"/>
      <c r="H194" s="112"/>
      <c r="I194" s="112"/>
      <c r="J194" s="112"/>
      <c r="K194" s="112"/>
      <c r="L194" s="112"/>
      <c r="M194" s="112"/>
      <c r="N194" s="112"/>
      <c r="O194" s="112"/>
      <c r="P194" s="112"/>
      <c r="Q194" s="112"/>
      <c r="R194" s="92" t="str">
        <f t="shared" si="5"/>
        <v xml:space="preserve"> </v>
      </c>
      <c r="S194" s="93"/>
      <c r="T194" s="93"/>
      <c r="U194" s="94"/>
      <c r="Z194" s="49"/>
      <c r="AD194" s="53" t="s">
        <v>175</v>
      </c>
      <c r="AH194" s="53" t="s">
        <v>175</v>
      </c>
    </row>
    <row r="195" spans="1:34" ht="15">
      <c r="A195" s="108" t="s">
        <v>367</v>
      </c>
      <c r="B195" s="108"/>
      <c r="C195" s="108"/>
      <c r="D195" s="112"/>
      <c r="E195" s="112"/>
      <c r="F195" s="112"/>
      <c r="G195" s="112"/>
      <c r="H195" s="112"/>
      <c r="I195" s="112"/>
      <c r="J195" s="112"/>
      <c r="K195" s="112"/>
      <c r="L195" s="112"/>
      <c r="M195" s="112"/>
      <c r="N195" s="112"/>
      <c r="O195" s="112"/>
      <c r="P195" s="112"/>
      <c r="Q195" s="112"/>
      <c r="R195" s="92" t="str">
        <f t="shared" si="5"/>
        <v xml:space="preserve"> </v>
      </c>
      <c r="S195" s="93"/>
      <c r="T195" s="93"/>
      <c r="U195" s="94"/>
      <c r="Z195" s="49"/>
      <c r="AD195" s="53" t="s">
        <v>176</v>
      </c>
      <c r="AH195" s="53" t="s">
        <v>176</v>
      </c>
    </row>
    <row r="196" spans="1:34" ht="15">
      <c r="A196" s="108" t="s">
        <v>368</v>
      </c>
      <c r="B196" s="108"/>
      <c r="C196" s="108"/>
      <c r="D196" s="112"/>
      <c r="E196" s="112"/>
      <c r="F196" s="112"/>
      <c r="G196" s="112"/>
      <c r="H196" s="112"/>
      <c r="I196" s="112"/>
      <c r="J196" s="112"/>
      <c r="K196" s="112"/>
      <c r="L196" s="112"/>
      <c r="M196" s="112"/>
      <c r="N196" s="112"/>
      <c r="O196" s="112"/>
      <c r="P196" s="112"/>
      <c r="Q196" s="112"/>
      <c r="R196" s="92" t="str">
        <f t="shared" si="5"/>
        <v xml:space="preserve"> </v>
      </c>
      <c r="S196" s="93"/>
      <c r="T196" s="93"/>
      <c r="U196" s="94"/>
      <c r="Z196" s="49"/>
      <c r="AD196" s="53" t="s">
        <v>177</v>
      </c>
      <c r="AH196" s="53" t="s">
        <v>177</v>
      </c>
    </row>
    <row r="197" spans="1:34" ht="15">
      <c r="A197" s="108" t="s">
        <v>369</v>
      </c>
      <c r="B197" s="108"/>
      <c r="C197" s="108"/>
      <c r="D197" s="112"/>
      <c r="E197" s="112"/>
      <c r="F197" s="112"/>
      <c r="G197" s="112"/>
      <c r="H197" s="112"/>
      <c r="I197" s="112"/>
      <c r="J197" s="112"/>
      <c r="K197" s="112"/>
      <c r="L197" s="112"/>
      <c r="M197" s="112"/>
      <c r="N197" s="112"/>
      <c r="O197" s="112"/>
      <c r="P197" s="112"/>
      <c r="Q197" s="112"/>
      <c r="R197" s="92" t="str">
        <f t="shared" si="5"/>
        <v xml:space="preserve"> </v>
      </c>
      <c r="S197" s="93"/>
      <c r="T197" s="93"/>
      <c r="U197" s="94"/>
      <c r="Z197" s="49"/>
      <c r="AD197" s="53" t="s">
        <v>178</v>
      </c>
      <c r="AH197" s="53" t="s">
        <v>178</v>
      </c>
    </row>
    <row r="198" spans="1:34" ht="15">
      <c r="A198" s="108" t="s">
        <v>370</v>
      </c>
      <c r="B198" s="108"/>
      <c r="C198" s="108"/>
      <c r="D198" s="112"/>
      <c r="E198" s="112"/>
      <c r="F198" s="112"/>
      <c r="G198" s="112"/>
      <c r="H198" s="112"/>
      <c r="I198" s="112"/>
      <c r="J198" s="112"/>
      <c r="K198" s="112"/>
      <c r="L198" s="112"/>
      <c r="M198" s="112"/>
      <c r="N198" s="112"/>
      <c r="O198" s="112"/>
      <c r="P198" s="112"/>
      <c r="Q198" s="112"/>
      <c r="R198" s="92" t="str">
        <f t="shared" si="5"/>
        <v xml:space="preserve"> </v>
      </c>
      <c r="S198" s="93"/>
      <c r="T198" s="93"/>
      <c r="U198" s="94"/>
      <c r="Z198" s="49"/>
      <c r="AD198" s="53" t="s">
        <v>179</v>
      </c>
      <c r="AH198" s="53" t="s">
        <v>179</v>
      </c>
    </row>
    <row r="199" spans="1:34" ht="15">
      <c r="A199" s="108" t="s">
        <v>371</v>
      </c>
      <c r="B199" s="108"/>
      <c r="C199" s="108"/>
      <c r="D199" s="112"/>
      <c r="E199" s="112"/>
      <c r="F199" s="112"/>
      <c r="G199" s="112"/>
      <c r="H199" s="112"/>
      <c r="I199" s="112"/>
      <c r="J199" s="112"/>
      <c r="K199" s="112"/>
      <c r="L199" s="112"/>
      <c r="M199" s="112"/>
      <c r="N199" s="112"/>
      <c r="O199" s="112"/>
      <c r="P199" s="112"/>
      <c r="Q199" s="112"/>
      <c r="R199" s="92" t="str">
        <f t="shared" si="5"/>
        <v xml:space="preserve"> </v>
      </c>
      <c r="S199" s="93"/>
      <c r="T199" s="93"/>
      <c r="U199" s="94"/>
      <c r="Z199" s="49"/>
      <c r="AD199" s="53" t="s">
        <v>180</v>
      </c>
      <c r="AH199" s="53" t="s">
        <v>180</v>
      </c>
    </row>
    <row r="200" spans="1:34" ht="15">
      <c r="A200" s="108" t="s">
        <v>372</v>
      </c>
      <c r="B200" s="108"/>
      <c r="C200" s="108"/>
      <c r="D200" s="112"/>
      <c r="E200" s="112"/>
      <c r="F200" s="112"/>
      <c r="G200" s="112"/>
      <c r="H200" s="112"/>
      <c r="I200" s="112"/>
      <c r="J200" s="112"/>
      <c r="K200" s="112"/>
      <c r="L200" s="112"/>
      <c r="M200" s="112"/>
      <c r="N200" s="112"/>
      <c r="O200" s="112"/>
      <c r="P200" s="112"/>
      <c r="Q200" s="112"/>
      <c r="R200" s="92" t="str">
        <f t="shared" si="5"/>
        <v xml:space="preserve"> </v>
      </c>
      <c r="S200" s="93"/>
      <c r="T200" s="93"/>
      <c r="U200" s="94"/>
      <c r="Z200" s="49"/>
      <c r="AD200" s="53" t="s">
        <v>181</v>
      </c>
      <c r="AH200" s="53" t="s">
        <v>181</v>
      </c>
    </row>
    <row r="201" spans="1:34" ht="15">
      <c r="A201" s="108" t="s">
        <v>373</v>
      </c>
      <c r="B201" s="108"/>
      <c r="C201" s="108"/>
      <c r="D201" s="112"/>
      <c r="E201" s="112"/>
      <c r="F201" s="112"/>
      <c r="G201" s="112"/>
      <c r="H201" s="112"/>
      <c r="I201" s="112"/>
      <c r="J201" s="112"/>
      <c r="K201" s="112"/>
      <c r="L201" s="112"/>
      <c r="M201" s="112"/>
      <c r="N201" s="112"/>
      <c r="O201" s="112"/>
      <c r="P201" s="112"/>
      <c r="Q201" s="112"/>
      <c r="R201" s="92" t="str">
        <f t="shared" si="5"/>
        <v xml:space="preserve"> </v>
      </c>
      <c r="S201" s="93"/>
      <c r="T201" s="93"/>
      <c r="U201" s="94"/>
      <c r="Z201" s="49"/>
      <c r="AD201" s="53" t="s">
        <v>182</v>
      </c>
      <c r="AH201" s="53" t="s">
        <v>182</v>
      </c>
    </row>
    <row r="202" spans="1:34" ht="15">
      <c r="A202" s="108" t="s">
        <v>374</v>
      </c>
      <c r="B202" s="108"/>
      <c r="C202" s="108"/>
      <c r="D202" s="112"/>
      <c r="E202" s="112"/>
      <c r="F202" s="112"/>
      <c r="G202" s="112"/>
      <c r="H202" s="112"/>
      <c r="I202" s="112"/>
      <c r="J202" s="112"/>
      <c r="K202" s="112"/>
      <c r="L202" s="112"/>
      <c r="M202" s="112"/>
      <c r="N202" s="112"/>
      <c r="O202" s="112"/>
      <c r="P202" s="112"/>
      <c r="Q202" s="112"/>
      <c r="R202" s="92" t="str">
        <f t="shared" si="5"/>
        <v xml:space="preserve"> </v>
      </c>
      <c r="S202" s="93"/>
      <c r="T202" s="93"/>
      <c r="U202" s="94"/>
      <c r="Z202" s="49"/>
      <c r="AD202" s="53" t="s">
        <v>183</v>
      </c>
      <c r="AH202" s="53" t="s">
        <v>183</v>
      </c>
    </row>
    <row r="203" spans="1:34" ht="15">
      <c r="A203" s="108" t="s">
        <v>375</v>
      </c>
      <c r="B203" s="108"/>
      <c r="C203" s="108"/>
      <c r="D203" s="112"/>
      <c r="E203" s="112"/>
      <c r="F203" s="112"/>
      <c r="G203" s="112"/>
      <c r="H203" s="112"/>
      <c r="I203" s="112"/>
      <c r="J203" s="112"/>
      <c r="K203" s="112"/>
      <c r="L203" s="112"/>
      <c r="M203" s="112"/>
      <c r="N203" s="112"/>
      <c r="O203" s="112"/>
      <c r="P203" s="112"/>
      <c r="Q203" s="112"/>
      <c r="R203" s="92" t="str">
        <f t="shared" si="5"/>
        <v xml:space="preserve"> </v>
      </c>
      <c r="S203" s="93"/>
      <c r="T203" s="93"/>
      <c r="U203" s="94"/>
      <c r="Z203" s="49"/>
      <c r="AD203" s="53" t="s">
        <v>184</v>
      </c>
      <c r="AH203" s="53" t="s">
        <v>184</v>
      </c>
    </row>
    <row r="204" spans="1:34" ht="15">
      <c r="A204" s="108" t="s">
        <v>376</v>
      </c>
      <c r="B204" s="108"/>
      <c r="C204" s="108"/>
      <c r="D204" s="112"/>
      <c r="E204" s="112"/>
      <c r="F204" s="112"/>
      <c r="G204" s="112"/>
      <c r="H204" s="112"/>
      <c r="I204" s="112"/>
      <c r="J204" s="112"/>
      <c r="K204" s="112"/>
      <c r="L204" s="112"/>
      <c r="M204" s="112"/>
      <c r="N204" s="112"/>
      <c r="O204" s="112"/>
      <c r="P204" s="112"/>
      <c r="Q204" s="112"/>
      <c r="R204" s="92" t="str">
        <f t="shared" si="5"/>
        <v xml:space="preserve"> </v>
      </c>
      <c r="S204" s="93"/>
      <c r="T204" s="93"/>
      <c r="U204" s="94"/>
      <c r="Z204" s="49"/>
      <c r="AD204" s="53" t="s">
        <v>185</v>
      </c>
      <c r="AH204" s="53" t="s">
        <v>185</v>
      </c>
    </row>
    <row r="205" spans="1:34" ht="15">
      <c r="A205" s="108" t="s">
        <v>377</v>
      </c>
      <c r="B205" s="108"/>
      <c r="C205" s="108"/>
      <c r="D205" s="112"/>
      <c r="E205" s="112"/>
      <c r="F205" s="112"/>
      <c r="G205" s="112"/>
      <c r="H205" s="112"/>
      <c r="I205" s="112"/>
      <c r="J205" s="112"/>
      <c r="K205" s="112"/>
      <c r="L205" s="112"/>
      <c r="M205" s="112"/>
      <c r="N205" s="112"/>
      <c r="O205" s="112"/>
      <c r="P205" s="112"/>
      <c r="Q205" s="112"/>
      <c r="R205" s="92" t="str">
        <f t="shared" si="5"/>
        <v xml:space="preserve"> </v>
      </c>
      <c r="S205" s="93"/>
      <c r="T205" s="93"/>
      <c r="U205" s="94"/>
      <c r="Z205" s="49"/>
      <c r="AD205" s="53" t="s">
        <v>186</v>
      </c>
      <c r="AH205" s="53" t="s">
        <v>186</v>
      </c>
    </row>
    <row r="206" spans="1:34" ht="15">
      <c r="A206" s="108" t="s">
        <v>378</v>
      </c>
      <c r="B206" s="108"/>
      <c r="C206" s="108"/>
      <c r="D206" s="112"/>
      <c r="E206" s="112"/>
      <c r="F206" s="112"/>
      <c r="G206" s="112"/>
      <c r="H206" s="112"/>
      <c r="I206" s="112"/>
      <c r="J206" s="112"/>
      <c r="K206" s="112"/>
      <c r="L206" s="112"/>
      <c r="M206" s="112"/>
      <c r="N206" s="112"/>
      <c r="O206" s="112"/>
      <c r="P206" s="112"/>
      <c r="Q206" s="112"/>
      <c r="R206" s="92" t="str">
        <f t="shared" si="5"/>
        <v xml:space="preserve"> </v>
      </c>
      <c r="S206" s="93"/>
      <c r="T206" s="93"/>
      <c r="U206" s="94"/>
      <c r="Z206" s="49"/>
      <c r="AD206" s="53" t="s">
        <v>187</v>
      </c>
      <c r="AH206" s="53" t="s">
        <v>187</v>
      </c>
    </row>
    <row r="207" spans="1:34" ht="15">
      <c r="A207" s="108" t="s">
        <v>379</v>
      </c>
      <c r="B207" s="108"/>
      <c r="C207" s="108"/>
      <c r="D207" s="112"/>
      <c r="E207" s="112"/>
      <c r="F207" s="112"/>
      <c r="G207" s="112"/>
      <c r="H207" s="112"/>
      <c r="I207" s="112"/>
      <c r="J207" s="112"/>
      <c r="K207" s="112"/>
      <c r="L207" s="112"/>
      <c r="M207" s="112"/>
      <c r="N207" s="112"/>
      <c r="O207" s="112"/>
      <c r="P207" s="112"/>
      <c r="Q207" s="112"/>
      <c r="R207" s="92" t="str">
        <f t="shared" si="5"/>
        <v xml:space="preserve"> </v>
      </c>
      <c r="S207" s="93"/>
      <c r="T207" s="93"/>
      <c r="U207" s="94"/>
      <c r="Z207" s="49"/>
      <c r="AD207" s="53" t="s">
        <v>188</v>
      </c>
      <c r="AH207" s="53" t="s">
        <v>188</v>
      </c>
    </row>
    <row r="208" spans="1:34" ht="15">
      <c r="A208" s="108" t="s">
        <v>380</v>
      </c>
      <c r="B208" s="108"/>
      <c r="C208" s="108"/>
      <c r="D208" s="112"/>
      <c r="E208" s="112"/>
      <c r="F208" s="112"/>
      <c r="G208" s="112"/>
      <c r="H208" s="112"/>
      <c r="I208" s="112"/>
      <c r="J208" s="112"/>
      <c r="K208" s="112"/>
      <c r="L208" s="112"/>
      <c r="M208" s="112"/>
      <c r="N208" s="112"/>
      <c r="O208" s="112"/>
      <c r="P208" s="112"/>
      <c r="Q208" s="112"/>
      <c r="R208" s="92" t="str">
        <f t="shared" si="5"/>
        <v xml:space="preserve"> </v>
      </c>
      <c r="S208" s="93"/>
      <c r="T208" s="93"/>
      <c r="U208" s="94"/>
      <c r="Z208" s="49"/>
      <c r="AD208" s="53" t="s">
        <v>189</v>
      </c>
      <c r="AH208" s="53" t="s">
        <v>189</v>
      </c>
    </row>
    <row r="209" spans="1:34" ht="15">
      <c r="A209" s="108" t="s">
        <v>381</v>
      </c>
      <c r="B209" s="108"/>
      <c r="C209" s="108"/>
      <c r="D209" s="112"/>
      <c r="E209" s="112"/>
      <c r="F209" s="112"/>
      <c r="G209" s="112"/>
      <c r="H209" s="112"/>
      <c r="I209" s="112"/>
      <c r="J209" s="112"/>
      <c r="K209" s="112"/>
      <c r="L209" s="112"/>
      <c r="M209" s="112"/>
      <c r="N209" s="112"/>
      <c r="O209" s="112"/>
      <c r="P209" s="112"/>
      <c r="Q209" s="112"/>
      <c r="R209" s="92" t="str">
        <f t="shared" si="5"/>
        <v xml:space="preserve"> </v>
      </c>
      <c r="S209" s="93"/>
      <c r="T209" s="93"/>
      <c r="U209" s="94"/>
      <c r="Z209" s="49"/>
      <c r="AD209" s="53" t="s">
        <v>190</v>
      </c>
      <c r="AH209" s="53" t="s">
        <v>190</v>
      </c>
    </row>
    <row r="210" spans="1:34" ht="15">
      <c r="A210" s="108" t="s">
        <v>382</v>
      </c>
      <c r="B210" s="108"/>
      <c r="C210" s="108"/>
      <c r="D210" s="112"/>
      <c r="E210" s="112"/>
      <c r="F210" s="112"/>
      <c r="G210" s="112"/>
      <c r="H210" s="112"/>
      <c r="I210" s="112"/>
      <c r="J210" s="112"/>
      <c r="K210" s="112"/>
      <c r="L210" s="112"/>
      <c r="M210" s="112"/>
      <c r="N210" s="112"/>
      <c r="O210" s="112"/>
      <c r="P210" s="112"/>
      <c r="Q210" s="112"/>
      <c r="R210" s="92" t="str">
        <f t="shared" si="5"/>
        <v xml:space="preserve"> </v>
      </c>
      <c r="S210" s="93"/>
      <c r="T210" s="93"/>
      <c r="U210" s="94"/>
      <c r="Z210" s="49"/>
      <c r="AD210" s="53" t="s">
        <v>191</v>
      </c>
      <c r="AH210" s="53" t="s">
        <v>191</v>
      </c>
    </row>
    <row r="211" spans="1:34" ht="15">
      <c r="A211" s="108" t="s">
        <v>554</v>
      </c>
      <c r="B211" s="108"/>
      <c r="C211" s="108"/>
      <c r="D211" s="112"/>
      <c r="E211" s="112"/>
      <c r="F211" s="112"/>
      <c r="G211" s="112"/>
      <c r="H211" s="112"/>
      <c r="I211" s="112"/>
      <c r="J211" s="112"/>
      <c r="K211" s="112"/>
      <c r="L211" s="112"/>
      <c r="M211" s="112"/>
      <c r="N211" s="112"/>
      <c r="O211" s="112"/>
      <c r="P211" s="112"/>
      <c r="Q211" s="112"/>
      <c r="R211" s="92" t="str">
        <f t="shared" si="5"/>
        <v xml:space="preserve"> </v>
      </c>
      <c r="S211" s="93"/>
      <c r="T211" s="93"/>
      <c r="U211" s="94"/>
      <c r="Z211" s="49"/>
      <c r="AD211" s="53" t="s">
        <v>192</v>
      </c>
      <c r="AH211" s="53" t="s">
        <v>192</v>
      </c>
    </row>
    <row r="212" spans="1:34" ht="15">
      <c r="A212" s="108" t="s">
        <v>555</v>
      </c>
      <c r="B212" s="108"/>
      <c r="C212" s="108"/>
      <c r="D212" s="112"/>
      <c r="E212" s="112"/>
      <c r="F212" s="112"/>
      <c r="G212" s="112"/>
      <c r="H212" s="112"/>
      <c r="I212" s="112"/>
      <c r="J212" s="112"/>
      <c r="K212" s="112"/>
      <c r="L212" s="112"/>
      <c r="M212" s="112"/>
      <c r="N212" s="112"/>
      <c r="O212" s="112"/>
      <c r="P212" s="112"/>
      <c r="Q212" s="112"/>
      <c r="R212" s="92" t="str">
        <f t="shared" si="5"/>
        <v xml:space="preserve"> </v>
      </c>
      <c r="S212" s="93"/>
      <c r="T212" s="93"/>
      <c r="U212" s="94"/>
      <c r="Z212" s="49"/>
      <c r="AD212" s="53" t="s">
        <v>193</v>
      </c>
      <c r="AH212" s="53" t="s">
        <v>193</v>
      </c>
    </row>
    <row r="213" spans="1:34" ht="15">
      <c r="A213" s="108" t="s">
        <v>556</v>
      </c>
      <c r="B213" s="108"/>
      <c r="C213" s="108"/>
      <c r="D213" s="112"/>
      <c r="E213" s="112"/>
      <c r="F213" s="112"/>
      <c r="G213" s="112"/>
      <c r="H213" s="112"/>
      <c r="I213" s="112"/>
      <c r="J213" s="112"/>
      <c r="K213" s="112"/>
      <c r="L213" s="112"/>
      <c r="M213" s="112"/>
      <c r="N213" s="112"/>
      <c r="O213" s="112"/>
      <c r="P213" s="112"/>
      <c r="Q213" s="112"/>
      <c r="R213" s="92" t="str">
        <f t="shared" si="5"/>
        <v xml:space="preserve"> </v>
      </c>
      <c r="S213" s="93"/>
      <c r="T213" s="93"/>
      <c r="U213" s="94"/>
      <c r="Z213" s="49"/>
      <c r="AD213" s="53" t="s">
        <v>194</v>
      </c>
      <c r="AH213" s="53" t="s">
        <v>194</v>
      </c>
    </row>
    <row r="214" spans="1:34" ht="15">
      <c r="A214" s="108" t="s">
        <v>557</v>
      </c>
      <c r="B214" s="108"/>
      <c r="C214" s="108"/>
      <c r="D214" s="112"/>
      <c r="E214" s="112"/>
      <c r="F214" s="112"/>
      <c r="G214" s="112"/>
      <c r="H214" s="112"/>
      <c r="I214" s="112"/>
      <c r="J214" s="112"/>
      <c r="K214" s="112"/>
      <c r="L214" s="112"/>
      <c r="M214" s="112"/>
      <c r="N214" s="112"/>
      <c r="O214" s="112"/>
      <c r="P214" s="112"/>
      <c r="Q214" s="112"/>
      <c r="R214" s="92" t="str">
        <f t="shared" si="5"/>
        <v xml:space="preserve"> </v>
      </c>
      <c r="S214" s="93"/>
      <c r="T214" s="93"/>
      <c r="U214" s="94"/>
      <c r="Z214" s="49"/>
      <c r="AD214" s="53" t="s">
        <v>195</v>
      </c>
      <c r="AH214" s="53" t="s">
        <v>195</v>
      </c>
    </row>
    <row r="215" spans="1:34" ht="15">
      <c r="A215" s="108" t="s">
        <v>558</v>
      </c>
      <c r="B215" s="108"/>
      <c r="C215" s="108"/>
      <c r="D215" s="112"/>
      <c r="E215" s="112"/>
      <c r="F215" s="112"/>
      <c r="G215" s="112"/>
      <c r="H215" s="112"/>
      <c r="I215" s="112"/>
      <c r="J215" s="112"/>
      <c r="K215" s="112"/>
      <c r="L215" s="112"/>
      <c r="M215" s="112"/>
      <c r="N215" s="112"/>
      <c r="O215" s="112"/>
      <c r="P215" s="112"/>
      <c r="Q215" s="112"/>
      <c r="R215" s="92" t="str">
        <f t="shared" si="5"/>
        <v xml:space="preserve"> </v>
      </c>
      <c r="S215" s="93"/>
      <c r="T215" s="93"/>
      <c r="U215" s="94"/>
      <c r="Z215" s="49"/>
      <c r="AD215" s="53" t="s">
        <v>196</v>
      </c>
      <c r="AH215" s="53" t="s">
        <v>196</v>
      </c>
    </row>
    <row r="216" spans="1:34" ht="15">
      <c r="A216" s="108" t="s">
        <v>559</v>
      </c>
      <c r="B216" s="108"/>
      <c r="C216" s="108"/>
      <c r="D216" s="112"/>
      <c r="E216" s="112"/>
      <c r="F216" s="112"/>
      <c r="G216" s="112"/>
      <c r="H216" s="112"/>
      <c r="I216" s="112"/>
      <c r="J216" s="112"/>
      <c r="K216" s="112"/>
      <c r="L216" s="112"/>
      <c r="M216" s="112"/>
      <c r="N216" s="112"/>
      <c r="O216" s="112"/>
      <c r="P216" s="112"/>
      <c r="Q216" s="112"/>
      <c r="R216" s="92" t="str">
        <f t="shared" si="5"/>
        <v xml:space="preserve"> </v>
      </c>
      <c r="S216" s="93"/>
      <c r="T216" s="93"/>
      <c r="U216" s="94"/>
      <c r="Z216" s="49"/>
      <c r="AD216" s="53" t="s">
        <v>197</v>
      </c>
      <c r="AH216" s="53" t="s">
        <v>197</v>
      </c>
    </row>
    <row r="217" spans="1:34" ht="15">
      <c r="A217" s="108" t="s">
        <v>560</v>
      </c>
      <c r="B217" s="108"/>
      <c r="C217" s="108"/>
      <c r="D217" s="112"/>
      <c r="E217" s="112"/>
      <c r="F217" s="112"/>
      <c r="G217" s="112"/>
      <c r="H217" s="112"/>
      <c r="I217" s="112"/>
      <c r="J217" s="112"/>
      <c r="K217" s="112"/>
      <c r="L217" s="112"/>
      <c r="M217" s="112"/>
      <c r="N217" s="112"/>
      <c r="O217" s="112"/>
      <c r="P217" s="112"/>
      <c r="Q217" s="112"/>
      <c r="R217" s="92" t="str">
        <f t="shared" si="5"/>
        <v xml:space="preserve"> </v>
      </c>
      <c r="S217" s="93"/>
      <c r="T217" s="93"/>
      <c r="U217" s="94"/>
      <c r="Z217" s="49"/>
      <c r="AD217" s="53" t="s">
        <v>198</v>
      </c>
      <c r="AH217" s="53" t="s">
        <v>198</v>
      </c>
    </row>
    <row r="218" spans="1:34" ht="15">
      <c r="A218" s="108" t="s">
        <v>561</v>
      </c>
      <c r="B218" s="108"/>
      <c r="C218" s="108"/>
      <c r="D218" s="112"/>
      <c r="E218" s="112"/>
      <c r="F218" s="112"/>
      <c r="G218" s="112"/>
      <c r="H218" s="112"/>
      <c r="I218" s="112"/>
      <c r="J218" s="112"/>
      <c r="K218" s="112"/>
      <c r="L218" s="112"/>
      <c r="M218" s="112"/>
      <c r="N218" s="112"/>
      <c r="O218" s="112"/>
      <c r="P218" s="112"/>
      <c r="Q218" s="112"/>
      <c r="R218" s="92" t="str">
        <f t="shared" si="5"/>
        <v xml:space="preserve"> </v>
      </c>
      <c r="S218" s="93"/>
      <c r="T218" s="93"/>
      <c r="U218" s="94"/>
      <c r="Z218" s="49"/>
      <c r="AD218" s="53" t="s">
        <v>199</v>
      </c>
      <c r="AH218" s="53" t="s">
        <v>199</v>
      </c>
    </row>
    <row r="219" spans="1:34" ht="15">
      <c r="A219" s="108" t="s">
        <v>562</v>
      </c>
      <c r="B219" s="108"/>
      <c r="C219" s="108"/>
      <c r="D219" s="112"/>
      <c r="E219" s="112"/>
      <c r="F219" s="112"/>
      <c r="G219" s="112"/>
      <c r="H219" s="112"/>
      <c r="I219" s="112"/>
      <c r="J219" s="112"/>
      <c r="K219" s="112"/>
      <c r="L219" s="112"/>
      <c r="M219" s="112"/>
      <c r="N219" s="112"/>
      <c r="O219" s="112"/>
      <c r="P219" s="112"/>
      <c r="Q219" s="112"/>
      <c r="R219" s="92" t="str">
        <f t="shared" si="5"/>
        <v xml:space="preserve"> </v>
      </c>
      <c r="S219" s="93"/>
      <c r="T219" s="93"/>
      <c r="U219" s="94"/>
      <c r="Z219" s="49"/>
      <c r="AD219" s="53" t="s">
        <v>200</v>
      </c>
      <c r="AH219" s="53" t="s">
        <v>200</v>
      </c>
    </row>
    <row r="220" spans="1:34" ht="15">
      <c r="A220" s="108" t="s">
        <v>563</v>
      </c>
      <c r="B220" s="108"/>
      <c r="C220" s="108"/>
      <c r="D220" s="112"/>
      <c r="E220" s="112"/>
      <c r="F220" s="112"/>
      <c r="G220" s="112"/>
      <c r="H220" s="112"/>
      <c r="I220" s="112"/>
      <c r="J220" s="112"/>
      <c r="K220" s="112"/>
      <c r="L220" s="112"/>
      <c r="M220" s="112"/>
      <c r="N220" s="112"/>
      <c r="O220" s="112"/>
      <c r="P220" s="112"/>
      <c r="Q220" s="112"/>
      <c r="R220" s="92" t="str">
        <f t="shared" si="5"/>
        <v xml:space="preserve"> </v>
      </c>
      <c r="S220" s="93"/>
      <c r="T220" s="93"/>
      <c r="U220" s="94"/>
      <c r="Z220" s="49"/>
      <c r="AD220" s="53" t="s">
        <v>201</v>
      </c>
      <c r="AH220" s="53" t="s">
        <v>201</v>
      </c>
    </row>
    <row r="221" spans="1:34" ht="15">
      <c r="A221" s="108" t="s">
        <v>564</v>
      </c>
      <c r="B221" s="108"/>
      <c r="C221" s="108"/>
      <c r="D221" s="112"/>
      <c r="E221" s="112"/>
      <c r="F221" s="112"/>
      <c r="G221" s="112"/>
      <c r="H221" s="112"/>
      <c r="I221" s="112"/>
      <c r="J221" s="112"/>
      <c r="K221" s="112"/>
      <c r="L221" s="112"/>
      <c r="M221" s="112"/>
      <c r="N221" s="112"/>
      <c r="O221" s="112"/>
      <c r="P221" s="112"/>
      <c r="Q221" s="112"/>
      <c r="R221" s="92" t="str">
        <f t="shared" si="5"/>
        <v xml:space="preserve"> </v>
      </c>
      <c r="S221" s="93"/>
      <c r="T221" s="93"/>
      <c r="U221" s="94"/>
      <c r="Z221" s="49"/>
      <c r="AD221" s="53" t="s">
        <v>202</v>
      </c>
      <c r="AH221" s="53" t="s">
        <v>202</v>
      </c>
    </row>
    <row r="222" spans="1:34" ht="15">
      <c r="A222" s="108" t="s">
        <v>565</v>
      </c>
      <c r="B222" s="108"/>
      <c r="C222" s="108"/>
      <c r="D222" s="112"/>
      <c r="E222" s="112"/>
      <c r="F222" s="112"/>
      <c r="G222" s="112"/>
      <c r="H222" s="112"/>
      <c r="I222" s="112"/>
      <c r="J222" s="112"/>
      <c r="K222" s="112"/>
      <c r="L222" s="112"/>
      <c r="M222" s="112"/>
      <c r="N222" s="112"/>
      <c r="O222" s="112"/>
      <c r="P222" s="112"/>
      <c r="Q222" s="112"/>
      <c r="R222" s="92" t="str">
        <f t="shared" si="5"/>
        <v xml:space="preserve"> </v>
      </c>
      <c r="S222" s="93"/>
      <c r="T222" s="93"/>
      <c r="U222" s="94"/>
      <c r="Z222" s="49"/>
      <c r="AD222" s="53" t="s">
        <v>203</v>
      </c>
      <c r="AH222" s="53" t="s">
        <v>203</v>
      </c>
    </row>
    <row r="223" spans="1:34" ht="15">
      <c r="A223" s="108" t="s">
        <v>566</v>
      </c>
      <c r="B223" s="108"/>
      <c r="C223" s="108"/>
      <c r="D223" s="112"/>
      <c r="E223" s="112"/>
      <c r="F223" s="112"/>
      <c r="G223" s="112"/>
      <c r="H223" s="112"/>
      <c r="I223" s="112"/>
      <c r="J223" s="112"/>
      <c r="K223" s="112"/>
      <c r="L223" s="112"/>
      <c r="M223" s="112"/>
      <c r="N223" s="112"/>
      <c r="O223" s="112"/>
      <c r="P223" s="112"/>
      <c r="Q223" s="112"/>
      <c r="R223" s="92" t="str">
        <f t="shared" si="5"/>
        <v xml:space="preserve"> </v>
      </c>
      <c r="S223" s="93"/>
      <c r="T223" s="93"/>
      <c r="U223" s="94"/>
      <c r="Z223" s="49"/>
      <c r="AD223" s="53" t="s">
        <v>204</v>
      </c>
      <c r="AH223" s="53" t="s">
        <v>204</v>
      </c>
    </row>
    <row r="224" spans="1:34" ht="15">
      <c r="A224" s="108" t="s">
        <v>567</v>
      </c>
      <c r="B224" s="108"/>
      <c r="C224" s="108"/>
      <c r="D224" s="112"/>
      <c r="E224" s="112"/>
      <c r="F224" s="112"/>
      <c r="G224" s="112"/>
      <c r="H224" s="112"/>
      <c r="I224" s="112"/>
      <c r="J224" s="112"/>
      <c r="K224" s="112"/>
      <c r="L224" s="112"/>
      <c r="M224" s="112"/>
      <c r="N224" s="112"/>
      <c r="O224" s="112"/>
      <c r="P224" s="112"/>
      <c r="Q224" s="112"/>
      <c r="R224" s="92" t="str">
        <f t="shared" si="5"/>
        <v xml:space="preserve"> </v>
      </c>
      <c r="S224" s="93"/>
      <c r="T224" s="93"/>
      <c r="U224" s="94"/>
      <c r="Z224" s="49"/>
      <c r="AD224" s="53" t="s">
        <v>205</v>
      </c>
      <c r="AH224" s="53" t="s">
        <v>205</v>
      </c>
    </row>
    <row r="225" spans="1:34" ht="15">
      <c r="A225" s="108" t="s">
        <v>568</v>
      </c>
      <c r="B225" s="108"/>
      <c r="C225" s="108"/>
      <c r="D225" s="112"/>
      <c r="E225" s="112"/>
      <c r="F225" s="112"/>
      <c r="G225" s="112"/>
      <c r="H225" s="112"/>
      <c r="I225" s="112"/>
      <c r="J225" s="112"/>
      <c r="K225" s="112"/>
      <c r="L225" s="112"/>
      <c r="M225" s="112"/>
      <c r="N225" s="112"/>
      <c r="O225" s="112"/>
      <c r="P225" s="112"/>
      <c r="Q225" s="112"/>
      <c r="R225" s="92" t="str">
        <f t="shared" si="5"/>
        <v xml:space="preserve"> </v>
      </c>
      <c r="S225" s="93"/>
      <c r="T225" s="93"/>
      <c r="U225" s="94"/>
      <c r="Z225" s="49"/>
      <c r="AD225" s="53" t="s">
        <v>206</v>
      </c>
      <c r="AH225" s="53" t="s">
        <v>206</v>
      </c>
    </row>
    <row r="226" spans="1:34" ht="15">
      <c r="A226" s="108" t="s">
        <v>569</v>
      </c>
      <c r="B226" s="108"/>
      <c r="C226" s="108"/>
      <c r="D226" s="112"/>
      <c r="E226" s="112"/>
      <c r="F226" s="112"/>
      <c r="G226" s="112"/>
      <c r="H226" s="112"/>
      <c r="I226" s="112"/>
      <c r="J226" s="112"/>
      <c r="K226" s="112"/>
      <c r="L226" s="112"/>
      <c r="M226" s="112"/>
      <c r="N226" s="112"/>
      <c r="O226" s="112"/>
      <c r="P226" s="112"/>
      <c r="Q226" s="112"/>
      <c r="R226" s="92" t="str">
        <f t="shared" si="5"/>
        <v xml:space="preserve"> </v>
      </c>
      <c r="S226" s="93"/>
      <c r="T226" s="93"/>
      <c r="U226" s="94"/>
      <c r="Z226" s="49"/>
      <c r="AD226" s="53" t="s">
        <v>207</v>
      </c>
      <c r="AH226" s="53" t="s">
        <v>207</v>
      </c>
    </row>
    <row r="227" spans="1:34" ht="15">
      <c r="A227" s="108" t="s">
        <v>570</v>
      </c>
      <c r="B227" s="108"/>
      <c r="C227" s="108"/>
      <c r="D227" s="112"/>
      <c r="E227" s="112"/>
      <c r="F227" s="112"/>
      <c r="G227" s="112"/>
      <c r="H227" s="112"/>
      <c r="I227" s="112"/>
      <c r="J227" s="112"/>
      <c r="K227" s="112"/>
      <c r="L227" s="112"/>
      <c r="M227" s="112"/>
      <c r="N227" s="112"/>
      <c r="O227" s="112"/>
      <c r="P227" s="112"/>
      <c r="Q227" s="112"/>
      <c r="R227" s="92" t="str">
        <f t="shared" si="5"/>
        <v xml:space="preserve"> </v>
      </c>
      <c r="S227" s="93"/>
      <c r="T227" s="93"/>
      <c r="U227" s="94"/>
      <c r="Z227" s="49"/>
      <c r="AD227" s="53" t="s">
        <v>208</v>
      </c>
      <c r="AH227" s="53" t="s">
        <v>208</v>
      </c>
    </row>
    <row r="228" spans="1:34" ht="15">
      <c r="A228" s="108" t="s">
        <v>571</v>
      </c>
      <c r="B228" s="108"/>
      <c r="C228" s="108"/>
      <c r="D228" s="112"/>
      <c r="E228" s="112"/>
      <c r="F228" s="112"/>
      <c r="G228" s="112"/>
      <c r="H228" s="112"/>
      <c r="I228" s="112"/>
      <c r="J228" s="112"/>
      <c r="K228" s="112"/>
      <c r="L228" s="112"/>
      <c r="M228" s="112"/>
      <c r="N228" s="112"/>
      <c r="O228" s="112"/>
      <c r="P228" s="112"/>
      <c r="Q228" s="112"/>
      <c r="R228" s="92" t="str">
        <f t="shared" si="5"/>
        <v xml:space="preserve"> </v>
      </c>
      <c r="S228" s="93"/>
      <c r="T228" s="93"/>
      <c r="U228" s="94"/>
      <c r="Z228" s="49"/>
      <c r="AD228" s="53" t="s">
        <v>209</v>
      </c>
      <c r="AH228" s="53" t="s">
        <v>209</v>
      </c>
    </row>
    <row r="229" spans="1:34" ht="15">
      <c r="A229" s="108" t="s">
        <v>572</v>
      </c>
      <c r="B229" s="108"/>
      <c r="C229" s="108"/>
      <c r="D229" s="112"/>
      <c r="E229" s="112"/>
      <c r="F229" s="112"/>
      <c r="G229" s="112"/>
      <c r="H229" s="112"/>
      <c r="I229" s="112"/>
      <c r="J229" s="112"/>
      <c r="K229" s="112"/>
      <c r="L229" s="112"/>
      <c r="M229" s="112"/>
      <c r="N229" s="112"/>
      <c r="O229" s="112"/>
      <c r="P229" s="112"/>
      <c r="Q229" s="112"/>
      <c r="R229" s="92" t="str">
        <f t="shared" si="5"/>
        <v xml:space="preserve"> </v>
      </c>
      <c r="S229" s="93"/>
      <c r="T229" s="93"/>
      <c r="U229" s="94"/>
      <c r="Z229" s="49"/>
      <c r="AD229" s="53" t="s">
        <v>210</v>
      </c>
      <c r="AH229" s="53" t="s">
        <v>210</v>
      </c>
    </row>
    <row r="230" spans="1:34" ht="15">
      <c r="A230" s="108" t="s">
        <v>573</v>
      </c>
      <c r="B230" s="108"/>
      <c r="C230" s="108"/>
      <c r="D230" s="112"/>
      <c r="E230" s="112"/>
      <c r="F230" s="112"/>
      <c r="G230" s="112"/>
      <c r="H230" s="112"/>
      <c r="I230" s="112"/>
      <c r="J230" s="112"/>
      <c r="K230" s="112"/>
      <c r="L230" s="112"/>
      <c r="M230" s="112"/>
      <c r="N230" s="112"/>
      <c r="O230" s="112"/>
      <c r="P230" s="112"/>
      <c r="Q230" s="112"/>
      <c r="R230" s="92" t="str">
        <f t="shared" si="5"/>
        <v xml:space="preserve"> </v>
      </c>
      <c r="S230" s="93"/>
      <c r="T230" s="93"/>
      <c r="U230" s="94"/>
      <c r="Z230" s="49"/>
      <c r="AD230" s="53" t="s">
        <v>211</v>
      </c>
      <c r="AH230" s="53" t="s">
        <v>211</v>
      </c>
    </row>
    <row r="231" spans="1:34" ht="15">
      <c r="A231" s="108" t="s">
        <v>574</v>
      </c>
      <c r="B231" s="108"/>
      <c r="C231" s="108"/>
      <c r="D231" s="112"/>
      <c r="E231" s="112"/>
      <c r="F231" s="112"/>
      <c r="G231" s="112"/>
      <c r="H231" s="112"/>
      <c r="I231" s="112"/>
      <c r="J231" s="112"/>
      <c r="K231" s="112"/>
      <c r="L231" s="112"/>
      <c r="M231" s="112"/>
      <c r="N231" s="112"/>
      <c r="O231" s="112"/>
      <c r="P231" s="112"/>
      <c r="Q231" s="112"/>
      <c r="R231" s="92" t="str">
        <f t="shared" si="5"/>
        <v xml:space="preserve"> </v>
      </c>
      <c r="S231" s="93"/>
      <c r="T231" s="93"/>
      <c r="U231" s="94"/>
      <c r="Z231" s="49"/>
      <c r="AD231" s="53" t="s">
        <v>212</v>
      </c>
      <c r="AH231" s="53" t="s">
        <v>212</v>
      </c>
    </row>
    <row r="232" spans="1:34" ht="15">
      <c r="A232" s="108" t="s">
        <v>575</v>
      </c>
      <c r="B232" s="108"/>
      <c r="C232" s="108"/>
      <c r="D232" s="112"/>
      <c r="E232" s="112"/>
      <c r="F232" s="112"/>
      <c r="G232" s="112"/>
      <c r="H232" s="112"/>
      <c r="I232" s="112"/>
      <c r="J232" s="112"/>
      <c r="K232" s="112"/>
      <c r="L232" s="112"/>
      <c r="M232" s="112"/>
      <c r="N232" s="112"/>
      <c r="O232" s="112"/>
      <c r="P232" s="112"/>
      <c r="Q232" s="112"/>
      <c r="R232" s="92" t="str">
        <f t="shared" si="5"/>
        <v xml:space="preserve"> </v>
      </c>
      <c r="S232" s="93"/>
      <c r="T232" s="93"/>
      <c r="U232" s="94"/>
      <c r="Z232" s="49"/>
      <c r="AD232" s="53" t="s">
        <v>213</v>
      </c>
      <c r="AH232" s="53" t="s">
        <v>213</v>
      </c>
    </row>
    <row r="233" spans="1:34" ht="15">
      <c r="A233" s="108" t="s">
        <v>576</v>
      </c>
      <c r="B233" s="108"/>
      <c r="C233" s="108"/>
      <c r="D233" s="112"/>
      <c r="E233" s="112"/>
      <c r="F233" s="112"/>
      <c r="G233" s="112"/>
      <c r="H233" s="112"/>
      <c r="I233" s="112"/>
      <c r="J233" s="112"/>
      <c r="K233" s="112"/>
      <c r="L233" s="112"/>
      <c r="M233" s="112"/>
      <c r="N233" s="112"/>
      <c r="O233" s="112"/>
      <c r="P233" s="112"/>
      <c r="Q233" s="112"/>
      <c r="R233" s="92" t="str">
        <f t="shared" ref="R233:R240" si="6">IF(ISBLANK(B233)," ",100-SUM(D233:Q233))</f>
        <v xml:space="preserve"> </v>
      </c>
      <c r="S233" s="93"/>
      <c r="T233" s="93"/>
      <c r="U233" s="94"/>
      <c r="Z233" s="49"/>
      <c r="AD233" s="53" t="s">
        <v>214</v>
      </c>
      <c r="AH233" s="53" t="s">
        <v>214</v>
      </c>
    </row>
    <row r="234" spans="1:34" ht="15">
      <c r="A234" s="108" t="s">
        <v>577</v>
      </c>
      <c r="B234" s="108"/>
      <c r="C234" s="108"/>
      <c r="D234" s="112"/>
      <c r="E234" s="112"/>
      <c r="F234" s="112"/>
      <c r="G234" s="112"/>
      <c r="H234" s="112"/>
      <c r="I234" s="112"/>
      <c r="J234" s="112"/>
      <c r="K234" s="112"/>
      <c r="L234" s="112"/>
      <c r="M234" s="112"/>
      <c r="N234" s="112"/>
      <c r="O234" s="112"/>
      <c r="P234" s="112"/>
      <c r="Q234" s="112"/>
      <c r="R234" s="92" t="str">
        <f t="shared" si="6"/>
        <v xml:space="preserve"> </v>
      </c>
      <c r="S234" s="93"/>
      <c r="T234" s="93"/>
      <c r="U234" s="94"/>
      <c r="Z234" s="49"/>
      <c r="AD234" s="53" t="s">
        <v>215</v>
      </c>
      <c r="AH234" s="53" t="s">
        <v>215</v>
      </c>
    </row>
    <row r="235" spans="1:34" ht="15">
      <c r="A235" s="108" t="s">
        <v>578</v>
      </c>
      <c r="B235" s="108"/>
      <c r="C235" s="108"/>
      <c r="D235" s="112"/>
      <c r="E235" s="112"/>
      <c r="F235" s="112"/>
      <c r="G235" s="112"/>
      <c r="H235" s="112"/>
      <c r="I235" s="112"/>
      <c r="J235" s="112"/>
      <c r="K235" s="112"/>
      <c r="L235" s="112"/>
      <c r="M235" s="112"/>
      <c r="N235" s="112"/>
      <c r="O235" s="112"/>
      <c r="P235" s="112"/>
      <c r="Q235" s="112"/>
      <c r="R235" s="92" t="str">
        <f t="shared" si="6"/>
        <v xml:space="preserve"> </v>
      </c>
      <c r="S235" s="93"/>
      <c r="T235" s="93"/>
      <c r="U235" s="94"/>
      <c r="Z235" s="49"/>
      <c r="AD235" s="53" t="s">
        <v>216</v>
      </c>
      <c r="AH235" s="53" t="s">
        <v>216</v>
      </c>
    </row>
    <row r="236" spans="1:34" ht="15">
      <c r="A236" s="108" t="s">
        <v>579</v>
      </c>
      <c r="B236" s="108"/>
      <c r="C236" s="108"/>
      <c r="D236" s="112"/>
      <c r="E236" s="112"/>
      <c r="F236" s="112"/>
      <c r="G236" s="112"/>
      <c r="H236" s="112"/>
      <c r="I236" s="112"/>
      <c r="J236" s="112"/>
      <c r="K236" s="112"/>
      <c r="L236" s="112"/>
      <c r="M236" s="112"/>
      <c r="N236" s="112"/>
      <c r="O236" s="112"/>
      <c r="P236" s="112"/>
      <c r="Q236" s="112"/>
      <c r="R236" s="92" t="str">
        <f t="shared" si="6"/>
        <v xml:space="preserve"> </v>
      </c>
      <c r="S236" s="93"/>
      <c r="T236" s="93"/>
      <c r="U236" s="94"/>
      <c r="Z236" s="49"/>
      <c r="AD236" s="53" t="s">
        <v>217</v>
      </c>
      <c r="AH236" s="53" t="s">
        <v>217</v>
      </c>
    </row>
    <row r="237" spans="1:34" ht="15">
      <c r="A237" s="108" t="s">
        <v>580</v>
      </c>
      <c r="B237" s="108"/>
      <c r="C237" s="108"/>
      <c r="D237" s="112"/>
      <c r="E237" s="112"/>
      <c r="F237" s="112"/>
      <c r="G237" s="112"/>
      <c r="H237" s="112"/>
      <c r="I237" s="112"/>
      <c r="J237" s="112"/>
      <c r="K237" s="112"/>
      <c r="L237" s="112"/>
      <c r="M237" s="112"/>
      <c r="N237" s="112"/>
      <c r="O237" s="112"/>
      <c r="P237" s="112"/>
      <c r="Q237" s="112"/>
      <c r="R237" s="92" t="str">
        <f t="shared" si="6"/>
        <v xml:space="preserve"> </v>
      </c>
      <c r="S237" s="93"/>
      <c r="T237" s="93"/>
      <c r="U237" s="94"/>
      <c r="Z237" s="49"/>
      <c r="AD237" s="53" t="s">
        <v>218</v>
      </c>
      <c r="AH237" s="53" t="s">
        <v>218</v>
      </c>
    </row>
    <row r="238" spans="1:34" ht="15">
      <c r="A238" s="108" t="s">
        <v>581</v>
      </c>
      <c r="B238" s="108"/>
      <c r="C238" s="108"/>
      <c r="D238" s="112"/>
      <c r="E238" s="112"/>
      <c r="F238" s="112"/>
      <c r="G238" s="112"/>
      <c r="H238" s="112"/>
      <c r="I238" s="112"/>
      <c r="J238" s="112"/>
      <c r="K238" s="112"/>
      <c r="L238" s="112"/>
      <c r="M238" s="112"/>
      <c r="N238" s="112"/>
      <c r="O238" s="112"/>
      <c r="P238" s="112"/>
      <c r="Q238" s="112"/>
      <c r="R238" s="92" t="str">
        <f t="shared" si="6"/>
        <v xml:space="preserve"> </v>
      </c>
      <c r="S238" s="93"/>
      <c r="T238" s="93"/>
      <c r="U238" s="94"/>
      <c r="Z238" s="49"/>
      <c r="AD238" s="53" t="s">
        <v>219</v>
      </c>
      <c r="AH238" s="53" t="s">
        <v>219</v>
      </c>
    </row>
    <row r="239" spans="1:34" ht="15">
      <c r="A239" s="108" t="s">
        <v>582</v>
      </c>
      <c r="B239" s="108"/>
      <c r="C239" s="108"/>
      <c r="D239" s="112"/>
      <c r="E239" s="112"/>
      <c r="F239" s="112"/>
      <c r="G239" s="112"/>
      <c r="H239" s="112"/>
      <c r="I239" s="112"/>
      <c r="J239" s="112"/>
      <c r="K239" s="112"/>
      <c r="L239" s="112"/>
      <c r="M239" s="112"/>
      <c r="N239" s="112"/>
      <c r="O239" s="112"/>
      <c r="P239" s="112"/>
      <c r="Q239" s="112"/>
      <c r="R239" s="92" t="str">
        <f t="shared" si="6"/>
        <v xml:space="preserve"> </v>
      </c>
      <c r="S239" s="93"/>
      <c r="T239" s="93"/>
      <c r="U239" s="94"/>
      <c r="Z239" s="49"/>
      <c r="AD239" s="53" t="s">
        <v>220</v>
      </c>
      <c r="AH239" s="53" t="s">
        <v>220</v>
      </c>
    </row>
    <row r="240" spans="1:34" ht="15">
      <c r="A240" s="108" t="s">
        <v>583</v>
      </c>
      <c r="B240" s="108"/>
      <c r="C240" s="108"/>
      <c r="D240" s="112"/>
      <c r="E240" s="112"/>
      <c r="F240" s="112"/>
      <c r="G240" s="112"/>
      <c r="H240" s="112"/>
      <c r="I240" s="112"/>
      <c r="J240" s="112"/>
      <c r="K240" s="112"/>
      <c r="L240" s="112"/>
      <c r="M240" s="112"/>
      <c r="N240" s="112"/>
      <c r="O240" s="112"/>
      <c r="P240" s="112"/>
      <c r="Q240" s="112"/>
      <c r="R240" s="92" t="str">
        <f t="shared" si="6"/>
        <v xml:space="preserve"> </v>
      </c>
      <c r="S240" s="93"/>
      <c r="T240" s="93"/>
      <c r="U240" s="94"/>
      <c r="Z240" s="49"/>
      <c r="AD240" s="53" t="s">
        <v>221</v>
      </c>
      <c r="AH240" s="53" t="s">
        <v>221</v>
      </c>
    </row>
    <row r="241" spans="1:30" ht="15">
      <c r="A241" s="101" t="s">
        <v>351</v>
      </c>
      <c r="B241" s="99">
        <f>SUM(B191:B240)</f>
        <v>0</v>
      </c>
      <c r="C241" s="51"/>
      <c r="D241" s="51"/>
      <c r="E241" s="51"/>
      <c r="Z241" s="53" t="s">
        <v>222</v>
      </c>
      <c r="AD241" s="53" t="s">
        <v>222</v>
      </c>
    </row>
    <row r="242" spans="1:30" ht="15">
      <c r="A242" s="51"/>
      <c r="B242" s="51"/>
      <c r="C242" s="51"/>
      <c r="D242" s="51"/>
      <c r="E242" s="51"/>
      <c r="F242" s="51"/>
      <c r="G242" s="51"/>
      <c r="H242" s="51"/>
      <c r="I242" s="51"/>
      <c r="J242" s="51"/>
      <c r="Z242" s="53" t="s">
        <v>223</v>
      </c>
      <c r="AD242" s="53" t="s">
        <v>223</v>
      </c>
    </row>
    <row r="243" spans="1:30" ht="15">
      <c r="F243" s="51"/>
      <c r="G243" s="51"/>
      <c r="H243" s="51"/>
      <c r="I243" s="51"/>
      <c r="J243" s="51"/>
      <c r="K243" s="51"/>
      <c r="Z243" s="53" t="s">
        <v>224</v>
      </c>
      <c r="AD243" s="53" t="s">
        <v>224</v>
      </c>
    </row>
    <row r="244" spans="1:30" ht="15">
      <c r="F244" s="51"/>
      <c r="G244" s="51"/>
      <c r="H244" s="51"/>
      <c r="I244" s="51"/>
      <c r="J244" s="51"/>
      <c r="K244" s="51"/>
      <c r="Z244" s="53" t="s">
        <v>225</v>
      </c>
      <c r="AD244" s="53" t="s">
        <v>225</v>
      </c>
    </row>
    <row r="245" spans="1:30" ht="15">
      <c r="C245" s="51"/>
      <c r="D245" s="51"/>
      <c r="E245" s="51"/>
      <c r="F245" s="51"/>
      <c r="G245" s="51"/>
      <c r="H245" s="51"/>
      <c r="I245" s="51"/>
      <c r="J245" s="51"/>
      <c r="Z245" s="53" t="s">
        <v>226</v>
      </c>
      <c r="AD245" s="53" t="s">
        <v>226</v>
      </c>
    </row>
    <row r="246" spans="1:30" ht="15">
      <c r="Z246" s="53" t="s">
        <v>227</v>
      </c>
      <c r="AD246" s="53" t="s">
        <v>227</v>
      </c>
    </row>
    <row r="247" spans="1:30" ht="15">
      <c r="Z247" s="53" t="s">
        <v>228</v>
      </c>
      <c r="AD247" s="53" t="s">
        <v>228</v>
      </c>
    </row>
    <row r="248" spans="1:30" ht="15">
      <c r="Z248" s="53" t="s">
        <v>229</v>
      </c>
      <c r="AD248" s="53" t="s">
        <v>229</v>
      </c>
    </row>
    <row r="249" spans="1:30" ht="15">
      <c r="Z249" s="53" t="s">
        <v>230</v>
      </c>
      <c r="AD249" s="53" t="s">
        <v>230</v>
      </c>
    </row>
    <row r="250" spans="1:30" ht="15">
      <c r="Z250" s="53" t="s">
        <v>231</v>
      </c>
      <c r="AD250" s="53" t="s">
        <v>231</v>
      </c>
    </row>
    <row r="251" spans="1:30" ht="15">
      <c r="Z251" s="53" t="s">
        <v>232</v>
      </c>
      <c r="AD251" s="53" t="s">
        <v>232</v>
      </c>
    </row>
    <row r="252" spans="1:30" ht="15">
      <c r="Z252" s="53" t="s">
        <v>233</v>
      </c>
      <c r="AD252" s="53" t="s">
        <v>233</v>
      </c>
    </row>
    <row r="253" spans="1:30" ht="15">
      <c r="Z253" s="53" t="s">
        <v>234</v>
      </c>
      <c r="AD253" s="53" t="s">
        <v>234</v>
      </c>
    </row>
    <row r="254" spans="1:30" ht="15">
      <c r="Z254" s="53" t="s">
        <v>235</v>
      </c>
      <c r="AD254" s="53" t="s">
        <v>235</v>
      </c>
    </row>
    <row r="255" spans="1:30" ht="15">
      <c r="Z255" s="53" t="s">
        <v>236</v>
      </c>
      <c r="AD255" s="53" t="s">
        <v>236</v>
      </c>
    </row>
    <row r="256" spans="1:30" ht="15">
      <c r="Z256" s="53" t="s">
        <v>237</v>
      </c>
      <c r="AD256" s="53" t="s">
        <v>237</v>
      </c>
    </row>
    <row r="257" spans="26:30" ht="15">
      <c r="Z257" s="53" t="s">
        <v>238</v>
      </c>
      <c r="AD257" s="53" t="s">
        <v>238</v>
      </c>
    </row>
    <row r="258" spans="26:30" ht="15">
      <c r="Z258" s="53" t="s">
        <v>239</v>
      </c>
      <c r="AD258" s="53" t="s">
        <v>239</v>
      </c>
    </row>
    <row r="259" spans="26:30" ht="15">
      <c r="Z259" s="53" t="s">
        <v>240</v>
      </c>
      <c r="AD259" s="53" t="s">
        <v>240</v>
      </c>
    </row>
    <row r="260" spans="26:30" ht="15">
      <c r="Z260" s="53" t="s">
        <v>241</v>
      </c>
      <c r="AD260" s="53" t="s">
        <v>241</v>
      </c>
    </row>
    <row r="261" spans="26:30" ht="15">
      <c r="Z261" s="53" t="s">
        <v>242</v>
      </c>
      <c r="AD261" s="53" t="s">
        <v>242</v>
      </c>
    </row>
    <row r="262" spans="26:30" ht="15">
      <c r="Z262" s="53" t="s">
        <v>243</v>
      </c>
      <c r="AD262" s="53" t="s">
        <v>243</v>
      </c>
    </row>
    <row r="263" spans="26:30" ht="15">
      <c r="Z263" s="53" t="s">
        <v>244</v>
      </c>
      <c r="AD263" s="53" t="s">
        <v>244</v>
      </c>
    </row>
    <row r="264" spans="26:30" ht="15">
      <c r="Z264" s="53" t="s">
        <v>245</v>
      </c>
      <c r="AD264" s="53" t="s">
        <v>245</v>
      </c>
    </row>
    <row r="265" spans="26:30" ht="15">
      <c r="Z265" s="53" t="s">
        <v>246</v>
      </c>
      <c r="AD265" s="53" t="s">
        <v>246</v>
      </c>
    </row>
    <row r="266" spans="26:30" ht="15">
      <c r="Z266" s="53" t="s">
        <v>247</v>
      </c>
      <c r="AD266" s="53" t="s">
        <v>247</v>
      </c>
    </row>
    <row r="267" spans="26:30" ht="15">
      <c r="Z267" s="53" t="s">
        <v>248</v>
      </c>
      <c r="AD267" s="53" t="s">
        <v>248</v>
      </c>
    </row>
    <row r="268" spans="26:30" ht="15">
      <c r="Z268" s="53" t="s">
        <v>249</v>
      </c>
      <c r="AD268" s="53" t="s">
        <v>249</v>
      </c>
    </row>
    <row r="269" spans="26:30" ht="15">
      <c r="Z269" s="53" t="s">
        <v>250</v>
      </c>
      <c r="AD269" s="53" t="s">
        <v>250</v>
      </c>
    </row>
    <row r="270" spans="26:30" ht="15">
      <c r="Z270" s="53" t="s">
        <v>251</v>
      </c>
      <c r="AD270" s="53" t="s">
        <v>251</v>
      </c>
    </row>
  </sheetData>
  <sheetProtection algorithmName="SHA-512" hashValue="ziJ153vnkBLZZYAaBySXUbvSr1kcwH2iqLjFybcr6Fn0vWs3cYl2KJW11x+inW8Qn/7GREcgVmG1ng6Qf/opYg==" saltValue="wq8ppeevysZ7Aif+5u4F1A==" spinCount="100000" sheet="1" objects="1" scenarios="1"/>
  <mergeCells count="28">
    <mergeCell ref="Y40:AA40"/>
    <mergeCell ref="B12:J12"/>
    <mergeCell ref="B15:J15"/>
    <mergeCell ref="B16:J16"/>
    <mergeCell ref="G18:H18"/>
    <mergeCell ref="D20:E20"/>
    <mergeCell ref="F20:G20"/>
    <mergeCell ref="A3:I3"/>
    <mergeCell ref="A4:J6"/>
    <mergeCell ref="A7:L7"/>
    <mergeCell ref="B10:J10"/>
    <mergeCell ref="B11:J11"/>
    <mergeCell ref="Y67:AA67"/>
    <mergeCell ref="Y68:AA68"/>
    <mergeCell ref="K19:O19"/>
    <mergeCell ref="Y61:AA61"/>
    <mergeCell ref="Y62:AA62"/>
    <mergeCell ref="Y63:AA63"/>
    <mergeCell ref="Y64:AA64"/>
    <mergeCell ref="Y65:AA65"/>
    <mergeCell ref="Y66:AA66"/>
    <mergeCell ref="Y41:AA41"/>
    <mergeCell ref="Y42:AA42"/>
    <mergeCell ref="Y50:AA50"/>
    <mergeCell ref="Y51:AA51"/>
    <mergeCell ref="Y59:AA59"/>
    <mergeCell ref="Y60:AA60"/>
    <mergeCell ref="Y39:AA39"/>
  </mergeCells>
  <conditionalFormatting sqref="A22:B22 B23">
    <cfRule type="expression" dxfId="8" priority="4">
      <formula>$B$21=""</formula>
    </cfRule>
  </conditionalFormatting>
  <conditionalFormatting sqref="A22:B24">
    <cfRule type="expression" dxfId="7" priority="5">
      <formula>$B$21=""</formula>
    </cfRule>
  </conditionalFormatting>
  <conditionalFormatting sqref="B37:C37 L37:R37 D37:K240 L38:AA40 A38:C240 L41:R240 S42:AA240 A241:S242">
    <cfRule type="expression" dxfId="6" priority="1">
      <formula>OR(#REF!="No", #REF!="")</formula>
    </cfRule>
  </conditionalFormatting>
  <conditionalFormatting sqref="D20:E20">
    <cfRule type="expression" priority="6">
      <formula>$H$19="Yes"</formula>
    </cfRule>
    <cfRule type="expression" dxfId="5" priority="7">
      <formula>$H$19="No"</formula>
    </cfRule>
  </conditionalFormatting>
  <conditionalFormatting sqref="D20:G20">
    <cfRule type="expression" dxfId="4" priority="8">
      <formula>$H$19=""</formula>
    </cfRule>
  </conditionalFormatting>
  <conditionalFormatting sqref="F20:G20">
    <cfRule type="expression" dxfId="3" priority="9">
      <formula>$H$19="No"</formula>
    </cfRule>
    <cfRule type="expression" dxfId="2" priority="10">
      <formula>$H$19="Yes"</formula>
    </cfRule>
  </conditionalFormatting>
  <conditionalFormatting sqref="S40 S42:S188">
    <cfRule type="expression" dxfId="1" priority="3">
      <formula>OR($T$38="No",$T$38="")</formula>
    </cfRule>
  </conditionalFormatting>
  <conditionalFormatting sqref="T41:AA41">
    <cfRule type="expression" dxfId="0" priority="2">
      <formula>OR(#REF!="No", #REF!="")</formula>
    </cfRule>
  </conditionalFormatting>
  <dataValidations count="23">
    <dataValidation allowBlank="1" showInputMessage="1" showErrorMessage="1" prompt="Estimated percentage of credits that are not relevant to the course." sqref="R38" xr:uid="{C6725994-F006-46D6-BBB3-CE12BAB25393}"/>
    <dataValidation allowBlank="1" showInputMessage="1" showErrorMessage="1" prompt="This column should be filled with the local credits as stated in your official Transcript of Records." sqref="B37" xr:uid="{3FFF9EBD-61C5-4B1D-9C52-5FDBBBF72C67}"/>
    <dataValidation allowBlank="1" showInputMessage="1" showErrorMessage="1" prompt="This column should be filled with the local grades, as stated in your official Transcript of Records." sqref="C37" xr:uid="{5B43CCBF-C0BF-40F8-82ED-D069282C40B2}"/>
    <dataValidation allowBlank="1" showInputMessage="1" showErrorMessage="1" prompt="Average grade of all the courses._x000a_This is different from the GPA calculation" sqref="C39" xr:uid="{1346BB7E-0008-4328-A953-0D5612604D8F}"/>
    <dataValidation allowBlank="1" showInputMessage="1" showErrorMessage="1" prompt="This cell should show your total amount of credits done during your BSc._x000a__x000a__x000a_" sqref="B38" xr:uid="{E5108206-01AB-4562-8634-4A5BC305A7AA}"/>
    <dataValidation allowBlank="1" sqref="Y40:AA68 C191:C240" xr:uid="{A89BF13A-7121-4559-9D0A-EB10C88C9CD5}"/>
    <dataValidation type="textLength" operator="lessThan" allowBlank="1" showInputMessage="1" showErrorMessage="1" promptTitle="University" prompt="The English name of your home university." sqref="B12:J12" xr:uid="{969DCAEA-3B6B-4E47-9867-B4F3613C3E7C}">
      <formula1>101</formula1>
    </dataValidation>
    <dataValidation type="textLength" operator="lessThan" allowBlank="1" showInputMessage="1" showErrorMessage="1" promptTitle="Name" prompt="Use your full name." sqref="B10:J10" xr:uid="{8619AA94-1522-4CA0-840F-0C6AF4B921DF}">
      <formula1>101</formula1>
    </dataValidation>
    <dataValidation type="textLength" operator="lessThan" allowBlank="1" showInputMessage="1" showErrorMessage="1" promptTitle="Degree" prompt="The full English title of your qualifying degree." sqref="B15:J15" xr:uid="{4EA227D1-198E-4E51-8A0C-795C398BECE7}">
      <formula1>101</formula1>
    </dataValidation>
    <dataValidation type="custom" allowBlank="1" showInputMessage="1" showErrorMessage="1" errorTitle="Error" error="Hej. Make sure to type only numbers and the correct decimal symbol :)" promptTitle="Min. grade" prompt="Lowest possible grade at your home university." sqref="B23" xr:uid="{FE503E78-71BD-4A77-9CDA-7A0DA0A09A4A}">
      <formula1>IF(B21="Numbers", AND(ISNUMBER(B23),B23&gt;=-10,B23&lt;=100), ISTEXT(B23))</formula1>
    </dataValidation>
    <dataValidation type="list" operator="lessThan" allowBlank="1" showInputMessage="1" showErrorMessage="1" promptTitle="Degree" prompt="The full English title of your qualifying degree." sqref="B16:J16" xr:uid="{342F67EF-94BB-4E7D-BFCD-57FE0636185F}">
      <formula1>$Z$9:$Z$13</formula1>
    </dataValidation>
    <dataValidation allowBlank="1" showInputMessage="1" showErrorMessage="1" promptTitle="Courses' description" prompt="Only insert the links if the webpage information is in English!_x000a_If the information is in your original language, then upload a PDF to DANS with the information translated" sqref="S39" xr:uid="{17B98A9E-5169-402D-8B0B-09B75F681838}"/>
    <dataValidation type="list" allowBlank="1" showInputMessage="1" showErrorMessage="1" sqref="B21" xr:uid="{DE0B0249-94C5-4291-AEC1-D5C907BED955}">
      <formula1>$L$12:$L$14</formula1>
    </dataValidation>
    <dataValidation type="list" allowBlank="1" showInputMessage="1" showErrorMessage="1" sqref="H19 T38" xr:uid="{0F490E62-A1BB-42DF-860F-B37831858E67}">
      <formula1>$L$10:$L$11</formula1>
    </dataValidation>
    <dataValidation type="whole" allowBlank="1" showErrorMessage="1" errorTitle="Student number error." error="Please insert your current 6-digit student number. (e.g. 210000)" sqref="F20" xr:uid="{4919F187-3EFB-42F8-8E92-F94EA982C8B8}">
      <formula1>160000</formula1>
      <formula2>290000</formula2>
    </dataValidation>
    <dataValidation type="custom" allowBlank="1" showInputMessage="1" showErrorMessage="1" errorTitle="Error" error="Hej. Make sure to type only numbers and the correct decimal symbol :)" promptTitle="Min. grade" prompt="Lowest possible grade at your home university." sqref="B22" xr:uid="{6D783567-ADD2-4496-BC16-908F57E1EB98}">
      <formula1>IF(B21="Numbers", AND(ISNUMBER(B22),B22&gt;=-10,B22&lt;=100), ISTEXT(B22))</formula1>
    </dataValidation>
    <dataValidation type="decimal" allowBlank="1" showInputMessage="1" showErrorMessage="1" errorTitle="ERROR" error="Please make sure to type everything manually. Don't copy&amp;paste. _x000a_Make sure to use correct decimal marker &quot;.&quot; or &quot;,&quot;" sqref="B40:B50 C40:C189" xr:uid="{F3C0567C-F7F3-4616-90F5-E571AD5218AD}">
      <formula1>0</formula1>
      <formula2>10000</formula2>
    </dataValidation>
    <dataValidation type="whole" allowBlank="1" showInputMessage="1" showErrorMessage="1" errorTitle="Only more than 30%" error=" Only include major course contributions greater than or equal to 30% and only contributions where the subject(s) is being taught as distinguished from merely being used._x000a_Do not add the &quot;%&quot; symbol Instead of 50% just write 50" sqref="S190:U190" xr:uid="{A378F539-3891-4435-B49D-813D58DF206D}">
      <formula1>30</formula1>
      <formula2>100</formula2>
    </dataValidation>
    <dataValidation type="decimal" operator="lessThan" allowBlank="1" showInputMessage="1" showErrorMessage="1" promptTitle="Min. credits" prompt="Credits as used by your home university." sqref="B18" xr:uid="{94D28B9D-15DA-4F0F-BC56-1481BC03547B}">
      <formula1>1000</formula1>
    </dataValidation>
    <dataValidation type="decimal" operator="lessThan" allowBlank="1" showInputMessage="1" showErrorMessage="1" promptTitle="Nominal Length" prompt="Nominal length in years of qualifying education, assuming full-time study." sqref="B17" xr:uid="{3218045B-3930-4987-A21E-A2FC7684599A}">
      <formula1>10</formula1>
    </dataValidation>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D40:Q240" xr:uid="{8863C2E0-F8F6-47E6-B810-802162C4571D}">
      <formula1>30</formula1>
      <formula2>100</formula2>
    </dataValidation>
    <dataValidation type="list" allowBlank="1" showInputMessage="1" promptTitle="Select from drop down menu" prompt="Use the searchable drop-down menu, to choose the country where you have obtained your qualifying degree. Search for country's Initials_x000a_" sqref="B11:J11" xr:uid="{E737163E-8FD9-4393-A59C-461C528D0222}">
      <formula1>$AD$22:$AD$270</formula1>
    </dataValidation>
    <dataValidation type="custom" allowBlank="1" showInputMessage="1" showErrorMessage="1" errorTitle="Error" error="Hej. Make sure to type only numbers and the correct decimal symbol :)" promptTitle="Min. grade" prompt="Lowest possible grade at your home university." sqref="B24" xr:uid="{5385E3ED-BF38-43C2-928A-EEABEA0BA007}">
      <formula1>IF(B21="Numbers", AND(ISNUMBER(B24),B24&gt;=-10,B24&lt;=100), ISTEXT(B24))</formula1>
    </dataValidation>
  </dataValidations>
  <pageMargins left="0.7" right="0.7" top="0.75" bottom="0.75" header="0.3" footer="0.3"/>
  <pageSetup scale="64" fitToHeight="0" orientation="landscape" horizontalDpi="1200" verticalDpi="12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J73"/>
  <sheetViews>
    <sheetView showGridLines="0" zoomScale="85" zoomScaleNormal="85" workbookViewId="0">
      <selection activeCell="A17" sqref="A17:J29"/>
    </sheetView>
  </sheetViews>
  <sheetFormatPr defaultColWidth="9.140625" defaultRowHeight="15"/>
  <cols>
    <col min="1" max="1" width="28.85546875" style="8" customWidth="1"/>
    <col min="2" max="2" width="43.42578125" style="8" customWidth="1"/>
    <col min="3" max="16384" width="9.140625" style="8"/>
  </cols>
  <sheetData>
    <row r="1" spans="1:10" ht="33.75">
      <c r="A1" s="139" t="s">
        <v>301</v>
      </c>
      <c r="B1" s="140"/>
      <c r="C1" s="140"/>
      <c r="D1" s="140"/>
      <c r="E1" s="140"/>
      <c r="F1" s="140"/>
      <c r="G1" s="140"/>
      <c r="H1" s="140"/>
      <c r="I1" s="140"/>
      <c r="J1" s="141"/>
    </row>
    <row r="2" spans="1:10" ht="23.25">
      <c r="A2" s="142" t="str">
        <f>'Pre-mapping'!A2:J2</f>
        <v>Engineering Acoustics</v>
      </c>
      <c r="B2" s="143"/>
      <c r="C2" s="143"/>
      <c r="D2" s="143"/>
      <c r="E2" s="143"/>
      <c r="F2" s="143"/>
      <c r="G2" s="143"/>
      <c r="H2" s="143"/>
      <c r="I2" s="143"/>
      <c r="J2" s="144"/>
    </row>
    <row r="3" spans="1:10" s="1" customFormat="1">
      <c r="A3" s="124" t="s">
        <v>315</v>
      </c>
      <c r="B3" s="125"/>
      <c r="C3" s="125"/>
      <c r="D3" s="125"/>
      <c r="E3" s="125"/>
      <c r="F3" s="125"/>
      <c r="G3" s="125"/>
      <c r="H3" s="125"/>
      <c r="I3" s="125"/>
      <c r="J3" s="126"/>
    </row>
    <row r="4" spans="1:10">
      <c r="A4" s="124"/>
      <c r="B4" s="125"/>
      <c r="C4" s="125"/>
      <c r="D4" s="125"/>
      <c r="E4" s="125"/>
      <c r="F4" s="125"/>
      <c r="G4" s="125"/>
      <c r="H4" s="125"/>
      <c r="I4" s="125"/>
      <c r="J4" s="126"/>
    </row>
    <row r="5" spans="1:10">
      <c r="A5" s="124"/>
      <c r="B5" s="125"/>
      <c r="C5" s="125"/>
      <c r="D5" s="125"/>
      <c r="E5" s="125"/>
      <c r="F5" s="125"/>
      <c r="G5" s="125"/>
      <c r="H5" s="125"/>
      <c r="I5" s="125"/>
      <c r="J5" s="126"/>
    </row>
    <row r="6" spans="1:10">
      <c r="A6" s="124"/>
      <c r="B6" s="125"/>
      <c r="C6" s="125"/>
      <c r="D6" s="125"/>
      <c r="E6" s="125"/>
      <c r="F6" s="125"/>
      <c r="G6" s="125"/>
      <c r="H6" s="125"/>
      <c r="I6" s="125"/>
      <c r="J6" s="126"/>
    </row>
    <row r="7" spans="1:10" ht="15.75" thickBot="1">
      <c r="A7" s="7"/>
      <c r="J7" s="9"/>
    </row>
    <row r="8" spans="1:10">
      <c r="A8" s="25" t="s">
        <v>252</v>
      </c>
      <c r="B8" s="145">
        <f>GPA!B10</f>
        <v>0</v>
      </c>
      <c r="C8" s="146"/>
      <c r="D8" s="146"/>
      <c r="E8" s="146"/>
      <c r="F8" s="146"/>
      <c r="G8" s="146"/>
      <c r="H8" s="146"/>
      <c r="I8" s="146"/>
      <c r="J8" s="147"/>
    </row>
    <row r="9" spans="1:10">
      <c r="A9" s="26" t="s">
        <v>1</v>
      </c>
      <c r="B9" s="148">
        <f>GPA!B11</f>
        <v>0</v>
      </c>
      <c r="C9" s="149"/>
      <c r="D9" s="149"/>
      <c r="E9" s="149"/>
      <c r="F9" s="149"/>
      <c r="G9" s="149"/>
      <c r="H9" s="149"/>
      <c r="I9" s="149"/>
      <c r="J9" s="150"/>
    </row>
    <row r="10" spans="1:10">
      <c r="A10" s="26" t="s">
        <v>0</v>
      </c>
      <c r="B10" s="148">
        <f>GPA!B12</f>
        <v>0</v>
      </c>
      <c r="C10" s="149"/>
      <c r="D10" s="149"/>
      <c r="E10" s="149"/>
      <c r="F10" s="149"/>
      <c r="G10" s="149"/>
      <c r="H10" s="149"/>
      <c r="I10" s="149"/>
      <c r="J10" s="150"/>
    </row>
    <row r="11" spans="1:10" ht="15.75" thickBot="1">
      <c r="A11" s="3" t="s">
        <v>2</v>
      </c>
      <c r="B11" s="151">
        <f>GPA!B15</f>
        <v>0</v>
      </c>
      <c r="C11" s="152"/>
      <c r="D11" s="152"/>
      <c r="E11" s="152"/>
      <c r="F11" s="152"/>
      <c r="G11" s="152"/>
      <c r="H11" s="152"/>
      <c r="I11" s="152"/>
      <c r="J11" s="153"/>
    </row>
    <row r="12" spans="1:10">
      <c r="A12" s="2"/>
      <c r="J12" s="9"/>
    </row>
    <row r="13" spans="1:10" ht="15.75" thickBot="1">
      <c r="A13" s="2"/>
      <c r="H13" s="175"/>
      <c r="I13" s="175"/>
      <c r="J13" s="9"/>
    </row>
    <row r="14" spans="1:10" ht="23.25">
      <c r="A14" s="4" t="s">
        <v>253</v>
      </c>
      <c r="B14" s="5"/>
      <c r="C14" s="16"/>
      <c r="D14" s="16"/>
      <c r="E14" s="154" t="str">
        <f>IF(ISBLANK(A17)=TRUE,"THIS AREA IS MANDATORY; you must fill it out.","")</f>
        <v>THIS AREA IS MANDATORY; you must fill it out.</v>
      </c>
      <c r="F14" s="154"/>
      <c r="G14" s="154"/>
      <c r="H14" s="154"/>
      <c r="I14" s="154"/>
      <c r="J14" s="155"/>
    </row>
    <row r="15" spans="1:10">
      <c r="A15" s="7"/>
      <c r="J15" s="9"/>
    </row>
    <row r="16" spans="1:10">
      <c r="A16" s="162" t="s">
        <v>298</v>
      </c>
      <c r="B16" s="163"/>
      <c r="C16" s="163"/>
      <c r="D16" s="163"/>
      <c r="E16" s="163"/>
      <c r="F16" s="163"/>
      <c r="G16" s="163"/>
      <c r="H16" s="163"/>
      <c r="I16" s="163"/>
      <c r="J16" s="164"/>
    </row>
    <row r="17" spans="1:10">
      <c r="A17" s="165"/>
      <c r="B17" s="166"/>
      <c r="C17" s="166"/>
      <c r="D17" s="166"/>
      <c r="E17" s="166"/>
      <c r="F17" s="166"/>
      <c r="G17" s="166"/>
      <c r="H17" s="166"/>
      <c r="I17" s="166"/>
      <c r="J17" s="167"/>
    </row>
    <row r="18" spans="1:10">
      <c r="A18" s="165"/>
      <c r="B18" s="166"/>
      <c r="C18" s="166"/>
      <c r="D18" s="166"/>
      <c r="E18" s="166"/>
      <c r="F18" s="166"/>
      <c r="G18" s="166"/>
      <c r="H18" s="166"/>
      <c r="I18" s="166"/>
      <c r="J18" s="167"/>
    </row>
    <row r="19" spans="1:10">
      <c r="A19" s="165"/>
      <c r="B19" s="166"/>
      <c r="C19" s="166"/>
      <c r="D19" s="166"/>
      <c r="E19" s="166"/>
      <c r="F19" s="166"/>
      <c r="G19" s="166"/>
      <c r="H19" s="166"/>
      <c r="I19" s="166"/>
      <c r="J19" s="167"/>
    </row>
    <row r="20" spans="1:10">
      <c r="A20" s="165"/>
      <c r="B20" s="166"/>
      <c r="C20" s="166"/>
      <c r="D20" s="166"/>
      <c r="E20" s="166"/>
      <c r="F20" s="166"/>
      <c r="G20" s="166"/>
      <c r="H20" s="166"/>
      <c r="I20" s="166"/>
      <c r="J20" s="167"/>
    </row>
    <row r="21" spans="1:10">
      <c r="A21" s="165"/>
      <c r="B21" s="166"/>
      <c r="C21" s="166"/>
      <c r="D21" s="166"/>
      <c r="E21" s="166"/>
      <c r="F21" s="166"/>
      <c r="G21" s="166"/>
      <c r="H21" s="166"/>
      <c r="I21" s="166"/>
      <c r="J21" s="167"/>
    </row>
    <row r="22" spans="1:10">
      <c r="A22" s="165"/>
      <c r="B22" s="166"/>
      <c r="C22" s="166"/>
      <c r="D22" s="166"/>
      <c r="E22" s="166"/>
      <c r="F22" s="166"/>
      <c r="G22" s="166"/>
      <c r="H22" s="166"/>
      <c r="I22" s="166"/>
      <c r="J22" s="167"/>
    </row>
    <row r="23" spans="1:10">
      <c r="A23" s="165"/>
      <c r="B23" s="166"/>
      <c r="C23" s="166"/>
      <c r="D23" s="166"/>
      <c r="E23" s="166"/>
      <c r="F23" s="166"/>
      <c r="G23" s="166"/>
      <c r="H23" s="166"/>
      <c r="I23" s="166"/>
      <c r="J23" s="167"/>
    </row>
    <row r="24" spans="1:10">
      <c r="A24" s="165"/>
      <c r="B24" s="166"/>
      <c r="C24" s="166"/>
      <c r="D24" s="166"/>
      <c r="E24" s="166"/>
      <c r="F24" s="166"/>
      <c r="G24" s="166"/>
      <c r="H24" s="166"/>
      <c r="I24" s="166"/>
      <c r="J24" s="167"/>
    </row>
    <row r="25" spans="1:10">
      <c r="A25" s="165"/>
      <c r="B25" s="166"/>
      <c r="C25" s="166"/>
      <c r="D25" s="166"/>
      <c r="E25" s="166"/>
      <c r="F25" s="166"/>
      <c r="G25" s="166"/>
      <c r="H25" s="166"/>
      <c r="I25" s="166"/>
      <c r="J25" s="167"/>
    </row>
    <row r="26" spans="1:10">
      <c r="A26" s="165"/>
      <c r="B26" s="166"/>
      <c r="C26" s="166"/>
      <c r="D26" s="166"/>
      <c r="E26" s="166"/>
      <c r="F26" s="166"/>
      <c r="G26" s="166"/>
      <c r="H26" s="166"/>
      <c r="I26" s="166"/>
      <c r="J26" s="167"/>
    </row>
    <row r="27" spans="1:10">
      <c r="A27" s="165"/>
      <c r="B27" s="166"/>
      <c r="C27" s="166"/>
      <c r="D27" s="166"/>
      <c r="E27" s="166"/>
      <c r="F27" s="166"/>
      <c r="G27" s="166"/>
      <c r="H27" s="166"/>
      <c r="I27" s="166"/>
      <c r="J27" s="167"/>
    </row>
    <row r="28" spans="1:10">
      <c r="A28" s="165"/>
      <c r="B28" s="166"/>
      <c r="C28" s="166"/>
      <c r="D28" s="166"/>
      <c r="E28" s="166"/>
      <c r="F28" s="166"/>
      <c r="G28" s="166"/>
      <c r="H28" s="166"/>
      <c r="I28" s="166"/>
      <c r="J28" s="167"/>
    </row>
    <row r="29" spans="1:10">
      <c r="A29" s="165"/>
      <c r="B29" s="166"/>
      <c r="C29" s="166"/>
      <c r="D29" s="166"/>
      <c r="E29" s="166"/>
      <c r="F29" s="166"/>
      <c r="G29" s="166"/>
      <c r="H29" s="166"/>
      <c r="I29" s="166"/>
      <c r="J29" s="167"/>
    </row>
    <row r="30" spans="1:10">
      <c r="A30" s="7"/>
      <c r="J30" s="9"/>
    </row>
    <row r="31" spans="1:10">
      <c r="A31" s="168" t="s">
        <v>313</v>
      </c>
      <c r="B31" s="169"/>
      <c r="C31" s="169"/>
      <c r="D31" s="169"/>
      <c r="E31" s="169"/>
      <c r="F31" s="169"/>
      <c r="G31" s="169"/>
      <c r="H31" s="169"/>
      <c r="I31" s="169"/>
      <c r="J31" s="170"/>
    </row>
    <row r="32" spans="1:10" ht="18.600000000000001" customHeight="1">
      <c r="A32" s="173" t="s">
        <v>304</v>
      </c>
      <c r="B32" s="171" t="s">
        <v>305</v>
      </c>
      <c r="C32" s="160"/>
      <c r="D32" s="160"/>
      <c r="E32" s="156" t="str">
        <f>IF(OR(ISBLANK(A34)=TRUE,ISBLANK(B34)=TRUE,ISBLANK(A35)=TRUE,ISBLANK(B35)=TRUE),"THIS AREA IS MANDATORY; you must fill it out.","")</f>
        <v>THIS AREA IS MANDATORY; you must fill it out.</v>
      </c>
      <c r="F32" s="156"/>
      <c r="G32" s="156"/>
      <c r="H32" s="156"/>
      <c r="I32" s="156"/>
      <c r="J32" s="157"/>
    </row>
    <row r="33" spans="1:10">
      <c r="A33" s="174"/>
      <c r="B33" s="172"/>
      <c r="C33" s="161"/>
      <c r="D33" s="161"/>
      <c r="E33" s="158"/>
      <c r="F33" s="158"/>
      <c r="G33" s="158"/>
      <c r="H33" s="158"/>
      <c r="I33" s="158"/>
      <c r="J33" s="159"/>
    </row>
    <row r="34" spans="1:10">
      <c r="A34" s="13"/>
      <c r="B34" s="127"/>
      <c r="C34" s="127"/>
      <c r="D34" s="127"/>
      <c r="E34" s="127"/>
      <c r="F34" s="127"/>
      <c r="G34" s="127"/>
      <c r="H34" s="127"/>
      <c r="I34" s="127"/>
      <c r="J34" s="128"/>
    </row>
    <row r="35" spans="1:10">
      <c r="A35" s="13"/>
      <c r="B35" s="127"/>
      <c r="C35" s="127"/>
      <c r="D35" s="127"/>
      <c r="E35" s="127"/>
      <c r="F35" s="127"/>
      <c r="G35" s="127"/>
      <c r="H35" s="127"/>
      <c r="I35" s="127"/>
      <c r="J35" s="128"/>
    </row>
    <row r="36" spans="1:10">
      <c r="A36" s="24" t="s">
        <v>300</v>
      </c>
      <c r="B36" s="15" t="s">
        <v>314</v>
      </c>
      <c r="J36" s="9"/>
    </row>
    <row r="37" spans="1:10">
      <c r="A37" s="23"/>
      <c r="B37" s="22"/>
      <c r="C37" s="22"/>
      <c r="D37" s="22"/>
      <c r="E37" s="22"/>
      <c r="F37" s="22"/>
      <c r="G37" s="22"/>
      <c r="H37" s="22"/>
      <c r="I37" s="22"/>
      <c r="J37" s="27"/>
    </row>
    <row r="38" spans="1:10">
      <c r="A38" s="135" t="s">
        <v>306</v>
      </c>
      <c r="B38" s="136"/>
      <c r="C38" s="136"/>
      <c r="D38" s="136"/>
      <c r="E38" s="137" t="str">
        <f>IF(ISBLANK(A39)=TRUE,"THIS AREA IS MANDATORY; you must fill it out.","")</f>
        <v>THIS AREA IS MANDATORY; you must fill it out.</v>
      </c>
      <c r="F38" s="137"/>
      <c r="G38" s="137"/>
      <c r="H38" s="137"/>
      <c r="I38" s="137"/>
      <c r="J38" s="138"/>
    </row>
    <row r="39" spans="1:10">
      <c r="A39" s="129"/>
      <c r="B39" s="130"/>
      <c r="C39" s="130"/>
      <c r="D39" s="130"/>
      <c r="E39" s="130"/>
      <c r="F39" s="130"/>
      <c r="G39" s="130"/>
      <c r="H39" s="130"/>
      <c r="I39" s="130"/>
      <c r="J39" s="131"/>
    </row>
    <row r="40" spans="1:10">
      <c r="A40" s="129"/>
      <c r="B40" s="130"/>
      <c r="C40" s="130"/>
      <c r="D40" s="130"/>
      <c r="E40" s="130"/>
      <c r="F40" s="130"/>
      <c r="G40" s="130"/>
      <c r="H40" s="130"/>
      <c r="I40" s="130"/>
      <c r="J40" s="131"/>
    </row>
    <row r="41" spans="1:10">
      <c r="A41" s="129"/>
      <c r="B41" s="130"/>
      <c r="C41" s="130"/>
      <c r="D41" s="130"/>
      <c r="E41" s="130"/>
      <c r="F41" s="130"/>
      <c r="G41" s="130"/>
      <c r="H41" s="130"/>
      <c r="I41" s="130"/>
      <c r="J41" s="131"/>
    </row>
    <row r="42" spans="1:10">
      <c r="A42" s="129"/>
      <c r="B42" s="130"/>
      <c r="C42" s="130"/>
      <c r="D42" s="130"/>
      <c r="E42" s="130"/>
      <c r="F42" s="130"/>
      <c r="G42" s="130"/>
      <c r="H42" s="130"/>
      <c r="I42" s="130"/>
      <c r="J42" s="131"/>
    </row>
    <row r="43" spans="1:10">
      <c r="A43" s="129"/>
      <c r="B43" s="130"/>
      <c r="C43" s="130"/>
      <c r="D43" s="130"/>
      <c r="E43" s="130"/>
      <c r="F43" s="130"/>
      <c r="G43" s="130"/>
      <c r="H43" s="130"/>
      <c r="I43" s="130"/>
      <c r="J43" s="131"/>
    </row>
    <row r="44" spans="1:10">
      <c r="A44" s="129"/>
      <c r="B44" s="130"/>
      <c r="C44" s="130"/>
      <c r="D44" s="130"/>
      <c r="E44" s="130"/>
      <c r="F44" s="130"/>
      <c r="G44" s="130"/>
      <c r="H44" s="130"/>
      <c r="I44" s="130"/>
      <c r="J44" s="131"/>
    </row>
    <row r="45" spans="1:10">
      <c r="A45" s="129"/>
      <c r="B45" s="130"/>
      <c r="C45" s="130"/>
      <c r="D45" s="130"/>
      <c r="E45" s="130"/>
      <c r="F45" s="130"/>
      <c r="G45" s="130"/>
      <c r="H45" s="130"/>
      <c r="I45" s="130"/>
      <c r="J45" s="131"/>
    </row>
    <row r="46" spans="1:10" ht="15.75" thickBot="1">
      <c r="A46" s="132"/>
      <c r="B46" s="133"/>
      <c r="C46" s="133"/>
      <c r="D46" s="133"/>
      <c r="E46" s="133"/>
      <c r="F46" s="133"/>
      <c r="G46" s="133"/>
      <c r="H46" s="133"/>
      <c r="I46" s="133"/>
      <c r="J46" s="134"/>
    </row>
    <row r="47" spans="1:10">
      <c r="A47" s="7"/>
      <c r="J47" s="9"/>
    </row>
    <row r="48" spans="1:10" ht="15.75" thickBot="1">
      <c r="A48" s="7"/>
      <c r="J48" s="9"/>
    </row>
    <row r="49" spans="1:10" ht="21">
      <c r="A49" s="4" t="s">
        <v>254</v>
      </c>
      <c r="B49" s="5"/>
      <c r="C49" s="5"/>
      <c r="D49" s="5"/>
      <c r="E49" s="5"/>
      <c r="F49" s="5"/>
      <c r="G49" s="5"/>
      <c r="H49" s="5"/>
      <c r="I49" s="5"/>
      <c r="J49" s="6"/>
    </row>
    <row r="50" spans="1:10">
      <c r="A50" s="129"/>
      <c r="B50" s="130"/>
      <c r="C50" s="130"/>
      <c r="D50" s="130"/>
      <c r="E50" s="130"/>
      <c r="F50" s="130"/>
      <c r="G50" s="130"/>
      <c r="H50" s="130"/>
      <c r="I50" s="130"/>
      <c r="J50" s="131"/>
    </row>
    <row r="51" spans="1:10">
      <c r="A51" s="129"/>
      <c r="B51" s="130"/>
      <c r="C51" s="130"/>
      <c r="D51" s="130"/>
      <c r="E51" s="130"/>
      <c r="F51" s="130"/>
      <c r="G51" s="130"/>
      <c r="H51" s="130"/>
      <c r="I51" s="130"/>
      <c r="J51" s="131"/>
    </row>
    <row r="52" spans="1:10">
      <c r="A52" s="129"/>
      <c r="B52" s="130"/>
      <c r="C52" s="130"/>
      <c r="D52" s="130"/>
      <c r="E52" s="130"/>
      <c r="F52" s="130"/>
      <c r="G52" s="130"/>
      <c r="H52" s="130"/>
      <c r="I52" s="130"/>
      <c r="J52" s="131"/>
    </row>
    <row r="53" spans="1:10">
      <c r="A53" s="129"/>
      <c r="B53" s="130"/>
      <c r="C53" s="130"/>
      <c r="D53" s="130"/>
      <c r="E53" s="130"/>
      <c r="F53" s="130"/>
      <c r="G53" s="130"/>
      <c r="H53" s="130"/>
      <c r="I53" s="130"/>
      <c r="J53" s="131"/>
    </row>
    <row r="54" spans="1:10">
      <c r="A54" s="129"/>
      <c r="B54" s="130"/>
      <c r="C54" s="130"/>
      <c r="D54" s="130"/>
      <c r="E54" s="130"/>
      <c r="F54" s="130"/>
      <c r="G54" s="130"/>
      <c r="H54" s="130"/>
      <c r="I54" s="130"/>
      <c r="J54" s="131"/>
    </row>
    <row r="55" spans="1:10">
      <c r="A55" s="129"/>
      <c r="B55" s="130"/>
      <c r="C55" s="130"/>
      <c r="D55" s="130"/>
      <c r="E55" s="130"/>
      <c r="F55" s="130"/>
      <c r="G55" s="130"/>
      <c r="H55" s="130"/>
      <c r="I55" s="130"/>
      <c r="J55" s="131"/>
    </row>
    <row r="56" spans="1:10">
      <c r="A56" s="129"/>
      <c r="B56" s="130"/>
      <c r="C56" s="130"/>
      <c r="D56" s="130"/>
      <c r="E56" s="130"/>
      <c r="F56" s="130"/>
      <c r="G56" s="130"/>
      <c r="H56" s="130"/>
      <c r="I56" s="130"/>
      <c r="J56" s="131"/>
    </row>
    <row r="57" spans="1:10" ht="15.75" thickBot="1">
      <c r="A57" s="132"/>
      <c r="B57" s="133"/>
      <c r="C57" s="133"/>
      <c r="D57" s="133"/>
      <c r="E57" s="133"/>
      <c r="F57" s="133"/>
      <c r="G57" s="133"/>
      <c r="H57" s="133"/>
      <c r="I57" s="133"/>
      <c r="J57" s="134"/>
    </row>
    <row r="58" spans="1:10">
      <c r="A58" s="7"/>
      <c r="J58" s="9"/>
    </row>
    <row r="59" spans="1:10" ht="15.75" thickBot="1">
      <c r="A59" s="7"/>
      <c r="J59" s="9"/>
    </row>
    <row r="60" spans="1:10" ht="21">
      <c r="A60" s="17" t="s">
        <v>255</v>
      </c>
      <c r="B60" s="18"/>
      <c r="C60" s="18"/>
      <c r="D60" s="18"/>
      <c r="E60" s="18"/>
      <c r="F60" s="18"/>
      <c r="G60" s="18"/>
      <c r="H60" s="21"/>
      <c r="I60" s="19" t="s">
        <v>257</v>
      </c>
      <c r="J60" s="20"/>
    </row>
    <row r="61" spans="1:10">
      <c r="A61" s="10" t="s">
        <v>256</v>
      </c>
      <c r="J61" s="9"/>
    </row>
    <row r="62" spans="1:10">
      <c r="A62" s="129"/>
      <c r="B62" s="130"/>
      <c r="C62" s="130"/>
      <c r="D62" s="130"/>
      <c r="E62" s="130"/>
      <c r="F62" s="130"/>
      <c r="G62" s="130"/>
      <c r="H62" s="130"/>
      <c r="I62" s="130"/>
      <c r="J62" s="131"/>
    </row>
    <row r="63" spans="1:10">
      <c r="A63" s="129"/>
      <c r="B63" s="130"/>
      <c r="C63" s="130"/>
      <c r="D63" s="130"/>
      <c r="E63" s="130"/>
      <c r="F63" s="130"/>
      <c r="G63" s="130"/>
      <c r="H63" s="130"/>
      <c r="I63" s="130"/>
      <c r="J63" s="131"/>
    </row>
    <row r="64" spans="1:10">
      <c r="A64" s="129"/>
      <c r="B64" s="130"/>
      <c r="C64" s="130"/>
      <c r="D64" s="130"/>
      <c r="E64" s="130"/>
      <c r="F64" s="130"/>
      <c r="G64" s="130"/>
      <c r="H64" s="130"/>
      <c r="I64" s="130"/>
      <c r="J64" s="131"/>
    </row>
    <row r="65" spans="1:10">
      <c r="A65" s="129"/>
      <c r="B65" s="130"/>
      <c r="C65" s="130"/>
      <c r="D65" s="130"/>
      <c r="E65" s="130"/>
      <c r="F65" s="130"/>
      <c r="G65" s="130"/>
      <c r="H65" s="130"/>
      <c r="I65" s="130"/>
      <c r="J65" s="131"/>
    </row>
    <row r="66" spans="1:10">
      <c r="A66" s="129"/>
      <c r="B66" s="130"/>
      <c r="C66" s="130"/>
      <c r="D66" s="130"/>
      <c r="E66" s="130"/>
      <c r="F66" s="130"/>
      <c r="G66" s="130"/>
      <c r="H66" s="130"/>
      <c r="I66" s="130"/>
      <c r="J66" s="131"/>
    </row>
    <row r="67" spans="1:10">
      <c r="A67" s="129"/>
      <c r="B67" s="130"/>
      <c r="C67" s="130"/>
      <c r="D67" s="130"/>
      <c r="E67" s="130"/>
      <c r="F67" s="130"/>
      <c r="G67" s="130"/>
      <c r="H67" s="130"/>
      <c r="I67" s="130"/>
      <c r="J67" s="131"/>
    </row>
    <row r="68" spans="1:10">
      <c r="A68" s="129"/>
      <c r="B68" s="130"/>
      <c r="C68" s="130"/>
      <c r="D68" s="130"/>
      <c r="E68" s="130"/>
      <c r="F68" s="130"/>
      <c r="G68" s="130"/>
      <c r="H68" s="130"/>
      <c r="I68" s="130"/>
      <c r="J68" s="131"/>
    </row>
    <row r="69" spans="1:10" ht="15.75" thickBot="1">
      <c r="A69" s="132"/>
      <c r="B69" s="133"/>
      <c r="C69" s="133"/>
      <c r="D69" s="133"/>
      <c r="E69" s="133"/>
      <c r="F69" s="133"/>
      <c r="G69" s="133"/>
      <c r="H69" s="133"/>
      <c r="I69" s="133"/>
      <c r="J69" s="134"/>
    </row>
    <row r="70" spans="1:10">
      <c r="A70" s="7"/>
      <c r="J70" s="9"/>
    </row>
    <row r="71" spans="1:10">
      <c r="A71" s="7"/>
      <c r="J71" s="9"/>
    </row>
    <row r="72" spans="1:10">
      <c r="A72"/>
      <c r="B72"/>
      <c r="C72"/>
      <c r="D72"/>
      <c r="E72"/>
      <c r="F72"/>
      <c r="G72"/>
      <c r="H72"/>
      <c r="I72"/>
      <c r="J72"/>
    </row>
    <row r="73" spans="1:10">
      <c r="A73"/>
      <c r="B73"/>
      <c r="C73"/>
      <c r="D73"/>
      <c r="E73"/>
      <c r="F73"/>
      <c r="G73"/>
      <c r="H73"/>
      <c r="I73"/>
      <c r="J73"/>
    </row>
  </sheetData>
  <sheetProtection algorithmName="SHA-512" hashValue="o15hEYvWJ1BA4V06Ka8zWT4USvNengoU8ZQhNOXhpzwu0Fx5eHJsAzDM6eXqjNkKLXt+DoxL2LKEz/WeqAUwqA==" saltValue="VNxTW+GVZwmyWQOUKTOfUA==" spinCount="100000" sheet="1" objects="1" scenarios="1" selectLockedCells="1"/>
  <mergeCells count="23">
    <mergeCell ref="A32:A33"/>
    <mergeCell ref="H13:I13"/>
    <mergeCell ref="A1:J1"/>
    <mergeCell ref="A2:J2"/>
    <mergeCell ref="B8:J8"/>
    <mergeCell ref="B9:J9"/>
    <mergeCell ref="B10:J10"/>
    <mergeCell ref="A3:J6"/>
    <mergeCell ref="B34:J34"/>
    <mergeCell ref="A62:J69"/>
    <mergeCell ref="A39:J46"/>
    <mergeCell ref="A50:J57"/>
    <mergeCell ref="A38:D38"/>
    <mergeCell ref="E38:J38"/>
    <mergeCell ref="B35:J35"/>
    <mergeCell ref="B11:J11"/>
    <mergeCell ref="E14:J14"/>
    <mergeCell ref="E32:J33"/>
    <mergeCell ref="C32:D33"/>
    <mergeCell ref="A16:J16"/>
    <mergeCell ref="A17:J29"/>
    <mergeCell ref="A31:J31"/>
    <mergeCell ref="B32:B33"/>
  </mergeCells>
  <dataValidations count="7">
    <dataValidation type="date" allowBlank="1" showInputMessage="1" showErrorMessage="1" sqref="B12:B13 J13" xr:uid="{00000000-0002-0000-0100-000000000000}">
      <formula1>32874</formula1>
      <formula2>54789</formula2>
    </dataValidation>
    <dataValidation type="textLength" operator="lessThan" allowBlank="1" showInputMessage="1" showErrorMessage="1" promptTitle="Mandatory" prompt="Field must be filled." sqref="A17:J29" xr:uid="{00000000-0002-0000-0100-000001000000}">
      <formula1>1001</formula1>
    </dataValidation>
    <dataValidation type="whole" allowBlank="1" showInputMessage="1" showErrorMessage="1" promptTitle="Mandatory" prompt="Field must be filled._x000a_" sqref="A34" xr:uid="{00000000-0002-0000-0100-000002000000}">
      <formula1>0</formula1>
      <formula2>99999</formula2>
    </dataValidation>
    <dataValidation type="whole" allowBlank="1" showInputMessage="1" showErrorMessage="1" promptTitle="Mandatory" prompt="Field must be filled." sqref="A35" xr:uid="{00000000-0002-0000-0100-000003000000}">
      <formula1>0</formula1>
      <formula2>99999</formula2>
    </dataValidation>
    <dataValidation type="textLength" operator="lessThan" allowBlank="1" showInputMessage="1" showErrorMessage="1" promptTitle="Mandatory" prompt="Field must be filled." sqref="B34:J35" xr:uid="{00000000-0002-0000-0100-000004000000}">
      <formula1>76</formula1>
    </dataValidation>
    <dataValidation type="textLength" operator="lessThan" allowBlank="1" showInputMessage="1" showErrorMessage="1" promptTitle="Mandatory" prompt="FIeld must be filled." sqref="A39:J46" xr:uid="{00000000-0002-0000-0100-000005000000}">
      <formula1>501</formula1>
    </dataValidation>
    <dataValidation type="textLength" operator="lessThan" allowBlank="1" showInputMessage="1" showErrorMessage="1" sqref="A62:J69" xr:uid="{00000000-0002-0000-0100-000006000000}">
      <formula1>501</formula1>
    </dataValidation>
  </dataValidations>
  <hyperlinks>
    <hyperlink ref="B36" r:id="rId1" xr:uid="{00000000-0004-0000-0100-000000000000}"/>
  </hyperlink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8000000}">
          <x14:formula1>
            <xm:f>Countries!$J$18:$J$19</xm:f>
          </x14:formula1>
          <xm:sqref>J60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AP78"/>
  <sheetViews>
    <sheetView showGridLines="0" topLeftCell="A22" zoomScale="70" zoomScaleNormal="70" workbookViewId="0">
      <selection activeCell="C25" sqref="C25:F25"/>
    </sheetView>
  </sheetViews>
  <sheetFormatPr defaultColWidth="8.5703125" defaultRowHeight="15"/>
  <cols>
    <col min="2" max="2" width="10.85546875" customWidth="1"/>
  </cols>
  <sheetData>
    <row r="1" spans="1:25" ht="28.5">
      <c r="A1" s="208" t="s">
        <v>310</v>
      </c>
      <c r="B1" s="209"/>
      <c r="C1" s="209"/>
      <c r="D1" s="209"/>
      <c r="E1" s="209"/>
      <c r="F1" s="209"/>
      <c r="G1" s="209"/>
      <c r="H1" s="209"/>
      <c r="I1" s="209"/>
      <c r="J1" s="210"/>
    </row>
    <row r="2" spans="1:25" ht="24" thickBot="1">
      <c r="A2" s="211" t="s">
        <v>317</v>
      </c>
      <c r="B2" s="212"/>
      <c r="C2" s="212"/>
      <c r="D2" s="212"/>
      <c r="E2" s="212"/>
      <c r="F2" s="212"/>
      <c r="G2" s="212"/>
      <c r="H2" s="212"/>
      <c r="I2" s="212"/>
      <c r="J2" s="213"/>
    </row>
    <row r="3" spans="1:25" ht="15.75" thickBot="1">
      <c r="A3" s="14"/>
      <c r="J3" s="11"/>
    </row>
    <row r="4" spans="1:25" ht="15.75" thickBot="1">
      <c r="A4" s="214" t="s">
        <v>296</v>
      </c>
      <c r="B4" s="215"/>
      <c r="C4" s="215"/>
      <c r="D4" s="215"/>
      <c r="E4" s="215"/>
      <c r="F4" s="215"/>
      <c r="G4" s="215"/>
      <c r="H4" s="215"/>
      <c r="I4" s="215"/>
      <c r="J4" s="216"/>
    </row>
    <row r="5" spans="1:25">
      <c r="A5" s="217" t="e">
        <f>#REF!</f>
        <v>#REF!</v>
      </c>
      <c r="B5" s="218"/>
      <c r="C5" s="218"/>
      <c r="D5" s="218"/>
      <c r="E5" s="218"/>
      <c r="F5" s="218"/>
      <c r="G5" s="218"/>
      <c r="H5" s="218"/>
      <c r="I5" s="218"/>
      <c r="J5" s="219"/>
    </row>
    <row r="6" spans="1:25" ht="15.75" thickBot="1">
      <c r="A6" s="29"/>
      <c r="J6" s="11"/>
    </row>
    <row r="7" spans="1:25" ht="15.75" thickBot="1">
      <c r="A7" s="214" t="s">
        <v>302</v>
      </c>
      <c r="B7" s="215"/>
      <c r="C7" s="215"/>
      <c r="D7" s="215"/>
      <c r="E7" s="215"/>
      <c r="F7" s="215"/>
      <c r="G7" s="215"/>
      <c r="H7" s="215"/>
      <c r="I7" s="215"/>
      <c r="J7" s="216"/>
    </row>
    <row r="8" spans="1:25" ht="15.75" thickBot="1">
      <c r="A8" s="217" t="e">
        <f>#REF!</f>
        <v>#REF!</v>
      </c>
      <c r="B8" s="218"/>
      <c r="C8" s="218"/>
      <c r="D8" s="218"/>
      <c r="E8" s="218"/>
      <c r="F8" s="218"/>
      <c r="G8" s="218"/>
      <c r="H8" s="218"/>
      <c r="I8" s="218"/>
      <c r="J8" s="219"/>
    </row>
    <row r="9" spans="1:25" ht="15.75" thickBot="1">
      <c r="A9" s="214" t="s">
        <v>297</v>
      </c>
      <c r="B9" s="215"/>
      <c r="C9" s="215"/>
      <c r="D9" s="215"/>
      <c r="E9" s="215"/>
      <c r="F9" s="215"/>
      <c r="G9" s="215"/>
      <c r="H9" s="215"/>
      <c r="I9" s="215"/>
      <c r="J9" s="216"/>
    </row>
    <row r="10" spans="1:25">
      <c r="A10" s="217" t="e">
        <f>#REF!</f>
        <v>#REF!</v>
      </c>
      <c r="B10" s="218"/>
      <c r="C10" s="218"/>
      <c r="D10" s="218"/>
      <c r="E10" s="218"/>
      <c r="F10" s="218"/>
      <c r="G10" s="218"/>
      <c r="H10" s="218"/>
      <c r="I10" s="218"/>
      <c r="J10" s="219"/>
    </row>
    <row r="11" spans="1:25">
      <c r="A11" s="29"/>
      <c r="J11" s="11"/>
    </row>
    <row r="12" spans="1:25" ht="165.75" customHeight="1">
      <c r="A12" s="220" t="s">
        <v>307</v>
      </c>
      <c r="B12" s="221"/>
      <c r="C12" s="221"/>
      <c r="D12" s="221"/>
      <c r="E12" s="221"/>
      <c r="F12" s="221"/>
      <c r="G12" s="221"/>
      <c r="H12" s="221"/>
      <c r="I12" s="221"/>
      <c r="J12" s="222"/>
    </row>
    <row r="13" spans="1:25">
      <c r="A13" s="29"/>
      <c r="J13" s="11"/>
    </row>
    <row r="14" spans="1:25">
      <c r="A14" s="29"/>
      <c r="J14" s="11"/>
    </row>
    <row r="15" spans="1:25" ht="23.25">
      <c r="A15" s="205" t="s">
        <v>318</v>
      </c>
      <c r="B15" s="206"/>
      <c r="C15" s="206"/>
      <c r="D15" s="206"/>
      <c r="E15" s="206"/>
      <c r="F15" s="206"/>
      <c r="G15" s="206"/>
      <c r="H15" s="206"/>
      <c r="I15" s="206"/>
      <c r="J15" s="207"/>
    </row>
    <row r="16" spans="1:25" ht="96.6" customHeight="1">
      <c r="A16" s="180" t="s">
        <v>303</v>
      </c>
      <c r="B16" s="181"/>
      <c r="C16" s="182" t="s">
        <v>316</v>
      </c>
      <c r="D16" s="183"/>
      <c r="E16" s="183"/>
      <c r="F16" s="184"/>
      <c r="G16" s="185" t="s">
        <v>308</v>
      </c>
      <c r="H16" s="186"/>
      <c r="I16" s="186"/>
      <c r="J16" s="187"/>
      <c r="P16" s="176"/>
      <c r="Q16" s="176"/>
      <c r="R16" s="176"/>
      <c r="S16" s="176"/>
      <c r="T16" s="176"/>
      <c r="U16" s="176"/>
      <c r="V16" s="176"/>
      <c r="W16" s="176"/>
      <c r="X16" s="176"/>
      <c r="Y16" s="176"/>
    </row>
    <row r="17" spans="1:42" ht="51.95" customHeight="1">
      <c r="A17" s="188" t="s">
        <v>319</v>
      </c>
      <c r="B17" s="189"/>
      <c r="C17" s="190"/>
      <c r="D17" s="190"/>
      <c r="E17" s="190"/>
      <c r="F17" s="190"/>
      <c r="G17" s="190"/>
      <c r="H17" s="190"/>
      <c r="I17" s="190"/>
      <c r="J17" s="191"/>
    </row>
    <row r="18" spans="1:42" ht="51.6" customHeight="1">
      <c r="A18" s="188" t="s">
        <v>320</v>
      </c>
      <c r="B18" s="189"/>
      <c r="C18" s="190"/>
      <c r="D18" s="190"/>
      <c r="E18" s="190"/>
      <c r="F18" s="190"/>
      <c r="G18" s="190"/>
      <c r="H18" s="190"/>
      <c r="I18" s="190"/>
      <c r="J18" s="191"/>
      <c r="O18" s="176"/>
      <c r="P18" s="176"/>
      <c r="Q18" s="176"/>
      <c r="R18" s="176"/>
      <c r="S18" s="176"/>
      <c r="T18" s="176"/>
      <c r="U18" s="176"/>
      <c r="V18" s="176"/>
      <c r="W18" s="176"/>
      <c r="X18" s="176"/>
      <c r="AA18" s="176"/>
      <c r="AB18" s="176"/>
      <c r="AC18" s="176"/>
      <c r="AD18" s="176"/>
    </row>
    <row r="19" spans="1:42" ht="54" customHeight="1">
      <c r="A19" s="192" t="s">
        <v>321</v>
      </c>
      <c r="B19" s="193"/>
      <c r="C19" s="190"/>
      <c r="D19" s="190"/>
      <c r="E19" s="190"/>
      <c r="F19" s="190"/>
      <c r="G19" s="190"/>
      <c r="H19" s="190"/>
      <c r="I19" s="190"/>
      <c r="J19" s="191"/>
      <c r="O19" s="176"/>
      <c r="P19" s="176"/>
      <c r="Q19" s="176"/>
      <c r="R19" s="176"/>
      <c r="S19" s="176"/>
      <c r="T19" s="176"/>
      <c r="U19" s="176"/>
      <c r="V19" s="176"/>
      <c r="W19" s="176"/>
      <c r="X19" s="176"/>
    </row>
    <row r="20" spans="1:42" ht="59.45" customHeight="1">
      <c r="A20" s="192" t="s">
        <v>322</v>
      </c>
      <c r="B20" s="193"/>
      <c r="C20" s="190"/>
      <c r="D20" s="190"/>
      <c r="E20" s="190"/>
      <c r="F20" s="190"/>
      <c r="G20" s="190"/>
      <c r="H20" s="190"/>
      <c r="I20" s="190"/>
      <c r="J20" s="191"/>
    </row>
    <row r="21" spans="1:42" ht="73.5" customHeight="1">
      <c r="A21" s="194"/>
      <c r="B21" s="195"/>
      <c r="C21" s="196"/>
      <c r="D21" s="196"/>
      <c r="E21" s="196"/>
      <c r="F21" s="196"/>
      <c r="G21" s="196"/>
      <c r="H21" s="196"/>
      <c r="I21" s="196"/>
      <c r="J21" s="197"/>
      <c r="O21" s="176"/>
      <c r="P21" s="176"/>
      <c r="Q21" s="176"/>
      <c r="R21" s="176"/>
      <c r="S21" s="176"/>
      <c r="T21" s="176"/>
      <c r="U21" s="176"/>
      <c r="V21" s="176"/>
      <c r="W21" s="176"/>
      <c r="X21" s="176"/>
    </row>
    <row r="22" spans="1:42" ht="20.45" customHeight="1">
      <c r="A22" s="28"/>
      <c r="B22" s="30"/>
      <c r="C22" s="30"/>
      <c r="D22" s="30"/>
      <c r="E22" s="30"/>
      <c r="F22" s="30"/>
      <c r="G22" s="30"/>
      <c r="H22" s="30"/>
      <c r="I22" s="30"/>
      <c r="J22" s="31"/>
    </row>
    <row r="23" spans="1:42" ht="35.450000000000003" customHeight="1">
      <c r="A23" s="177" t="s">
        <v>323</v>
      </c>
      <c r="B23" s="178"/>
      <c r="C23" s="178"/>
      <c r="D23" s="178"/>
      <c r="E23" s="178"/>
      <c r="F23" s="178"/>
      <c r="G23" s="178"/>
      <c r="H23" s="178"/>
      <c r="I23" s="178"/>
      <c r="J23" s="179"/>
      <c r="O23" s="176"/>
      <c r="P23" s="176"/>
      <c r="Q23" s="176"/>
      <c r="R23" s="176"/>
      <c r="S23" s="176"/>
      <c r="T23" s="176"/>
      <c r="U23" s="176"/>
      <c r="V23" s="176"/>
      <c r="W23" s="176"/>
      <c r="X23" s="176"/>
    </row>
    <row r="24" spans="1:42" ht="96.95" customHeight="1">
      <c r="A24" s="180" t="s">
        <v>303</v>
      </c>
      <c r="B24" s="181"/>
      <c r="C24" s="182" t="s">
        <v>316</v>
      </c>
      <c r="D24" s="183"/>
      <c r="E24" s="183"/>
      <c r="F24" s="184"/>
      <c r="G24" s="185" t="s">
        <v>308</v>
      </c>
      <c r="H24" s="186"/>
      <c r="I24" s="186"/>
      <c r="J24" s="187"/>
      <c r="O24" s="176"/>
      <c r="P24" s="176"/>
      <c r="Q24" s="176"/>
      <c r="R24" s="176"/>
      <c r="S24" s="176"/>
      <c r="T24" s="176"/>
      <c r="U24" s="176"/>
      <c r="V24" s="176"/>
      <c r="W24" s="176"/>
      <c r="X24" s="176"/>
      <c r="Z24" s="48" t="s">
        <v>319</v>
      </c>
      <c r="AC24" s="48" t="s">
        <v>319</v>
      </c>
      <c r="AD24" s="48" t="s">
        <v>320</v>
      </c>
      <c r="AE24" s="48" t="s">
        <v>321</v>
      </c>
      <c r="AF24" s="48" t="s">
        <v>322</v>
      </c>
      <c r="AG24" s="48" t="s">
        <v>324</v>
      </c>
      <c r="AH24" s="48" t="s">
        <v>325</v>
      </c>
      <c r="AI24" s="48" t="s">
        <v>327</v>
      </c>
      <c r="AJ24" s="48" t="s">
        <v>328</v>
      </c>
      <c r="AK24" s="48" t="s">
        <v>330</v>
      </c>
      <c r="AL24" s="48" t="s">
        <v>331</v>
      </c>
      <c r="AM24" s="48" t="s">
        <v>333</v>
      </c>
      <c r="AN24" s="48" t="s">
        <v>334</v>
      </c>
      <c r="AO24" s="48" t="s">
        <v>335</v>
      </c>
      <c r="AP24" s="48" t="s">
        <v>336</v>
      </c>
    </row>
    <row r="25" spans="1:42" ht="81" customHeight="1">
      <c r="A25" s="192" t="s">
        <v>324</v>
      </c>
      <c r="B25" s="204"/>
      <c r="C25" s="190"/>
      <c r="D25" s="190"/>
      <c r="E25" s="190"/>
      <c r="F25" s="190"/>
      <c r="G25" s="190"/>
      <c r="H25" s="190"/>
      <c r="I25" s="190"/>
      <c r="J25" s="191"/>
      <c r="Z25" s="48" t="s">
        <v>320</v>
      </c>
    </row>
    <row r="26" spans="1:42" ht="60.95" customHeight="1">
      <c r="A26" s="223" t="s">
        <v>325</v>
      </c>
      <c r="B26" s="224"/>
      <c r="C26" s="196"/>
      <c r="D26" s="196"/>
      <c r="E26" s="196"/>
      <c r="F26" s="196"/>
      <c r="G26" s="196"/>
      <c r="H26" s="196"/>
      <c r="I26" s="196"/>
      <c r="J26" s="197"/>
      <c r="O26" s="176"/>
      <c r="P26" s="176"/>
      <c r="Q26" s="176"/>
      <c r="R26" s="176"/>
      <c r="S26" s="176"/>
      <c r="T26" s="176"/>
      <c r="U26" s="176"/>
      <c r="V26" s="176"/>
      <c r="W26" s="176"/>
      <c r="X26" s="176"/>
      <c r="Z26" s="48" t="s">
        <v>321</v>
      </c>
    </row>
    <row r="27" spans="1:42" ht="19.5" customHeight="1">
      <c r="A27" s="28"/>
      <c r="B27" s="30"/>
      <c r="C27" s="30"/>
      <c r="D27" s="30"/>
      <c r="E27" s="30"/>
      <c r="F27" s="30"/>
      <c r="G27" s="30"/>
      <c r="H27" s="30"/>
      <c r="I27" s="30"/>
      <c r="J27" s="31"/>
      <c r="O27" s="176"/>
      <c r="P27" s="176"/>
      <c r="Q27" s="176"/>
      <c r="R27" s="176"/>
      <c r="S27" s="176"/>
      <c r="T27" s="176"/>
      <c r="U27" s="176"/>
      <c r="V27" s="176"/>
      <c r="W27" s="176"/>
      <c r="X27" s="176"/>
      <c r="Z27" s="48" t="s">
        <v>322</v>
      </c>
    </row>
    <row r="28" spans="1:42" ht="33.6" customHeight="1">
      <c r="A28" s="205" t="s">
        <v>326</v>
      </c>
      <c r="B28" s="206"/>
      <c r="C28" s="206"/>
      <c r="D28" s="206"/>
      <c r="E28" s="206"/>
      <c r="F28" s="206"/>
      <c r="G28" s="206"/>
      <c r="H28" s="206"/>
      <c r="I28" s="206"/>
      <c r="J28" s="207"/>
      <c r="O28" s="176"/>
      <c r="P28" s="176"/>
      <c r="Q28" s="176"/>
      <c r="R28" s="176"/>
      <c r="S28" s="176"/>
      <c r="T28" s="176"/>
      <c r="U28" s="176"/>
      <c r="V28" s="176"/>
      <c r="W28" s="176"/>
      <c r="X28" s="176"/>
      <c r="Z28" s="48" t="s">
        <v>324</v>
      </c>
    </row>
    <row r="29" spans="1:42" ht="97.5" customHeight="1">
      <c r="A29" s="180" t="s">
        <v>303</v>
      </c>
      <c r="B29" s="181"/>
      <c r="C29" s="182" t="s">
        <v>316</v>
      </c>
      <c r="D29" s="183"/>
      <c r="E29" s="183"/>
      <c r="F29" s="184"/>
      <c r="G29" s="185" t="s">
        <v>308</v>
      </c>
      <c r="H29" s="186"/>
      <c r="I29" s="186"/>
      <c r="J29" s="187"/>
      <c r="O29" s="176"/>
      <c r="P29" s="176"/>
      <c r="Q29" s="176"/>
      <c r="R29" s="176"/>
      <c r="S29" s="176"/>
      <c r="T29" s="176"/>
      <c r="U29" s="176"/>
      <c r="V29" s="176"/>
      <c r="W29" s="176"/>
      <c r="X29" s="176"/>
      <c r="Z29" s="48" t="s">
        <v>325</v>
      </c>
    </row>
    <row r="30" spans="1:42" ht="84" customHeight="1">
      <c r="A30" s="192" t="s">
        <v>327</v>
      </c>
      <c r="B30" s="204"/>
      <c r="C30" s="190"/>
      <c r="D30" s="190"/>
      <c r="E30" s="190"/>
      <c r="F30" s="190"/>
      <c r="G30" s="190"/>
      <c r="H30" s="190"/>
      <c r="I30" s="190"/>
      <c r="J30" s="191"/>
      <c r="Z30" s="48" t="s">
        <v>327</v>
      </c>
    </row>
    <row r="31" spans="1:42" ht="74.45" customHeight="1">
      <c r="A31" s="192" t="s">
        <v>328</v>
      </c>
      <c r="B31" s="204"/>
      <c r="C31" s="190"/>
      <c r="D31" s="190"/>
      <c r="E31" s="190"/>
      <c r="F31" s="190"/>
      <c r="G31" s="190"/>
      <c r="H31" s="190"/>
      <c r="I31" s="190"/>
      <c r="J31" s="191"/>
      <c r="O31" s="176"/>
      <c r="P31" s="176"/>
      <c r="Q31" s="176"/>
      <c r="R31" s="176"/>
      <c r="S31" s="176"/>
      <c r="T31" s="176"/>
      <c r="U31" s="176"/>
      <c r="V31" s="176"/>
      <c r="W31" s="176"/>
      <c r="X31" s="176"/>
      <c r="Z31" s="48" t="s">
        <v>328</v>
      </c>
    </row>
    <row r="32" spans="1:42" ht="18.600000000000001" customHeight="1">
      <c r="A32" s="225"/>
      <c r="B32" s="226"/>
      <c r="C32" s="226"/>
      <c r="D32" s="226"/>
      <c r="E32" s="226"/>
      <c r="F32" s="226"/>
      <c r="G32" s="226"/>
      <c r="H32" s="226"/>
      <c r="I32" s="226"/>
      <c r="J32" s="227"/>
      <c r="O32" s="176"/>
      <c r="P32" s="176"/>
      <c r="Q32" s="176"/>
      <c r="R32" s="176"/>
      <c r="S32" s="176"/>
      <c r="T32" s="176"/>
      <c r="U32" s="176"/>
      <c r="V32" s="176"/>
      <c r="W32" s="176"/>
      <c r="X32" s="176"/>
      <c r="Z32" s="48" t="s">
        <v>330</v>
      </c>
    </row>
    <row r="33" spans="1:30" ht="36.6" customHeight="1">
      <c r="A33" s="205" t="s">
        <v>329</v>
      </c>
      <c r="B33" s="206"/>
      <c r="C33" s="206"/>
      <c r="D33" s="206"/>
      <c r="E33" s="206"/>
      <c r="F33" s="206"/>
      <c r="G33" s="206"/>
      <c r="H33" s="206"/>
      <c r="I33" s="206"/>
      <c r="J33" s="207"/>
      <c r="O33" s="176"/>
      <c r="P33" s="176"/>
      <c r="Q33" s="176"/>
      <c r="R33" s="176"/>
      <c r="S33" s="176"/>
      <c r="T33" s="176"/>
      <c r="U33" s="176"/>
      <c r="V33" s="176"/>
      <c r="W33" s="176"/>
      <c r="X33" s="176"/>
      <c r="Z33" s="48" t="s">
        <v>331</v>
      </c>
      <c r="AC33" s="47"/>
      <c r="AD33" s="47"/>
    </row>
    <row r="34" spans="1:30" ht="94.5" customHeight="1">
      <c r="A34" s="180" t="s">
        <v>303</v>
      </c>
      <c r="B34" s="181"/>
      <c r="C34" s="182" t="s">
        <v>316</v>
      </c>
      <c r="D34" s="183"/>
      <c r="E34" s="183"/>
      <c r="F34" s="184"/>
      <c r="G34" s="185" t="s">
        <v>308</v>
      </c>
      <c r="H34" s="186"/>
      <c r="I34" s="186"/>
      <c r="J34" s="187"/>
      <c r="O34" s="176"/>
      <c r="P34" s="176"/>
      <c r="Q34" s="176"/>
      <c r="R34" s="176"/>
      <c r="S34" s="176"/>
      <c r="T34" s="176"/>
      <c r="U34" s="176"/>
      <c r="V34" s="176"/>
      <c r="W34" s="176"/>
      <c r="X34" s="176"/>
      <c r="Z34" s="48" t="s">
        <v>333</v>
      </c>
      <c r="AC34" s="47"/>
      <c r="AD34" s="47"/>
    </row>
    <row r="35" spans="1:30" ht="66.95" customHeight="1">
      <c r="A35" s="188" t="s">
        <v>330</v>
      </c>
      <c r="B35" s="189"/>
      <c r="C35" s="190"/>
      <c r="D35" s="190"/>
      <c r="E35" s="190"/>
      <c r="F35" s="190"/>
      <c r="G35" s="190"/>
      <c r="H35" s="190"/>
      <c r="I35" s="190"/>
      <c r="J35" s="191"/>
      <c r="Z35" s="48" t="s">
        <v>334</v>
      </c>
      <c r="AC35" s="47"/>
      <c r="AD35" s="47"/>
    </row>
    <row r="36" spans="1:30" ht="69.599999999999994" customHeight="1">
      <c r="A36" s="194" t="s">
        <v>331</v>
      </c>
      <c r="B36" s="195"/>
      <c r="C36" s="196"/>
      <c r="D36" s="196"/>
      <c r="E36" s="196"/>
      <c r="F36" s="196"/>
      <c r="G36" s="196"/>
      <c r="H36" s="196"/>
      <c r="I36" s="196"/>
      <c r="J36" s="197"/>
      <c r="O36" s="176"/>
      <c r="P36" s="176"/>
      <c r="Q36" s="176"/>
      <c r="R36" s="176"/>
      <c r="S36" s="176"/>
      <c r="T36" s="176"/>
      <c r="U36" s="176"/>
      <c r="V36" s="176"/>
      <c r="W36" s="176"/>
      <c r="X36" s="176"/>
      <c r="Z36" s="48" t="s">
        <v>335</v>
      </c>
      <c r="AC36" s="47"/>
      <c r="AD36" s="47"/>
    </row>
    <row r="37" spans="1:30" ht="22.5" customHeight="1">
      <c r="A37" s="28"/>
      <c r="B37" s="30"/>
      <c r="C37" s="30"/>
      <c r="D37" s="30"/>
      <c r="E37" s="30"/>
      <c r="F37" s="30"/>
      <c r="G37" s="30"/>
      <c r="H37" s="30"/>
      <c r="I37" s="30"/>
      <c r="J37" s="31"/>
      <c r="Z37" s="48" t="s">
        <v>336</v>
      </c>
      <c r="AC37" s="47"/>
      <c r="AD37" s="47"/>
    </row>
    <row r="38" spans="1:30" ht="35.450000000000003" customHeight="1">
      <c r="A38" s="177" t="s">
        <v>332</v>
      </c>
      <c r="B38" s="178"/>
      <c r="C38" s="178"/>
      <c r="D38" s="178"/>
      <c r="E38" s="178"/>
      <c r="F38" s="178"/>
      <c r="G38" s="178"/>
      <c r="H38" s="178"/>
      <c r="I38" s="178"/>
      <c r="J38" s="179"/>
      <c r="AC38" s="47"/>
      <c r="AD38" s="47"/>
    </row>
    <row r="39" spans="1:30" ht="96" customHeight="1">
      <c r="A39" s="180" t="s">
        <v>303</v>
      </c>
      <c r="B39" s="181"/>
      <c r="C39" s="182" t="s">
        <v>316</v>
      </c>
      <c r="D39" s="183"/>
      <c r="E39" s="183"/>
      <c r="F39" s="184"/>
      <c r="G39" s="185" t="s">
        <v>308</v>
      </c>
      <c r="H39" s="186"/>
      <c r="I39" s="186"/>
      <c r="J39" s="187"/>
      <c r="AC39" s="47"/>
      <c r="AD39" s="47"/>
    </row>
    <row r="40" spans="1:30" ht="54.95" customHeight="1">
      <c r="A40" s="188" t="s">
        <v>333</v>
      </c>
      <c r="B40" s="189"/>
      <c r="C40" s="190"/>
      <c r="D40" s="190"/>
      <c r="E40" s="190"/>
      <c r="F40" s="190"/>
      <c r="G40" s="190"/>
      <c r="H40" s="190"/>
      <c r="I40" s="190"/>
      <c r="J40" s="191"/>
      <c r="AC40" s="47"/>
      <c r="AD40" s="47"/>
    </row>
    <row r="41" spans="1:30" ht="56.1" customHeight="1">
      <c r="A41" s="192" t="s">
        <v>334</v>
      </c>
      <c r="B41" s="193"/>
      <c r="C41" s="190"/>
      <c r="D41" s="190"/>
      <c r="E41" s="190"/>
      <c r="F41" s="190"/>
      <c r="G41" s="190"/>
      <c r="H41" s="190"/>
      <c r="I41" s="190"/>
      <c r="J41" s="191"/>
      <c r="AC41" s="47"/>
      <c r="AD41" s="47"/>
    </row>
    <row r="42" spans="1:30" ht="39" customHeight="1">
      <c r="A42" s="192" t="s">
        <v>335</v>
      </c>
      <c r="B42" s="193"/>
      <c r="C42" s="190"/>
      <c r="D42" s="190"/>
      <c r="E42" s="190"/>
      <c r="F42" s="190"/>
      <c r="G42" s="190"/>
      <c r="H42" s="190"/>
      <c r="I42" s="190"/>
      <c r="J42" s="191"/>
      <c r="O42" s="176"/>
      <c r="P42" s="176"/>
      <c r="Q42" s="176"/>
      <c r="R42" s="176"/>
      <c r="S42" s="176"/>
      <c r="T42" s="176"/>
      <c r="U42" s="176"/>
      <c r="V42" s="176"/>
      <c r="W42" s="176"/>
      <c r="X42" s="176"/>
      <c r="AC42" s="47"/>
      <c r="AD42" s="47"/>
    </row>
    <row r="43" spans="1:30" ht="35.1" customHeight="1">
      <c r="A43" s="194" t="s">
        <v>336</v>
      </c>
      <c r="B43" s="195"/>
      <c r="C43" s="196"/>
      <c r="D43" s="196"/>
      <c r="E43" s="196"/>
      <c r="F43" s="196"/>
      <c r="G43" s="196"/>
      <c r="H43" s="196"/>
      <c r="I43" s="196"/>
      <c r="J43" s="197"/>
      <c r="O43" s="176"/>
      <c r="P43" s="176"/>
      <c r="Q43" s="176"/>
      <c r="R43" s="176"/>
      <c r="S43" s="176"/>
      <c r="T43" s="176"/>
      <c r="U43" s="176"/>
      <c r="V43" s="176"/>
      <c r="W43" s="176"/>
      <c r="X43" s="176"/>
      <c r="AC43" s="47"/>
      <c r="AD43" s="47"/>
    </row>
    <row r="44" spans="1:30" ht="26.45" customHeight="1">
      <c r="A44" s="28"/>
      <c r="B44" s="30"/>
      <c r="C44" s="30"/>
      <c r="D44" s="30"/>
      <c r="E44" s="30"/>
      <c r="F44" s="30"/>
      <c r="G44" s="30"/>
      <c r="H44" s="30"/>
      <c r="I44" s="30"/>
      <c r="J44" s="31"/>
      <c r="AC44" s="47"/>
      <c r="AD44" s="47"/>
    </row>
    <row r="45" spans="1:30" ht="54" customHeight="1">
      <c r="A45" s="198" t="s">
        <v>309</v>
      </c>
      <c r="B45" s="199"/>
      <c r="C45" s="199"/>
      <c r="D45" s="199"/>
      <c r="E45" s="199"/>
      <c r="F45" s="199"/>
      <c r="G45" s="199"/>
      <c r="H45" s="199"/>
      <c r="I45" s="199"/>
      <c r="J45" s="200"/>
      <c r="O45" s="176"/>
      <c r="P45" s="176"/>
      <c r="Q45" s="176"/>
      <c r="R45" s="176"/>
      <c r="S45" s="176"/>
      <c r="T45" s="176"/>
      <c r="U45" s="176"/>
      <c r="V45" s="176"/>
      <c r="W45" s="176"/>
      <c r="X45" s="176"/>
      <c r="AC45" s="47"/>
      <c r="AD45" s="47"/>
    </row>
    <row r="46" spans="1:30" ht="123" customHeight="1" thickBot="1">
      <c r="A46" s="201"/>
      <c r="B46" s="202"/>
      <c r="C46" s="202"/>
      <c r="D46" s="202"/>
      <c r="E46" s="202"/>
      <c r="F46" s="202"/>
      <c r="G46" s="202"/>
      <c r="H46" s="202"/>
      <c r="I46" s="202"/>
      <c r="J46" s="203"/>
      <c r="O46" s="176"/>
      <c r="P46" s="176"/>
      <c r="Q46" s="176"/>
      <c r="R46" s="176"/>
      <c r="S46" s="176"/>
      <c r="T46" s="176"/>
      <c r="U46" s="176"/>
      <c r="V46" s="176"/>
      <c r="W46" s="176"/>
      <c r="X46" s="176"/>
      <c r="AC46" s="47"/>
      <c r="AD46" s="47"/>
    </row>
    <row r="48" spans="1:30" ht="14.45" customHeight="1"/>
    <row r="50" spans="12:26" ht="14.45" customHeight="1">
      <c r="L50" s="176"/>
      <c r="M50" s="176"/>
      <c r="N50" s="176"/>
      <c r="O50" s="176"/>
      <c r="P50" s="176"/>
      <c r="Q50" s="176"/>
      <c r="R50" s="176"/>
      <c r="S50" s="176"/>
      <c r="T50" s="176"/>
      <c r="U50" s="176"/>
      <c r="Z50" s="47"/>
    </row>
    <row r="51" spans="12:26">
      <c r="L51" s="176"/>
      <c r="M51" s="176"/>
      <c r="N51" s="176"/>
      <c r="O51" s="176"/>
      <c r="P51" s="176"/>
      <c r="Q51" s="176"/>
      <c r="R51" s="176"/>
      <c r="S51" s="176"/>
      <c r="T51" s="176"/>
      <c r="U51" s="176"/>
      <c r="Z51" s="47"/>
    </row>
    <row r="52" spans="12:26">
      <c r="L52" s="176"/>
      <c r="M52" s="176"/>
      <c r="N52" s="176"/>
      <c r="O52" s="176"/>
      <c r="P52" s="176"/>
      <c r="Q52" s="176"/>
      <c r="R52" s="176"/>
      <c r="S52" s="176"/>
      <c r="T52" s="176"/>
      <c r="U52" s="176"/>
      <c r="Z52" s="47"/>
    </row>
    <row r="53" spans="12:26">
      <c r="L53" s="176"/>
      <c r="M53" s="176"/>
      <c r="N53" s="176"/>
      <c r="O53" s="176"/>
      <c r="P53" s="176"/>
      <c r="Q53" s="176"/>
      <c r="R53" s="176"/>
      <c r="S53" s="176"/>
      <c r="T53" s="176"/>
      <c r="U53" s="176"/>
      <c r="Z53" s="47"/>
    </row>
    <row r="54" spans="12:26">
      <c r="L54" s="176"/>
      <c r="M54" s="176"/>
      <c r="N54" s="176"/>
      <c r="O54" s="176"/>
      <c r="P54" s="176"/>
      <c r="Q54" s="176"/>
      <c r="R54" s="176"/>
      <c r="S54" s="176"/>
      <c r="T54" s="176"/>
      <c r="U54" s="176"/>
      <c r="Z54" s="47"/>
    </row>
    <row r="55" spans="12:26">
      <c r="L55" s="176"/>
      <c r="M55" s="176"/>
      <c r="N55" s="176"/>
      <c r="O55" s="176"/>
      <c r="P55" s="176"/>
      <c r="Q55" s="176"/>
      <c r="R55" s="176"/>
      <c r="S55" s="176"/>
      <c r="T55" s="176"/>
      <c r="U55" s="176"/>
      <c r="Z55" s="47"/>
    </row>
    <row r="56" spans="12:26">
      <c r="L56" s="176"/>
      <c r="M56" s="176"/>
      <c r="N56" s="176"/>
      <c r="O56" s="176"/>
      <c r="P56" s="176"/>
      <c r="Q56" s="176"/>
      <c r="R56" s="176"/>
      <c r="S56" s="176"/>
      <c r="T56" s="176"/>
      <c r="U56" s="176"/>
      <c r="Z56" s="47"/>
    </row>
    <row r="57" spans="12:26">
      <c r="Z57" s="47"/>
    </row>
    <row r="58" spans="12:26">
      <c r="L58" s="176"/>
      <c r="M58" s="176"/>
      <c r="N58" s="176"/>
      <c r="O58" s="176"/>
      <c r="P58" s="176"/>
      <c r="Q58" s="176"/>
      <c r="R58" s="176"/>
      <c r="S58" s="176"/>
      <c r="T58" s="176"/>
      <c r="U58" s="176"/>
      <c r="Z58" s="47"/>
    </row>
    <row r="59" spans="12:26">
      <c r="L59" s="176"/>
      <c r="M59" s="176"/>
      <c r="N59" s="176"/>
      <c r="O59" s="176"/>
      <c r="P59" s="176"/>
      <c r="Q59" s="176"/>
      <c r="R59" s="176"/>
      <c r="S59" s="176"/>
      <c r="T59" s="176"/>
      <c r="U59" s="176"/>
      <c r="Z59" s="47"/>
    </row>
    <row r="60" spans="12:26">
      <c r="L60" s="176"/>
      <c r="M60" s="176"/>
      <c r="N60" s="176"/>
      <c r="O60" s="176"/>
      <c r="P60" s="176"/>
      <c r="Q60" s="176"/>
      <c r="R60" s="176"/>
      <c r="S60" s="176"/>
      <c r="T60" s="176"/>
      <c r="U60" s="176"/>
      <c r="Z60" s="47"/>
    </row>
    <row r="61" spans="12:26">
      <c r="L61" s="176"/>
      <c r="M61" s="176"/>
      <c r="N61" s="176"/>
      <c r="O61" s="176"/>
      <c r="P61" s="176"/>
      <c r="Q61" s="176"/>
      <c r="R61" s="176"/>
      <c r="S61" s="176"/>
      <c r="T61" s="176"/>
      <c r="U61" s="176"/>
      <c r="Z61" s="47"/>
    </row>
    <row r="62" spans="12:26">
      <c r="Z62" s="47"/>
    </row>
    <row r="63" spans="12:26">
      <c r="L63" s="176"/>
      <c r="M63" s="176"/>
      <c r="N63" s="176"/>
      <c r="O63" s="176"/>
      <c r="P63" s="176"/>
      <c r="Q63" s="176"/>
      <c r="R63" s="176"/>
      <c r="S63" s="176"/>
      <c r="T63" s="176"/>
      <c r="U63" s="176"/>
      <c r="Z63" s="47"/>
    </row>
    <row r="64" spans="12:26">
      <c r="L64" s="176"/>
      <c r="M64" s="176"/>
      <c r="N64" s="176"/>
      <c r="O64" s="176"/>
      <c r="P64" s="176"/>
      <c r="Q64" s="176"/>
      <c r="R64" s="176"/>
      <c r="S64" s="176"/>
      <c r="T64" s="176"/>
      <c r="U64" s="176"/>
    </row>
    <row r="65" spans="12:21">
      <c r="L65" s="176"/>
      <c r="M65" s="176"/>
      <c r="N65" s="176"/>
      <c r="O65" s="176"/>
      <c r="P65" s="176"/>
      <c r="Q65" s="176"/>
      <c r="R65" s="176"/>
      <c r="S65" s="176"/>
      <c r="T65" s="176"/>
      <c r="U65" s="176"/>
    </row>
    <row r="66" spans="12:21">
      <c r="L66" s="176"/>
      <c r="M66" s="176"/>
      <c r="N66" s="176"/>
      <c r="O66" s="176"/>
      <c r="P66" s="176"/>
      <c r="Q66" s="176"/>
      <c r="R66" s="176"/>
      <c r="S66" s="176"/>
      <c r="T66" s="176"/>
      <c r="U66" s="176"/>
    </row>
    <row r="68" spans="12:21">
      <c r="L68" s="176"/>
      <c r="M68" s="176"/>
      <c r="N68" s="176"/>
      <c r="O68" s="176"/>
      <c r="P68" s="176"/>
      <c r="Q68" s="176"/>
      <c r="R68" s="176"/>
      <c r="S68" s="176"/>
      <c r="T68" s="176"/>
      <c r="U68" s="176"/>
    </row>
    <row r="69" spans="12:21">
      <c r="L69" s="176"/>
      <c r="M69" s="176"/>
      <c r="N69" s="176"/>
      <c r="O69" s="176"/>
      <c r="P69" s="176"/>
      <c r="Q69" s="176"/>
      <c r="R69" s="176"/>
      <c r="S69" s="176"/>
      <c r="T69" s="176"/>
      <c r="U69" s="176"/>
    </row>
    <row r="70" spans="12:21">
      <c r="L70" s="176"/>
      <c r="M70" s="176"/>
      <c r="N70" s="176"/>
      <c r="O70" s="176"/>
      <c r="P70" s="176"/>
      <c r="Q70" s="176"/>
      <c r="R70" s="176"/>
      <c r="S70" s="176"/>
      <c r="T70" s="176"/>
      <c r="U70" s="176"/>
    </row>
    <row r="71" spans="12:21">
      <c r="L71" s="176"/>
      <c r="M71" s="176"/>
      <c r="N71" s="176"/>
      <c r="O71" s="176"/>
      <c r="P71" s="176"/>
      <c r="Q71" s="176"/>
      <c r="R71" s="176"/>
      <c r="S71" s="176"/>
      <c r="T71" s="176"/>
      <c r="U71" s="176"/>
    </row>
    <row r="73" spans="12:21">
      <c r="L73" s="176"/>
      <c r="M73" s="176"/>
      <c r="N73" s="176"/>
      <c r="O73" s="176"/>
      <c r="P73" s="176"/>
      <c r="Q73" s="176"/>
      <c r="R73" s="176"/>
      <c r="S73" s="176"/>
      <c r="T73" s="176"/>
      <c r="U73" s="176"/>
    </row>
    <row r="74" spans="12:21">
      <c r="L74" s="176"/>
      <c r="M74" s="176"/>
      <c r="N74" s="176"/>
      <c r="O74" s="176"/>
      <c r="P74" s="176"/>
      <c r="Q74" s="176"/>
      <c r="R74" s="176"/>
      <c r="S74" s="176"/>
      <c r="T74" s="176"/>
      <c r="U74" s="176"/>
    </row>
    <row r="75" spans="12:21">
      <c r="L75" s="176"/>
      <c r="M75" s="176"/>
      <c r="N75" s="176"/>
      <c r="O75" s="176"/>
      <c r="P75" s="176"/>
      <c r="Q75" s="176"/>
      <c r="R75" s="176"/>
      <c r="S75" s="176"/>
      <c r="T75" s="176"/>
      <c r="U75" s="176"/>
    </row>
    <row r="76" spans="12:21">
      <c r="L76" s="176"/>
      <c r="M76" s="176"/>
      <c r="N76" s="176"/>
      <c r="O76" s="176"/>
      <c r="P76" s="176"/>
      <c r="Q76" s="176"/>
      <c r="R76" s="176"/>
      <c r="S76" s="176"/>
      <c r="T76" s="176"/>
      <c r="U76" s="176"/>
    </row>
    <row r="77" spans="12:21">
      <c r="L77" s="176"/>
      <c r="M77" s="176"/>
      <c r="N77" s="176"/>
      <c r="O77" s="176"/>
      <c r="P77" s="176"/>
      <c r="Q77" s="176"/>
      <c r="R77" s="176"/>
      <c r="S77" s="176"/>
      <c r="T77" s="176"/>
      <c r="U77" s="176"/>
    </row>
    <row r="78" spans="12:21">
      <c r="L78" s="176"/>
      <c r="M78" s="176"/>
      <c r="N78" s="176"/>
      <c r="O78" s="176"/>
      <c r="P78" s="176"/>
      <c r="Q78" s="176"/>
      <c r="R78" s="176"/>
      <c r="S78" s="176"/>
      <c r="T78" s="176"/>
      <c r="U78" s="176"/>
    </row>
  </sheetData>
  <sheetProtection algorithmName="SHA-512" hashValue="zDqlXz3XspZxVKQ2FEfn7Zi9hljtuTSmYMKsLda5Jkksv/XXIl+B60wnito3tj8JqQb6HiOvi5h0Q/a4jOqd8A==" saltValue="lgn6gGR9I3Vil3BLYbyr7Q==" spinCount="100000" sheet="1" objects="1" scenarios="1" selectLockedCells="1"/>
  <mergeCells count="194">
    <mergeCell ref="O31:X31"/>
    <mergeCell ref="Q28:T28"/>
    <mergeCell ref="O36:X36"/>
    <mergeCell ref="O42:P42"/>
    <mergeCell ref="Q42:T42"/>
    <mergeCell ref="U42:X42"/>
    <mergeCell ref="O43:P43"/>
    <mergeCell ref="Q43:T43"/>
    <mergeCell ref="U43:X43"/>
    <mergeCell ref="O32:P32"/>
    <mergeCell ref="Q32:T32"/>
    <mergeCell ref="U32:X32"/>
    <mergeCell ref="U28:X28"/>
    <mergeCell ref="O29:P29"/>
    <mergeCell ref="Q29:T29"/>
    <mergeCell ref="O28:P28"/>
    <mergeCell ref="A36:B36"/>
    <mergeCell ref="C36:F36"/>
    <mergeCell ref="G36:J36"/>
    <mergeCell ref="A34:B34"/>
    <mergeCell ref="C34:F34"/>
    <mergeCell ref="O33:P33"/>
    <mergeCell ref="Q33:T33"/>
    <mergeCell ref="U33:X33"/>
    <mergeCell ref="O34:P34"/>
    <mergeCell ref="Q34:T34"/>
    <mergeCell ref="U34:X34"/>
    <mergeCell ref="C35:F35"/>
    <mergeCell ref="G35:J35"/>
    <mergeCell ref="A31:B31"/>
    <mergeCell ref="C31:F31"/>
    <mergeCell ref="G31:J31"/>
    <mergeCell ref="A32:B32"/>
    <mergeCell ref="C32:F32"/>
    <mergeCell ref="G32:J32"/>
    <mergeCell ref="G34:J34"/>
    <mergeCell ref="A33:J33"/>
    <mergeCell ref="A35:B35"/>
    <mergeCell ref="A25:B25"/>
    <mergeCell ref="C25:F25"/>
    <mergeCell ref="G25:J25"/>
    <mergeCell ref="A26:B26"/>
    <mergeCell ref="C26:F26"/>
    <mergeCell ref="G26:J26"/>
    <mergeCell ref="O27:P27"/>
    <mergeCell ref="Q27:T27"/>
    <mergeCell ref="U27:X27"/>
    <mergeCell ref="A15:J15"/>
    <mergeCell ref="A16:B16"/>
    <mergeCell ref="C16:F16"/>
    <mergeCell ref="G16:J16"/>
    <mergeCell ref="A17:B17"/>
    <mergeCell ref="C17:F17"/>
    <mergeCell ref="G17:J17"/>
    <mergeCell ref="U24:X24"/>
    <mergeCell ref="O26:X26"/>
    <mergeCell ref="A20:B20"/>
    <mergeCell ref="C20:F20"/>
    <mergeCell ref="G20:J20"/>
    <mergeCell ref="A21:B21"/>
    <mergeCell ref="C21:F21"/>
    <mergeCell ref="G21:J21"/>
    <mergeCell ref="O18:X18"/>
    <mergeCell ref="O19:P19"/>
    <mergeCell ref="Q19:T19"/>
    <mergeCell ref="U19:X19"/>
    <mergeCell ref="O21:P21"/>
    <mergeCell ref="Q21:T21"/>
    <mergeCell ref="U21:X21"/>
    <mergeCell ref="O23:P23"/>
    <mergeCell ref="Q23:T23"/>
    <mergeCell ref="A1:J1"/>
    <mergeCell ref="A2:J2"/>
    <mergeCell ref="A4:J4"/>
    <mergeCell ref="A5:J5"/>
    <mergeCell ref="A7:J7"/>
    <mergeCell ref="A8:J8"/>
    <mergeCell ref="A9:J9"/>
    <mergeCell ref="A10:J10"/>
    <mergeCell ref="A12:J12"/>
    <mergeCell ref="L52:M52"/>
    <mergeCell ref="N52:Q52"/>
    <mergeCell ref="R52:U52"/>
    <mergeCell ref="A18:B18"/>
    <mergeCell ref="AA18:AD18"/>
    <mergeCell ref="A24:B24"/>
    <mergeCell ref="C24:F24"/>
    <mergeCell ref="G24:J24"/>
    <mergeCell ref="C18:F18"/>
    <mergeCell ref="G18:J18"/>
    <mergeCell ref="A19:B19"/>
    <mergeCell ref="C19:F19"/>
    <mergeCell ref="G19:J19"/>
    <mergeCell ref="U23:X23"/>
    <mergeCell ref="O24:P24"/>
    <mergeCell ref="A30:B30"/>
    <mergeCell ref="C30:F30"/>
    <mergeCell ref="G30:J30"/>
    <mergeCell ref="A28:J28"/>
    <mergeCell ref="A29:B29"/>
    <mergeCell ref="C29:F29"/>
    <mergeCell ref="U29:X29"/>
    <mergeCell ref="Q24:T24"/>
    <mergeCell ref="G29:J29"/>
    <mergeCell ref="L50:U50"/>
    <mergeCell ref="L51:M51"/>
    <mergeCell ref="N51:Q51"/>
    <mergeCell ref="R51:U51"/>
    <mergeCell ref="A42:B42"/>
    <mergeCell ref="C42:F42"/>
    <mergeCell ref="G42:J42"/>
    <mergeCell ref="A45:J45"/>
    <mergeCell ref="A46:J46"/>
    <mergeCell ref="O45:P45"/>
    <mergeCell ref="Q45:T45"/>
    <mergeCell ref="U45:X45"/>
    <mergeCell ref="O46:P46"/>
    <mergeCell ref="Q46:T46"/>
    <mergeCell ref="U46:X46"/>
    <mergeCell ref="L53:M53"/>
    <mergeCell ref="N53:Q53"/>
    <mergeCell ref="R53:U53"/>
    <mergeCell ref="L54:M54"/>
    <mergeCell ref="N54:Q54"/>
    <mergeCell ref="R54:U54"/>
    <mergeCell ref="L55:M55"/>
    <mergeCell ref="N55:Q55"/>
    <mergeCell ref="R55:U55"/>
    <mergeCell ref="L56:M56"/>
    <mergeCell ref="N56:Q56"/>
    <mergeCell ref="R56:U56"/>
    <mergeCell ref="L58:U58"/>
    <mergeCell ref="L59:M59"/>
    <mergeCell ref="N59:Q59"/>
    <mergeCell ref="R59:U59"/>
    <mergeCell ref="L60:M60"/>
    <mergeCell ref="N60:Q60"/>
    <mergeCell ref="R60:U60"/>
    <mergeCell ref="L61:M61"/>
    <mergeCell ref="N61:Q61"/>
    <mergeCell ref="R61:U61"/>
    <mergeCell ref="L63:U63"/>
    <mergeCell ref="L64:M64"/>
    <mergeCell ref="N64:Q64"/>
    <mergeCell ref="R64:U64"/>
    <mergeCell ref="L65:M65"/>
    <mergeCell ref="N65:Q65"/>
    <mergeCell ref="R65:U65"/>
    <mergeCell ref="L66:M66"/>
    <mergeCell ref="N66:Q66"/>
    <mergeCell ref="R66:U66"/>
    <mergeCell ref="L68:U68"/>
    <mergeCell ref="L69:M69"/>
    <mergeCell ref="N69:Q69"/>
    <mergeCell ref="R69:U69"/>
    <mergeCell ref="N76:Q76"/>
    <mergeCell ref="R76:U76"/>
    <mergeCell ref="L77:M77"/>
    <mergeCell ref="N77:Q77"/>
    <mergeCell ref="R77:U77"/>
    <mergeCell ref="L70:M70"/>
    <mergeCell ref="N70:Q70"/>
    <mergeCell ref="R70:U70"/>
    <mergeCell ref="L71:M71"/>
    <mergeCell ref="N71:Q71"/>
    <mergeCell ref="R71:U71"/>
    <mergeCell ref="L73:U73"/>
    <mergeCell ref="L74:M74"/>
    <mergeCell ref="N74:Q74"/>
    <mergeCell ref="R74:U74"/>
    <mergeCell ref="L78:M78"/>
    <mergeCell ref="N78:Q78"/>
    <mergeCell ref="R78:U78"/>
    <mergeCell ref="P16:Q16"/>
    <mergeCell ref="R16:U16"/>
    <mergeCell ref="V16:Y16"/>
    <mergeCell ref="A23:J23"/>
    <mergeCell ref="A38:J38"/>
    <mergeCell ref="A39:B39"/>
    <mergeCell ref="C39:F39"/>
    <mergeCell ref="G39:J39"/>
    <mergeCell ref="A40:B40"/>
    <mergeCell ref="C40:F40"/>
    <mergeCell ref="G40:J40"/>
    <mergeCell ref="A41:B41"/>
    <mergeCell ref="C41:F41"/>
    <mergeCell ref="G41:J41"/>
    <mergeCell ref="A43:B43"/>
    <mergeCell ref="C43:F43"/>
    <mergeCell ref="G43:J43"/>
    <mergeCell ref="L75:M75"/>
    <mergeCell ref="N75:Q75"/>
    <mergeCell ref="R75:U75"/>
    <mergeCell ref="L76:M76"/>
  </mergeCells>
  <dataValidations count="2">
    <dataValidation type="textLength" operator="lessThan" allowBlank="1" showInputMessage="1" showErrorMessage="1" sqref="G40:J43 G35:J36 G30:J32 G25:J26 G17:J21" xr:uid="{00000000-0002-0000-0200-000000000000}">
      <formula1>151</formula1>
    </dataValidation>
    <dataValidation type="textLength" operator="lessThan" allowBlank="1" showInputMessage="1" showErrorMessage="1" sqref="A46:J46" xr:uid="{00000000-0002-0000-0200-000001000000}">
      <formula1>501</formula1>
    </dataValidation>
  </dataValidations>
  <pageMargins left="0.7" right="0.7" top="0.75" bottom="0.75" header="0.3" footer="0.3"/>
  <pageSetup paperSize="9" orientation="portrait" horizontalDpi="4294967292"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K18"/>
  <sheetViews>
    <sheetView showGridLines="0" workbookViewId="0">
      <selection activeCell="B13" sqref="B13:K13"/>
    </sheetView>
  </sheetViews>
  <sheetFormatPr defaultColWidth="8.85546875" defaultRowHeight="15"/>
  <cols>
    <col min="1" max="1" width="46.42578125" bestFit="1" customWidth="1"/>
  </cols>
  <sheetData>
    <row r="1" spans="1:11">
      <c r="A1" s="234" t="s">
        <v>337</v>
      </c>
      <c r="B1" s="235"/>
      <c r="C1" s="235"/>
      <c r="D1" s="235"/>
      <c r="E1" s="235"/>
      <c r="F1" s="235"/>
      <c r="G1" s="235"/>
      <c r="H1" s="235"/>
      <c r="I1" s="235"/>
      <c r="J1" s="235"/>
      <c r="K1" s="236"/>
    </row>
    <row r="2" spans="1:11">
      <c r="A2" s="237"/>
      <c r="B2" s="238"/>
      <c r="C2" s="238"/>
      <c r="D2" s="238"/>
      <c r="E2" s="238"/>
      <c r="F2" s="238"/>
      <c r="G2" s="238"/>
      <c r="H2" s="238"/>
      <c r="I2" s="238"/>
      <c r="J2" s="238"/>
      <c r="K2" s="239"/>
    </row>
    <row r="3" spans="1:11" ht="26.25" customHeight="1">
      <c r="A3" s="240" t="s">
        <v>338</v>
      </c>
      <c r="B3" s="241"/>
      <c r="C3" s="241"/>
      <c r="D3" s="241"/>
      <c r="E3" s="241"/>
      <c r="F3" s="241"/>
      <c r="G3" s="241"/>
      <c r="H3" s="241"/>
      <c r="I3" s="241"/>
      <c r="J3" s="241"/>
      <c r="K3" s="242"/>
    </row>
    <row r="4" spans="1:11" ht="15.75" thickBot="1">
      <c r="A4" s="243" t="s">
        <v>339</v>
      </c>
      <c r="B4" s="244"/>
      <c r="C4" s="244"/>
      <c r="D4" s="244"/>
      <c r="E4" s="244"/>
      <c r="F4" s="244"/>
      <c r="G4" s="244"/>
      <c r="H4" s="244"/>
      <c r="I4" s="244"/>
      <c r="J4" s="244"/>
      <c r="K4" s="245"/>
    </row>
    <row r="5" spans="1:11" ht="18.75" customHeight="1">
      <c r="A5" s="32" t="s">
        <v>340</v>
      </c>
      <c r="B5" s="33"/>
      <c r="C5" s="33"/>
      <c r="D5" s="33"/>
      <c r="E5" s="33"/>
      <c r="F5" s="33"/>
      <c r="G5" s="33"/>
      <c r="H5" s="33"/>
      <c r="I5" s="33"/>
      <c r="J5" s="33"/>
      <c r="K5" s="34"/>
    </row>
    <row r="6" spans="1:11">
      <c r="A6" s="35" t="s">
        <v>341</v>
      </c>
      <c r="B6" s="30"/>
      <c r="C6" s="30"/>
      <c r="D6" s="30"/>
      <c r="E6" s="30"/>
      <c r="F6" s="30"/>
      <c r="G6" s="30"/>
      <c r="H6" s="30"/>
      <c r="I6" s="30"/>
      <c r="J6" s="30"/>
      <c r="K6" s="31"/>
    </row>
    <row r="7" spans="1:11">
      <c r="A7" s="35" t="s">
        <v>342</v>
      </c>
      <c r="B7" s="246"/>
      <c r="C7" s="246"/>
      <c r="D7" s="246"/>
      <c r="E7" s="246"/>
      <c r="F7" s="246"/>
      <c r="G7" s="246"/>
      <c r="H7" s="246"/>
      <c r="I7" s="246"/>
      <c r="J7" s="246"/>
      <c r="K7" s="247"/>
    </row>
    <row r="8" spans="1:11">
      <c r="A8" s="29"/>
      <c r="K8" s="11"/>
    </row>
    <row r="9" spans="1:11">
      <c r="A9" s="45" t="s">
        <v>343</v>
      </c>
      <c r="B9" s="251"/>
      <c r="C9" s="252"/>
      <c r="D9" s="252"/>
      <c r="E9" s="252"/>
      <c r="F9" s="252"/>
      <c r="G9" s="252"/>
      <c r="H9" s="252"/>
      <c r="I9" s="252"/>
      <c r="J9" s="252"/>
      <c r="K9" s="253"/>
    </row>
    <row r="10" spans="1:11">
      <c r="A10" s="35" t="s">
        <v>353</v>
      </c>
      <c r="B10" s="248"/>
      <c r="C10" s="249"/>
      <c r="D10" s="249"/>
      <c r="E10" s="249"/>
      <c r="F10" s="249"/>
      <c r="G10" s="249"/>
      <c r="H10" s="249"/>
      <c r="I10" s="249"/>
      <c r="J10" s="249"/>
      <c r="K10" s="250"/>
    </row>
    <row r="11" spans="1:11">
      <c r="A11" s="29"/>
      <c r="K11" s="11"/>
    </row>
    <row r="12" spans="1:11">
      <c r="A12" s="35" t="s">
        <v>344</v>
      </c>
      <c r="B12" s="36"/>
      <c r="C12" s="30"/>
      <c r="D12" s="30"/>
      <c r="E12" s="30"/>
      <c r="F12" s="30"/>
      <c r="G12" s="30"/>
      <c r="H12" s="30"/>
      <c r="I12" s="30"/>
      <c r="J12" s="30"/>
      <c r="K12" s="31"/>
    </row>
    <row r="13" spans="1:11">
      <c r="A13" s="35" t="s">
        <v>345</v>
      </c>
      <c r="B13" s="248"/>
      <c r="C13" s="249"/>
      <c r="D13" s="249"/>
      <c r="E13" s="249"/>
      <c r="F13" s="249"/>
      <c r="G13" s="249"/>
      <c r="H13" s="249"/>
      <c r="I13" s="249"/>
      <c r="J13" s="249"/>
      <c r="K13" s="250"/>
    </row>
    <row r="14" spans="1:11">
      <c r="A14" s="29"/>
      <c r="K14" s="11"/>
    </row>
    <row r="15" spans="1:11" ht="28.5" customHeight="1">
      <c r="A15" s="37" t="s">
        <v>346</v>
      </c>
      <c r="B15" s="228"/>
      <c r="C15" s="229"/>
      <c r="D15" s="229"/>
      <c r="E15" s="229"/>
      <c r="F15" s="229"/>
      <c r="G15" s="229"/>
      <c r="H15" s="229"/>
      <c r="I15" s="229"/>
      <c r="J15" s="229"/>
      <c r="K15" s="230"/>
    </row>
    <row r="16" spans="1:11" ht="15.75" thickBot="1">
      <c r="A16" s="38"/>
      <c r="B16" s="39"/>
      <c r="C16" s="39"/>
      <c r="D16" s="39"/>
      <c r="E16" s="39"/>
      <c r="F16" s="39"/>
      <c r="G16" s="39"/>
      <c r="H16" s="39"/>
      <c r="I16" s="39"/>
      <c r="J16" s="39"/>
      <c r="K16" s="40"/>
    </row>
    <row r="17" spans="1:11" ht="18" customHeight="1">
      <c r="A17" s="41" t="s">
        <v>347</v>
      </c>
      <c r="B17" s="42"/>
      <c r="C17" s="42"/>
      <c r="D17" s="42"/>
      <c r="E17" s="42"/>
      <c r="F17" s="42"/>
      <c r="G17" s="42"/>
      <c r="H17" s="42"/>
      <c r="I17" s="42"/>
      <c r="J17" s="42"/>
      <c r="K17" s="43"/>
    </row>
    <row r="18" spans="1:11" ht="57.75" customHeight="1" thickBot="1">
      <c r="A18" s="44" t="s">
        <v>348</v>
      </c>
      <c r="B18" s="231"/>
      <c r="C18" s="232"/>
      <c r="D18" s="232"/>
      <c r="E18" s="232"/>
      <c r="F18" s="232"/>
      <c r="G18" s="232"/>
      <c r="H18" s="232"/>
      <c r="I18" s="232"/>
      <c r="J18" s="232"/>
      <c r="K18" s="233"/>
    </row>
  </sheetData>
  <sheetProtection algorithmName="SHA-512" hashValue="cRy8YRB9NRWUeVlfZ4NSUEpO3LNz+lCVJQITBNT3ctGpYaQsBFavJHGUW4mM30BWc1gBoGpsnSg3NCkZ/HIu2A==" saltValue="bRpB3x/PQekoqvMRGNSSxA=="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50"/>
  <sheetViews>
    <sheetView topLeftCell="A7" zoomScaleNormal="100" workbookViewId="0">
      <selection activeCell="J20" sqref="J20"/>
    </sheetView>
  </sheetViews>
  <sheetFormatPr defaultColWidth="9.140625" defaultRowHeight="15"/>
  <cols>
    <col min="2" max="2" width="53.5703125" bestFit="1" customWidth="1"/>
  </cols>
  <sheetData>
    <row r="1" spans="1:4">
      <c r="B1" s="12" t="s">
        <v>299</v>
      </c>
      <c r="C1">
        <f>COUNTIF(D2:D250,"?*")</f>
        <v>0</v>
      </c>
    </row>
    <row r="2" spans="1:4">
      <c r="A2">
        <f>IF(ISNUMBER(FIND(#REF!,B2:B250)),MAX(A$1:$A1)+1,0)</f>
        <v>0</v>
      </c>
      <c r="B2" t="s">
        <v>3</v>
      </c>
      <c r="C2" t="e">
        <f ca="1">OFFSET($D$2,,,COUNTIF($D$2:$D$250,"?*"))</f>
        <v>#REF!</v>
      </c>
      <c r="D2" t="str">
        <f>IFERROR(VLOOKUP(ROWS($D$2:D2),$A$2:$B$250,2,0),"")</f>
        <v/>
      </c>
    </row>
    <row r="3" spans="1:4">
      <c r="A3">
        <f>IF(ISNUMBER(FIND(#REF!,B3:B251)),MAX(A$1:$A2)+1,0)</f>
        <v>0</v>
      </c>
      <c r="B3" t="s">
        <v>4</v>
      </c>
      <c r="D3" t="str">
        <f>IFERROR(VLOOKUP(ROWS($D$2:D3),$A$2:$B$250,2,0),"")</f>
        <v/>
      </c>
    </row>
    <row r="4" spans="1:4">
      <c r="A4">
        <f>IF(ISNUMBER(FIND(#REF!,B4:B252)),MAX(A$1:$A3)+1,0)</f>
        <v>0</v>
      </c>
      <c r="B4" t="s">
        <v>5</v>
      </c>
      <c r="D4" t="str">
        <f>IFERROR(VLOOKUP(ROWS($D$2:D4),$A$2:$B$250,2,0),"")</f>
        <v/>
      </c>
    </row>
    <row r="5" spans="1:4">
      <c r="A5">
        <f>IF(ISNUMBER(FIND(#REF!,B5:B253)),MAX(A$1:$A4)+1,0)</f>
        <v>0</v>
      </c>
      <c r="B5" t="s">
        <v>6</v>
      </c>
      <c r="D5" t="str">
        <f>IFERROR(VLOOKUP(ROWS($D$2:D5),$A$2:$B$250,2,0),"")</f>
        <v/>
      </c>
    </row>
    <row r="6" spans="1:4">
      <c r="A6">
        <f>IF(ISNUMBER(FIND(#REF!,B6:B254)),MAX(A$1:$A5)+1,0)</f>
        <v>0</v>
      </c>
      <c r="B6" t="s">
        <v>7</v>
      </c>
      <c r="D6" t="str">
        <f>IFERROR(VLOOKUP(ROWS($D$2:D6),$A$2:$B$250,2,0),"")</f>
        <v/>
      </c>
    </row>
    <row r="7" spans="1:4">
      <c r="A7">
        <f>IF(ISNUMBER(FIND(#REF!,B7:B255)),MAX(A$1:$A6)+1,0)</f>
        <v>0</v>
      </c>
      <c r="B7" t="s">
        <v>8</v>
      </c>
      <c r="D7" t="str">
        <f>IFERROR(VLOOKUP(ROWS($D$2:D7),$A$2:$B$250,2,0),"")</f>
        <v/>
      </c>
    </row>
    <row r="8" spans="1:4">
      <c r="A8">
        <f>IF(ISNUMBER(FIND(#REF!,B8:B256)),MAX(A$1:$A7)+1,0)</f>
        <v>0</v>
      </c>
      <c r="B8" t="s">
        <v>9</v>
      </c>
      <c r="D8" t="str">
        <f>IFERROR(VLOOKUP(ROWS($D$2:D8),$A$2:$B$250,2,0),"")</f>
        <v/>
      </c>
    </row>
    <row r="9" spans="1:4">
      <c r="A9">
        <f>IF(ISNUMBER(FIND(#REF!,B9:B257)),MAX(A$1:$A8)+1,0)</f>
        <v>0</v>
      </c>
      <c r="B9" t="s">
        <v>10</v>
      </c>
      <c r="D9" t="str">
        <f>IFERROR(VLOOKUP(ROWS($D$2:D9),$A$2:$B$250,2,0),"")</f>
        <v/>
      </c>
    </row>
    <row r="10" spans="1:4">
      <c r="A10">
        <f>IF(ISNUMBER(FIND(#REF!,B10:B258)),MAX(A$1:$A9)+1,0)</f>
        <v>0</v>
      </c>
      <c r="B10" t="s">
        <v>11</v>
      </c>
      <c r="D10" t="str">
        <f>IFERROR(VLOOKUP(ROWS($D$2:D10),$A$2:$B$250,2,0),"")</f>
        <v/>
      </c>
    </row>
    <row r="11" spans="1:4">
      <c r="A11">
        <f>IF(ISNUMBER(FIND(#REF!,B11:B259)),MAX(A$1:$A10)+1,0)</f>
        <v>0</v>
      </c>
      <c r="B11" t="s">
        <v>12</v>
      </c>
      <c r="D11" t="str">
        <f>IFERROR(VLOOKUP(ROWS($D$2:D11),$A$2:$B$250,2,0),"")</f>
        <v/>
      </c>
    </row>
    <row r="12" spans="1:4">
      <c r="A12">
        <f>IF(ISNUMBER(FIND(#REF!,B12:B260)),MAX(A$1:$A11)+1,0)</f>
        <v>0</v>
      </c>
      <c r="B12" t="s">
        <v>13</v>
      </c>
      <c r="D12" t="str">
        <f>IFERROR(VLOOKUP(ROWS($D$2:D12),$A$2:$B$250,2,0),"")</f>
        <v/>
      </c>
    </row>
    <row r="13" spans="1:4">
      <c r="A13">
        <f>IF(ISNUMBER(FIND(#REF!,B13:B261)),MAX(A$1:$A12)+1,0)</f>
        <v>0</v>
      </c>
      <c r="B13" t="s">
        <v>14</v>
      </c>
      <c r="D13" t="str">
        <f>IFERROR(VLOOKUP(ROWS($D$2:D13),$A$2:$B$250,2,0),"")</f>
        <v/>
      </c>
    </row>
    <row r="14" spans="1:4">
      <c r="A14">
        <f>IF(ISNUMBER(FIND(#REF!,B14:B262)),MAX(A$1:$A13)+1,0)</f>
        <v>0</v>
      </c>
      <c r="B14" t="s">
        <v>15</v>
      </c>
      <c r="D14" t="str">
        <f>IFERROR(VLOOKUP(ROWS($D$2:D14),$A$2:$B$250,2,0),"")</f>
        <v/>
      </c>
    </row>
    <row r="15" spans="1:4">
      <c r="A15">
        <f>IF(ISNUMBER(FIND(#REF!,B15:B263)),MAX(A$1:$A14)+1,0)</f>
        <v>0</v>
      </c>
      <c r="B15" t="s">
        <v>16</v>
      </c>
      <c r="D15" t="str">
        <f>IFERROR(VLOOKUP(ROWS($D$2:D15),$A$2:$B$250,2,0),"")</f>
        <v/>
      </c>
    </row>
    <row r="16" spans="1:4">
      <c r="A16">
        <f>IF(ISNUMBER(FIND(#REF!,B16:B264)),MAX(A$1:$A15)+1,0)</f>
        <v>0</v>
      </c>
      <c r="B16" t="s">
        <v>17</v>
      </c>
      <c r="D16" t="str">
        <f>IFERROR(VLOOKUP(ROWS($D$2:D16),$A$2:$B$250,2,0),"")</f>
        <v/>
      </c>
    </row>
    <row r="17" spans="1:10">
      <c r="A17">
        <f>IF(ISNUMBER(FIND(#REF!,B17:B265)),MAX(A$1:$A16)+1,0)</f>
        <v>0</v>
      </c>
      <c r="B17" t="s">
        <v>18</v>
      </c>
      <c r="D17" t="str">
        <f>IFERROR(VLOOKUP(ROWS($D$2:D17),$A$2:$B$250,2,0),"")</f>
        <v/>
      </c>
    </row>
    <row r="18" spans="1:10">
      <c r="A18">
        <f>IF(ISNUMBER(FIND(#REF!,B18:B266)),MAX(A$1:$A17)+1,0)</f>
        <v>0</v>
      </c>
      <c r="B18" t="s">
        <v>19</v>
      </c>
      <c r="D18" t="str">
        <f>IFERROR(VLOOKUP(ROWS($D$2:D18),$A$2:$B$250,2,0),"")</f>
        <v/>
      </c>
      <c r="J18" t="s">
        <v>311</v>
      </c>
    </row>
    <row r="19" spans="1:10">
      <c r="A19">
        <f>IF(ISNUMBER(FIND(#REF!,B19:B267)),MAX(A$1:$A18)+1,0)</f>
        <v>0</v>
      </c>
      <c r="B19" t="s">
        <v>20</v>
      </c>
      <c r="D19" t="str">
        <f>IFERROR(VLOOKUP(ROWS($D$2:D19),$A$2:$B$250,2,0),"")</f>
        <v/>
      </c>
      <c r="J19" t="s">
        <v>312</v>
      </c>
    </row>
    <row r="20" spans="1:10">
      <c r="A20">
        <f>IF(ISNUMBER(FIND(#REF!,B20:B268)),MAX(A$1:$A19)+1,0)</f>
        <v>0</v>
      </c>
      <c r="B20" t="s">
        <v>21</v>
      </c>
      <c r="D20" t="str">
        <f>IFERROR(VLOOKUP(ROWS($D$2:D20),$A$2:$B$250,2,0),"")</f>
        <v/>
      </c>
    </row>
    <row r="21" spans="1:10">
      <c r="A21">
        <f>IF(ISNUMBER(FIND(#REF!,B21:B269)),MAX(A$1:$A20)+1,0)</f>
        <v>0</v>
      </c>
      <c r="B21" t="s">
        <v>22</v>
      </c>
      <c r="D21" t="str">
        <f>IFERROR(VLOOKUP(ROWS($D$2:D21),$A$2:$B$250,2,0),"")</f>
        <v/>
      </c>
    </row>
    <row r="22" spans="1:10">
      <c r="A22">
        <f>IF(ISNUMBER(FIND(#REF!,B22:B270)),MAX(A$1:$A21)+1,0)</f>
        <v>0</v>
      </c>
      <c r="B22" t="s">
        <v>23</v>
      </c>
      <c r="D22" t="str">
        <f>IFERROR(VLOOKUP(ROWS($D$2:D22),$A$2:$B$250,2,0),"")</f>
        <v/>
      </c>
    </row>
    <row r="23" spans="1:10">
      <c r="A23">
        <f>IF(ISNUMBER(FIND(#REF!,B23:B271)),MAX(A$1:$A22)+1,0)</f>
        <v>0</v>
      </c>
      <c r="B23" t="s">
        <v>24</v>
      </c>
      <c r="D23" t="str">
        <f>IFERROR(VLOOKUP(ROWS($D$2:D23),$A$2:$B$250,2,0),"")</f>
        <v/>
      </c>
    </row>
    <row r="24" spans="1:10">
      <c r="A24">
        <f>IF(ISNUMBER(FIND(#REF!,B24:B272)),MAX(A$1:$A23)+1,0)</f>
        <v>0</v>
      </c>
      <c r="B24" t="s">
        <v>25</v>
      </c>
      <c r="D24" t="str">
        <f>IFERROR(VLOOKUP(ROWS($D$2:D24),$A$2:$B$250,2,0),"")</f>
        <v/>
      </c>
    </row>
    <row r="25" spans="1:10">
      <c r="A25">
        <f>IF(ISNUMBER(FIND(#REF!,B25:B273)),MAX(A$1:$A24)+1,0)</f>
        <v>0</v>
      </c>
      <c r="B25" t="s">
        <v>26</v>
      </c>
      <c r="D25" t="str">
        <f>IFERROR(VLOOKUP(ROWS($D$2:D25),$A$2:$B$250,2,0),"")</f>
        <v/>
      </c>
    </row>
    <row r="26" spans="1:10">
      <c r="A26">
        <f>IF(ISNUMBER(FIND(#REF!,B26:B274)),MAX(A$1:$A25)+1,0)</f>
        <v>0</v>
      </c>
      <c r="B26" t="s">
        <v>27</v>
      </c>
      <c r="D26" t="str">
        <f>IFERROR(VLOOKUP(ROWS($D$2:D26),$A$2:$B$250,2,0),"")</f>
        <v/>
      </c>
    </row>
    <row r="27" spans="1:10">
      <c r="A27">
        <f>IF(ISNUMBER(FIND(#REF!,B27:B275)),MAX(A$1:$A26)+1,0)</f>
        <v>0</v>
      </c>
      <c r="B27" t="s">
        <v>28</v>
      </c>
      <c r="D27" t="str">
        <f>IFERROR(VLOOKUP(ROWS($D$2:D27),$A$2:$B$250,2,0),"")</f>
        <v/>
      </c>
    </row>
    <row r="28" spans="1:10">
      <c r="A28">
        <f>IF(ISNUMBER(FIND(#REF!,B28:B276)),MAX(A$1:$A27)+1,0)</f>
        <v>0</v>
      </c>
      <c r="B28" t="s">
        <v>29</v>
      </c>
      <c r="D28" t="str">
        <f>IFERROR(VLOOKUP(ROWS($D$2:D28),$A$2:$B$250,2,0),"")</f>
        <v/>
      </c>
    </row>
    <row r="29" spans="1:10">
      <c r="A29">
        <f>IF(ISNUMBER(FIND(#REF!,B29:B277)),MAX(A$1:$A28)+1,0)</f>
        <v>0</v>
      </c>
      <c r="B29" t="s">
        <v>30</v>
      </c>
      <c r="D29" t="str">
        <f>IFERROR(VLOOKUP(ROWS($D$2:D29),$A$2:$B$250,2,0),"")</f>
        <v/>
      </c>
    </row>
    <row r="30" spans="1:10">
      <c r="A30">
        <f>IF(ISNUMBER(FIND(#REF!,B30:B278)),MAX(A$1:$A29)+1,0)</f>
        <v>0</v>
      </c>
      <c r="B30" t="s">
        <v>31</v>
      </c>
      <c r="D30" t="str">
        <f>IFERROR(VLOOKUP(ROWS($D$2:D30),$A$2:$B$250,2,0),"")</f>
        <v/>
      </c>
    </row>
    <row r="31" spans="1:10">
      <c r="A31">
        <f>IF(ISNUMBER(FIND(#REF!,B31:B279)),MAX(A$1:$A30)+1,0)</f>
        <v>0</v>
      </c>
      <c r="B31" t="s">
        <v>32</v>
      </c>
      <c r="D31" t="str">
        <f>IFERROR(VLOOKUP(ROWS($D$2:D31),$A$2:$B$250,2,0),"")</f>
        <v/>
      </c>
    </row>
    <row r="32" spans="1:10">
      <c r="A32">
        <f>IF(ISNUMBER(FIND(#REF!,B32:B280)),MAX(A$1:$A31)+1,0)</f>
        <v>0</v>
      </c>
      <c r="B32" t="s">
        <v>33</v>
      </c>
      <c r="D32" t="str">
        <f>IFERROR(VLOOKUP(ROWS($D$2:D32),$A$2:$B$250,2,0),"")</f>
        <v/>
      </c>
    </row>
    <row r="33" spans="1:4">
      <c r="A33">
        <f>IF(ISNUMBER(FIND(#REF!,B33:B281)),MAX(A$1:$A32)+1,0)</f>
        <v>0</v>
      </c>
      <c r="B33" t="s">
        <v>34</v>
      </c>
      <c r="D33" t="str">
        <f>IFERROR(VLOOKUP(ROWS($D$2:D33),$A$2:$B$250,2,0),"")</f>
        <v/>
      </c>
    </row>
    <row r="34" spans="1:4">
      <c r="A34">
        <f>IF(ISNUMBER(FIND(#REF!,B34:B282)),MAX(A$1:$A33)+1,0)</f>
        <v>0</v>
      </c>
      <c r="B34" t="s">
        <v>35</v>
      </c>
      <c r="D34" t="str">
        <f>IFERROR(VLOOKUP(ROWS($D$2:D34),$A$2:$B$250,2,0),"")</f>
        <v/>
      </c>
    </row>
    <row r="35" spans="1:4">
      <c r="A35">
        <f>IF(ISNUMBER(FIND(#REF!,B35:B283)),MAX(A$1:$A34)+1,0)</f>
        <v>0</v>
      </c>
      <c r="B35" t="s">
        <v>36</v>
      </c>
      <c r="D35" t="str">
        <f>IFERROR(VLOOKUP(ROWS($D$2:D35),$A$2:$B$250,2,0),"")</f>
        <v/>
      </c>
    </row>
    <row r="36" spans="1:4">
      <c r="A36">
        <f>IF(ISNUMBER(FIND(#REF!,B36:B284)),MAX(A$1:$A35)+1,0)</f>
        <v>0</v>
      </c>
      <c r="B36" t="s">
        <v>37</v>
      </c>
      <c r="D36" t="str">
        <f>IFERROR(VLOOKUP(ROWS($D$2:D36),$A$2:$B$250,2,0),"")</f>
        <v/>
      </c>
    </row>
    <row r="37" spans="1:4">
      <c r="A37">
        <f>IF(ISNUMBER(FIND(#REF!,B37:B285)),MAX(A$1:$A36)+1,0)</f>
        <v>0</v>
      </c>
      <c r="B37" t="s">
        <v>38</v>
      </c>
      <c r="D37" t="str">
        <f>IFERROR(VLOOKUP(ROWS($D$2:D37),$A$2:$B$250,2,0),"")</f>
        <v/>
      </c>
    </row>
    <row r="38" spans="1:4">
      <c r="A38">
        <f>IF(ISNUMBER(FIND(#REF!,B38:B286)),MAX(A$1:$A37)+1,0)</f>
        <v>0</v>
      </c>
      <c r="B38" t="s">
        <v>39</v>
      </c>
      <c r="D38" t="str">
        <f>IFERROR(VLOOKUP(ROWS($D$2:D38),$A$2:$B$250,2,0),"")</f>
        <v/>
      </c>
    </row>
    <row r="39" spans="1:4">
      <c r="A39">
        <f>IF(ISNUMBER(FIND(#REF!,B39:B287)),MAX(A$1:$A38)+1,0)</f>
        <v>0</v>
      </c>
      <c r="B39" t="s">
        <v>40</v>
      </c>
      <c r="D39" t="str">
        <f>IFERROR(VLOOKUP(ROWS($D$2:D39),$A$2:$B$250,2,0),"")</f>
        <v/>
      </c>
    </row>
    <row r="40" spans="1:4">
      <c r="A40">
        <f>IF(ISNUMBER(FIND(#REF!,B40:B288)),MAX(A$1:$A39)+1,0)</f>
        <v>0</v>
      </c>
      <c r="B40" t="s">
        <v>41</v>
      </c>
      <c r="D40" t="str">
        <f>IFERROR(VLOOKUP(ROWS($D$2:D40),$A$2:$B$250,2,0),"")</f>
        <v/>
      </c>
    </row>
    <row r="41" spans="1:4">
      <c r="A41">
        <f>IF(ISNUMBER(FIND(#REF!,B41:B289)),MAX(A$1:$A40)+1,0)</f>
        <v>0</v>
      </c>
      <c r="B41" t="s">
        <v>42</v>
      </c>
      <c r="D41" t="str">
        <f>IFERROR(VLOOKUP(ROWS($D$2:D41),$A$2:$B$250,2,0),"")</f>
        <v/>
      </c>
    </row>
    <row r="42" spans="1:4">
      <c r="A42">
        <f>IF(ISNUMBER(FIND(#REF!,B42:B290)),MAX(A$1:$A41)+1,0)</f>
        <v>0</v>
      </c>
      <c r="B42" t="s">
        <v>43</v>
      </c>
      <c r="D42" t="str">
        <f>IFERROR(VLOOKUP(ROWS($D$2:D42),$A$2:$B$250,2,0),"")</f>
        <v/>
      </c>
    </row>
    <row r="43" spans="1:4">
      <c r="A43">
        <f>IF(ISNUMBER(FIND(#REF!,B43:B291)),MAX(A$1:$A42)+1,0)</f>
        <v>0</v>
      </c>
      <c r="B43" t="s">
        <v>44</v>
      </c>
      <c r="D43" t="str">
        <f>IFERROR(VLOOKUP(ROWS($D$2:D43),$A$2:$B$250,2,0),"")</f>
        <v/>
      </c>
    </row>
    <row r="44" spans="1:4">
      <c r="A44">
        <f>IF(ISNUMBER(FIND(#REF!,B44:B292)),MAX(A$1:$A43)+1,0)</f>
        <v>0</v>
      </c>
      <c r="B44" t="s">
        <v>45</v>
      </c>
      <c r="D44" t="str">
        <f>IFERROR(VLOOKUP(ROWS($D$2:D44),$A$2:$B$250,2,0),"")</f>
        <v/>
      </c>
    </row>
    <row r="45" spans="1:4">
      <c r="A45">
        <f>IF(ISNUMBER(FIND(#REF!,B45:B293)),MAX(A$1:$A44)+1,0)</f>
        <v>0</v>
      </c>
      <c r="B45" t="s">
        <v>46</v>
      </c>
      <c r="D45" t="str">
        <f>IFERROR(VLOOKUP(ROWS($D$2:D45),$A$2:$B$250,2,0),"")</f>
        <v/>
      </c>
    </row>
    <row r="46" spans="1:4">
      <c r="A46">
        <f>IF(ISNUMBER(FIND(#REF!,B46:B294)),MAX(A$1:$A45)+1,0)</f>
        <v>0</v>
      </c>
      <c r="B46" t="s">
        <v>47</v>
      </c>
      <c r="D46" t="str">
        <f>IFERROR(VLOOKUP(ROWS($D$2:D46),$A$2:$B$250,2,0),"")</f>
        <v/>
      </c>
    </row>
    <row r="47" spans="1:4">
      <c r="A47">
        <f>IF(ISNUMBER(FIND(#REF!,B47:B295)),MAX(A$1:$A46)+1,0)</f>
        <v>0</v>
      </c>
      <c r="B47" t="s">
        <v>48</v>
      </c>
      <c r="D47" t="str">
        <f>IFERROR(VLOOKUP(ROWS($D$2:D47),$A$2:$B$250,2,0),"")</f>
        <v/>
      </c>
    </row>
    <row r="48" spans="1:4">
      <c r="A48">
        <f>IF(ISNUMBER(FIND(#REF!,B48:B296)),MAX(A$1:$A47)+1,0)</f>
        <v>0</v>
      </c>
      <c r="B48" t="s">
        <v>49</v>
      </c>
      <c r="D48" t="str">
        <f>IFERROR(VLOOKUP(ROWS($D$2:D48),$A$2:$B$250,2,0),"")</f>
        <v/>
      </c>
    </row>
    <row r="49" spans="1:4">
      <c r="A49">
        <f>IF(ISNUMBER(FIND(#REF!,B49:B297)),MAX(A$1:$A48)+1,0)</f>
        <v>0</v>
      </c>
      <c r="B49" t="s">
        <v>50</v>
      </c>
      <c r="D49" t="str">
        <f>IFERROR(VLOOKUP(ROWS($D$2:D49),$A$2:$B$250,2,0),"")</f>
        <v/>
      </c>
    </row>
    <row r="50" spans="1:4">
      <c r="A50">
        <f>IF(ISNUMBER(FIND(#REF!,B50:B298)),MAX(A$1:$A49)+1,0)</f>
        <v>0</v>
      </c>
      <c r="B50" t="s">
        <v>51</v>
      </c>
      <c r="D50" t="str">
        <f>IFERROR(VLOOKUP(ROWS($D$2:D50),$A$2:$B$250,2,0),"")</f>
        <v/>
      </c>
    </row>
    <row r="51" spans="1:4">
      <c r="A51">
        <f>IF(ISNUMBER(FIND(#REF!,B51:B299)),MAX(A$1:$A50)+1,0)</f>
        <v>0</v>
      </c>
      <c r="B51" t="s">
        <v>52</v>
      </c>
      <c r="D51" t="str">
        <f>IFERROR(VLOOKUP(ROWS($D$2:D51),$A$2:$B$250,2,0),"")</f>
        <v/>
      </c>
    </row>
    <row r="52" spans="1:4">
      <c r="A52">
        <f>IF(ISNUMBER(FIND(#REF!,B52:B300)),MAX(A$1:$A51)+1,0)</f>
        <v>0</v>
      </c>
      <c r="B52" t="s">
        <v>53</v>
      </c>
      <c r="D52" t="str">
        <f>IFERROR(VLOOKUP(ROWS($D$2:D52),$A$2:$B$250,2,0),"")</f>
        <v/>
      </c>
    </row>
    <row r="53" spans="1:4">
      <c r="A53">
        <f>IF(ISNUMBER(FIND(#REF!,B53:B301)),MAX(A$1:$A52)+1,0)</f>
        <v>0</v>
      </c>
      <c r="B53" t="s">
        <v>54</v>
      </c>
      <c r="D53" t="str">
        <f>IFERROR(VLOOKUP(ROWS($D$2:D53),$A$2:$B$250,2,0),"")</f>
        <v/>
      </c>
    </row>
    <row r="54" spans="1:4">
      <c r="A54">
        <f>IF(ISNUMBER(FIND(#REF!,B54:B302)),MAX(A$1:$A53)+1,0)</f>
        <v>0</v>
      </c>
      <c r="B54" t="s">
        <v>55</v>
      </c>
      <c r="D54" t="str">
        <f>IFERROR(VLOOKUP(ROWS($D$2:D54),$A$2:$B$250,2,0),"")</f>
        <v/>
      </c>
    </row>
    <row r="55" spans="1:4">
      <c r="A55">
        <f>IF(ISNUMBER(FIND(#REF!,B55:B303)),MAX(A$1:$A54)+1,0)</f>
        <v>0</v>
      </c>
      <c r="B55" t="s">
        <v>56</v>
      </c>
      <c r="D55" t="str">
        <f>IFERROR(VLOOKUP(ROWS($D$2:D55),$A$2:$B$250,2,0),"")</f>
        <v/>
      </c>
    </row>
    <row r="56" spans="1:4">
      <c r="A56">
        <f>IF(ISNUMBER(FIND(#REF!,B56:B304)),MAX(A$1:$A55)+1,0)</f>
        <v>0</v>
      </c>
      <c r="B56" t="s">
        <v>57</v>
      </c>
      <c r="D56" t="str">
        <f>IFERROR(VLOOKUP(ROWS($D$2:D56),$A$2:$B$250,2,0),"")</f>
        <v/>
      </c>
    </row>
    <row r="57" spans="1:4">
      <c r="A57">
        <f>IF(ISNUMBER(FIND(#REF!,B57:B305)),MAX(A$1:$A56)+1,0)</f>
        <v>0</v>
      </c>
      <c r="B57" t="s">
        <v>58</v>
      </c>
      <c r="D57" t="str">
        <f>IFERROR(VLOOKUP(ROWS($D$2:D57),$A$2:$B$250,2,0),"")</f>
        <v/>
      </c>
    </row>
    <row r="58" spans="1:4">
      <c r="A58">
        <f>IF(ISNUMBER(FIND(#REF!,B58:B306)),MAX(A$1:$A57)+1,0)</f>
        <v>0</v>
      </c>
      <c r="B58" t="s">
        <v>59</v>
      </c>
      <c r="D58" t="str">
        <f>IFERROR(VLOOKUP(ROWS($D$2:D58),$A$2:$B$250,2,0),"")</f>
        <v/>
      </c>
    </row>
    <row r="59" spans="1:4">
      <c r="A59">
        <f>IF(ISNUMBER(FIND(#REF!,B59:B307)),MAX(A$1:$A58)+1,0)</f>
        <v>0</v>
      </c>
      <c r="B59" t="s">
        <v>60</v>
      </c>
      <c r="D59" t="str">
        <f>IFERROR(VLOOKUP(ROWS($D$2:D59),$A$2:$B$250,2,0),"")</f>
        <v/>
      </c>
    </row>
    <row r="60" spans="1:4">
      <c r="A60">
        <f>IF(ISNUMBER(FIND(#REF!,B60:B308)),MAX(A$1:$A59)+1,0)</f>
        <v>0</v>
      </c>
      <c r="B60" t="s">
        <v>61</v>
      </c>
      <c r="D60" t="str">
        <f>IFERROR(VLOOKUP(ROWS($D$2:D60),$A$2:$B$250,2,0),"")</f>
        <v/>
      </c>
    </row>
    <row r="61" spans="1:4">
      <c r="A61">
        <f>IF(ISNUMBER(FIND(#REF!,B61:B309)),MAX(A$1:$A60)+1,0)</f>
        <v>0</v>
      </c>
      <c r="B61" t="s">
        <v>62</v>
      </c>
      <c r="D61" t="str">
        <f>IFERROR(VLOOKUP(ROWS($D$2:D61),$A$2:$B$250,2,0),"")</f>
        <v/>
      </c>
    </row>
    <row r="62" spans="1:4">
      <c r="A62">
        <f>IF(ISNUMBER(FIND(#REF!,B62:B310)),MAX(A$1:$A61)+1,0)</f>
        <v>0</v>
      </c>
      <c r="B62" t="s">
        <v>63</v>
      </c>
      <c r="D62" t="str">
        <f>IFERROR(VLOOKUP(ROWS($D$2:D62),$A$2:$B$250,2,0),"")</f>
        <v/>
      </c>
    </row>
    <row r="63" spans="1:4">
      <c r="A63">
        <f>IF(ISNUMBER(FIND(#REF!,B63:B311)),MAX(A$1:$A62)+1,0)</f>
        <v>0</v>
      </c>
      <c r="B63" t="s">
        <v>64</v>
      </c>
      <c r="D63" t="str">
        <f>IFERROR(VLOOKUP(ROWS($D$2:D63),$A$2:$B$250,2,0),"")</f>
        <v/>
      </c>
    </row>
    <row r="64" spans="1:4">
      <c r="A64">
        <f>IF(ISNUMBER(FIND(#REF!,B64:B312)),MAX(A$1:$A63)+1,0)</f>
        <v>0</v>
      </c>
      <c r="B64" t="s">
        <v>65</v>
      </c>
      <c r="D64" t="str">
        <f>IFERROR(VLOOKUP(ROWS($D$2:D64),$A$2:$B$250,2,0),"")</f>
        <v/>
      </c>
    </row>
    <row r="65" spans="1:4">
      <c r="A65">
        <f>IF(ISNUMBER(FIND(#REF!,B65:B313)),MAX(A$1:$A64)+1,0)</f>
        <v>0</v>
      </c>
      <c r="B65" t="s">
        <v>66</v>
      </c>
      <c r="D65" t="str">
        <f>IFERROR(VLOOKUP(ROWS($D$2:D65),$A$2:$B$250,2,0),"")</f>
        <v/>
      </c>
    </row>
    <row r="66" spans="1:4">
      <c r="A66">
        <f>IF(ISNUMBER(FIND(#REF!,B66:B314)),MAX(A$1:$A65)+1,0)</f>
        <v>0</v>
      </c>
      <c r="B66" t="s">
        <v>67</v>
      </c>
      <c r="D66" t="str">
        <f>IFERROR(VLOOKUP(ROWS($D$2:D66),$A$2:$B$250,2,0),"")</f>
        <v/>
      </c>
    </row>
    <row r="67" spans="1:4">
      <c r="A67">
        <f>IF(ISNUMBER(FIND(#REF!,B67:B315)),MAX(A$1:$A66)+1,0)</f>
        <v>0</v>
      </c>
      <c r="B67" t="s">
        <v>68</v>
      </c>
      <c r="D67" t="str">
        <f>IFERROR(VLOOKUP(ROWS($D$2:D67),$A$2:$B$250,2,0),"")</f>
        <v/>
      </c>
    </row>
    <row r="68" spans="1:4">
      <c r="A68">
        <f>IF(ISNUMBER(FIND(#REF!,B68:B316)),MAX(A$1:$A67)+1,0)</f>
        <v>0</v>
      </c>
      <c r="B68" t="s">
        <v>69</v>
      </c>
      <c r="D68" t="str">
        <f>IFERROR(VLOOKUP(ROWS($D$2:D68),$A$2:$B$250,2,0),"")</f>
        <v/>
      </c>
    </row>
    <row r="69" spans="1:4">
      <c r="A69">
        <f>IF(ISNUMBER(FIND(#REF!,B69:B317)),MAX(A$1:$A68)+1,0)</f>
        <v>0</v>
      </c>
      <c r="B69" t="s">
        <v>70</v>
      </c>
      <c r="D69" t="str">
        <f>IFERROR(VLOOKUP(ROWS($D$2:D69),$A$2:$B$250,2,0),"")</f>
        <v/>
      </c>
    </row>
    <row r="70" spans="1:4">
      <c r="A70">
        <f>IF(ISNUMBER(FIND(#REF!,B70:B318)),MAX(A$1:$A69)+1,0)</f>
        <v>0</v>
      </c>
      <c r="B70" t="s">
        <v>71</v>
      </c>
      <c r="D70" t="str">
        <f>IFERROR(VLOOKUP(ROWS($D$2:D70),$A$2:$B$250,2,0),"")</f>
        <v/>
      </c>
    </row>
    <row r="71" spans="1:4">
      <c r="A71">
        <f>IF(ISNUMBER(FIND(#REF!,B71:B319)),MAX(A$1:$A70)+1,0)</f>
        <v>0</v>
      </c>
      <c r="B71" t="s">
        <v>72</v>
      </c>
      <c r="D71" t="str">
        <f>IFERROR(VLOOKUP(ROWS($D$2:D71),$A$2:$B$250,2,0),"")</f>
        <v/>
      </c>
    </row>
    <row r="72" spans="1:4">
      <c r="A72">
        <f>IF(ISNUMBER(FIND(#REF!,B72:B320)),MAX(A$1:$A71)+1,0)</f>
        <v>0</v>
      </c>
      <c r="B72" t="s">
        <v>73</v>
      </c>
      <c r="D72" t="str">
        <f>IFERROR(VLOOKUP(ROWS($D$2:D72),$A$2:$B$250,2,0),"")</f>
        <v/>
      </c>
    </row>
    <row r="73" spans="1:4">
      <c r="A73">
        <f>IF(ISNUMBER(FIND(#REF!,B73:B321)),MAX(A$1:$A72)+1,0)</f>
        <v>0</v>
      </c>
      <c r="B73" t="s">
        <v>74</v>
      </c>
      <c r="D73" t="str">
        <f>IFERROR(VLOOKUP(ROWS($D$2:D73),$A$2:$B$250,2,0),"")</f>
        <v/>
      </c>
    </row>
    <row r="74" spans="1:4">
      <c r="A74">
        <f>IF(ISNUMBER(FIND(#REF!,B74:B322)),MAX(A$1:$A73)+1,0)</f>
        <v>0</v>
      </c>
      <c r="B74" t="s">
        <v>75</v>
      </c>
      <c r="D74" t="str">
        <f>IFERROR(VLOOKUP(ROWS($D$2:D74),$A$2:$B$250,2,0),"")</f>
        <v/>
      </c>
    </row>
    <row r="75" spans="1:4">
      <c r="A75">
        <f>IF(ISNUMBER(FIND(#REF!,B75:B323)),MAX(A$1:$A74)+1,0)</f>
        <v>0</v>
      </c>
      <c r="B75" t="s">
        <v>76</v>
      </c>
      <c r="D75" t="str">
        <f>IFERROR(VLOOKUP(ROWS($D$2:D75),$A$2:$B$250,2,0),"")</f>
        <v/>
      </c>
    </row>
    <row r="76" spans="1:4">
      <c r="A76">
        <f>IF(ISNUMBER(FIND(#REF!,B76:B324)),MAX(A$1:$A75)+1,0)</f>
        <v>0</v>
      </c>
      <c r="B76" t="s">
        <v>77</v>
      </c>
      <c r="D76" t="str">
        <f>IFERROR(VLOOKUP(ROWS($D$2:D76),$A$2:$B$250,2,0),"")</f>
        <v/>
      </c>
    </row>
    <row r="77" spans="1:4">
      <c r="A77">
        <f>IF(ISNUMBER(FIND(#REF!,B77:B325)),MAX(A$1:$A76)+1,0)</f>
        <v>0</v>
      </c>
      <c r="B77" t="s">
        <v>78</v>
      </c>
      <c r="D77" t="str">
        <f>IFERROR(VLOOKUP(ROWS($D$2:D77),$A$2:$B$250,2,0),"")</f>
        <v/>
      </c>
    </row>
    <row r="78" spans="1:4">
      <c r="A78">
        <f>IF(ISNUMBER(FIND(#REF!,B78:B326)),MAX(A$1:$A77)+1,0)</f>
        <v>0</v>
      </c>
      <c r="B78" t="s">
        <v>79</v>
      </c>
      <c r="D78" t="str">
        <f>IFERROR(VLOOKUP(ROWS($D$2:D78),$A$2:$B$250,2,0),"")</f>
        <v/>
      </c>
    </row>
    <row r="79" spans="1:4">
      <c r="A79">
        <f>IF(ISNUMBER(FIND(#REF!,B79:B327)),MAX(A$1:$A78)+1,0)</f>
        <v>0</v>
      </c>
      <c r="B79" t="s">
        <v>80</v>
      </c>
      <c r="D79" t="str">
        <f>IFERROR(VLOOKUP(ROWS($D$2:D79),$A$2:$B$250,2,0),"")</f>
        <v/>
      </c>
    </row>
    <row r="80" spans="1:4">
      <c r="A80">
        <f>IF(ISNUMBER(FIND(#REF!,B80:B328)),MAX(A$1:$A79)+1,0)</f>
        <v>0</v>
      </c>
      <c r="B80" t="s">
        <v>81</v>
      </c>
      <c r="D80" t="str">
        <f>IFERROR(VLOOKUP(ROWS($D$2:D80),$A$2:$B$250,2,0),"")</f>
        <v/>
      </c>
    </row>
    <row r="81" spans="1:4">
      <c r="A81">
        <f>IF(ISNUMBER(FIND(#REF!,B81:B329)),MAX(A$1:$A80)+1,0)</f>
        <v>0</v>
      </c>
      <c r="B81" t="s">
        <v>82</v>
      </c>
      <c r="D81" t="str">
        <f>IFERROR(VLOOKUP(ROWS($D$2:D81),$A$2:$B$250,2,0),"")</f>
        <v/>
      </c>
    </row>
    <row r="82" spans="1:4">
      <c r="A82">
        <f>IF(ISNUMBER(FIND(#REF!,B82:B330)),MAX(A$1:$A81)+1,0)</f>
        <v>0</v>
      </c>
      <c r="B82" t="s">
        <v>83</v>
      </c>
      <c r="D82" t="str">
        <f>IFERROR(VLOOKUP(ROWS($D$2:D82),$A$2:$B$250,2,0),"")</f>
        <v/>
      </c>
    </row>
    <row r="83" spans="1:4">
      <c r="A83">
        <f>IF(ISNUMBER(FIND(#REF!,B83:B331)),MAX(A$1:$A82)+1,0)</f>
        <v>0</v>
      </c>
      <c r="B83" t="s">
        <v>84</v>
      </c>
      <c r="D83" t="str">
        <f>IFERROR(VLOOKUP(ROWS($D$2:D83),$A$2:$B$250,2,0),"")</f>
        <v/>
      </c>
    </row>
    <row r="84" spans="1:4">
      <c r="A84">
        <f>IF(ISNUMBER(FIND(#REF!,B84:B332)),MAX(A$1:$A83)+1,0)</f>
        <v>0</v>
      </c>
      <c r="B84" t="s">
        <v>85</v>
      </c>
      <c r="D84" t="str">
        <f>IFERROR(VLOOKUP(ROWS($D$2:D84),$A$2:$B$250,2,0),"")</f>
        <v/>
      </c>
    </row>
    <row r="85" spans="1:4">
      <c r="A85">
        <f>IF(ISNUMBER(FIND(#REF!,B85:B333)),MAX(A$1:$A84)+1,0)</f>
        <v>0</v>
      </c>
      <c r="B85" t="s">
        <v>86</v>
      </c>
      <c r="D85" t="str">
        <f>IFERROR(VLOOKUP(ROWS($D$2:D85),$A$2:$B$250,2,0),"")</f>
        <v/>
      </c>
    </row>
    <row r="86" spans="1:4">
      <c r="A86">
        <f>IF(ISNUMBER(FIND(#REF!,B86:B334)),MAX(A$1:$A85)+1,0)</f>
        <v>0</v>
      </c>
      <c r="B86" t="s">
        <v>87</v>
      </c>
      <c r="D86" t="str">
        <f>IFERROR(VLOOKUP(ROWS($D$2:D86),$A$2:$B$250,2,0),"")</f>
        <v/>
      </c>
    </row>
    <row r="87" spans="1:4">
      <c r="A87">
        <f>IF(ISNUMBER(FIND(#REF!,B87:B335)),MAX(A$1:$A86)+1,0)</f>
        <v>0</v>
      </c>
      <c r="B87" t="s">
        <v>88</v>
      </c>
      <c r="D87" t="str">
        <f>IFERROR(VLOOKUP(ROWS($D$2:D87),$A$2:$B$250,2,0),"")</f>
        <v/>
      </c>
    </row>
    <row r="88" spans="1:4">
      <c r="A88">
        <f>IF(ISNUMBER(FIND(#REF!,B88:B336)),MAX(A$1:$A87)+1,0)</f>
        <v>0</v>
      </c>
      <c r="B88" t="s">
        <v>89</v>
      </c>
      <c r="D88" t="str">
        <f>IFERROR(VLOOKUP(ROWS($D$2:D88),$A$2:$B$250,2,0),"")</f>
        <v/>
      </c>
    </row>
    <row r="89" spans="1:4">
      <c r="A89">
        <f>IF(ISNUMBER(FIND(#REF!,B89:B337)),MAX(A$1:$A88)+1,0)</f>
        <v>0</v>
      </c>
      <c r="B89" t="s">
        <v>90</v>
      </c>
      <c r="D89" t="str">
        <f>IFERROR(VLOOKUP(ROWS($D$2:D89),$A$2:$B$250,2,0),"")</f>
        <v/>
      </c>
    </row>
    <row r="90" spans="1:4">
      <c r="A90">
        <f>IF(ISNUMBER(FIND(#REF!,B90:B338)),MAX(A$1:$A89)+1,0)</f>
        <v>0</v>
      </c>
      <c r="B90" t="s">
        <v>91</v>
      </c>
      <c r="D90" t="str">
        <f>IFERROR(VLOOKUP(ROWS($D$2:D90),$A$2:$B$250,2,0),"")</f>
        <v/>
      </c>
    </row>
    <row r="91" spans="1:4">
      <c r="A91">
        <f>IF(ISNUMBER(FIND(#REF!,B91:B339)),MAX(A$1:$A90)+1,0)</f>
        <v>0</v>
      </c>
      <c r="B91" t="s">
        <v>92</v>
      </c>
      <c r="D91" t="str">
        <f>IFERROR(VLOOKUP(ROWS($D$2:D91),$A$2:$B$250,2,0),"")</f>
        <v/>
      </c>
    </row>
    <row r="92" spans="1:4">
      <c r="A92">
        <f>IF(ISNUMBER(FIND(#REF!,B92:B340)),MAX(A$1:$A91)+1,0)</f>
        <v>0</v>
      </c>
      <c r="B92" t="s">
        <v>93</v>
      </c>
      <c r="D92" t="str">
        <f>IFERROR(VLOOKUP(ROWS($D$2:D92),$A$2:$B$250,2,0),"")</f>
        <v/>
      </c>
    </row>
    <row r="93" spans="1:4">
      <c r="A93">
        <f>IF(ISNUMBER(FIND(#REF!,B93:B341)),MAX(A$1:$A92)+1,0)</f>
        <v>0</v>
      </c>
      <c r="B93" t="s">
        <v>94</v>
      </c>
      <c r="D93" t="str">
        <f>IFERROR(VLOOKUP(ROWS($D$2:D93),$A$2:$B$250,2,0),"")</f>
        <v/>
      </c>
    </row>
    <row r="94" spans="1:4">
      <c r="A94">
        <f>IF(ISNUMBER(FIND(#REF!,B94:B342)),MAX(A$1:$A93)+1,0)</f>
        <v>0</v>
      </c>
      <c r="B94" t="s">
        <v>95</v>
      </c>
      <c r="D94" t="str">
        <f>IFERROR(VLOOKUP(ROWS($D$2:D94),$A$2:$B$250,2,0),"")</f>
        <v/>
      </c>
    </row>
    <row r="95" spans="1:4">
      <c r="A95">
        <f>IF(ISNUMBER(FIND(#REF!,B95:B343)),MAX(A$1:$A94)+1,0)</f>
        <v>0</v>
      </c>
      <c r="B95" t="s">
        <v>96</v>
      </c>
      <c r="D95" t="str">
        <f>IFERROR(VLOOKUP(ROWS($D$2:D95),$A$2:$B$250,2,0),"")</f>
        <v/>
      </c>
    </row>
    <row r="96" spans="1:4">
      <c r="A96">
        <f>IF(ISNUMBER(FIND(#REF!,B96:B344)),MAX(A$1:$A95)+1,0)</f>
        <v>0</v>
      </c>
      <c r="B96" t="s">
        <v>97</v>
      </c>
      <c r="D96" t="str">
        <f>IFERROR(VLOOKUP(ROWS($D$2:D96),$A$2:$B$250,2,0),"")</f>
        <v/>
      </c>
    </row>
    <row r="97" spans="1:4">
      <c r="A97">
        <f>IF(ISNUMBER(FIND(#REF!,B97:B345)),MAX(A$1:$A96)+1,0)</f>
        <v>0</v>
      </c>
      <c r="B97" t="s">
        <v>98</v>
      </c>
      <c r="D97" t="str">
        <f>IFERROR(VLOOKUP(ROWS($D$2:D97),$A$2:$B$250,2,0),"")</f>
        <v/>
      </c>
    </row>
    <row r="98" spans="1:4">
      <c r="A98">
        <f>IF(ISNUMBER(FIND(#REF!,B98:B346)),MAX(A$1:$A97)+1,0)</f>
        <v>0</v>
      </c>
      <c r="B98" t="s">
        <v>99</v>
      </c>
      <c r="D98" t="str">
        <f>IFERROR(VLOOKUP(ROWS($D$2:D98),$A$2:$B$250,2,0),"")</f>
        <v/>
      </c>
    </row>
    <row r="99" spans="1:4">
      <c r="A99">
        <f>IF(ISNUMBER(FIND(#REF!,B99:B347)),MAX(A$1:$A98)+1,0)</f>
        <v>0</v>
      </c>
      <c r="B99" t="s">
        <v>100</v>
      </c>
      <c r="D99" t="str">
        <f>IFERROR(VLOOKUP(ROWS($D$2:D99),$A$2:$B$250,2,0),"")</f>
        <v/>
      </c>
    </row>
    <row r="100" spans="1:4">
      <c r="A100">
        <f>IF(ISNUMBER(FIND(#REF!,B100:B348)),MAX(A$1:$A99)+1,0)</f>
        <v>0</v>
      </c>
      <c r="B100" t="s">
        <v>101</v>
      </c>
      <c r="D100" t="str">
        <f>IFERROR(VLOOKUP(ROWS($D$2:D100),$A$2:$B$250,2,0),"")</f>
        <v/>
      </c>
    </row>
    <row r="101" spans="1:4">
      <c r="A101">
        <f>IF(ISNUMBER(FIND(#REF!,B101:B349)),MAX(A$1:$A100)+1,0)</f>
        <v>0</v>
      </c>
      <c r="B101" t="s">
        <v>102</v>
      </c>
      <c r="D101" t="str">
        <f>IFERROR(VLOOKUP(ROWS($D$2:D101),$A$2:$B$250,2,0),"")</f>
        <v/>
      </c>
    </row>
    <row r="102" spans="1:4">
      <c r="A102">
        <f>IF(ISNUMBER(FIND(#REF!,B102:B350)),MAX(A$1:$A101)+1,0)</f>
        <v>0</v>
      </c>
      <c r="B102" t="s">
        <v>103</v>
      </c>
      <c r="D102" t="str">
        <f>IFERROR(VLOOKUP(ROWS($D$2:D102),$A$2:$B$250,2,0),"")</f>
        <v/>
      </c>
    </row>
    <row r="103" spans="1:4">
      <c r="A103">
        <f>IF(ISNUMBER(FIND(#REF!,B103:B351)),MAX(A$1:$A102)+1,0)</f>
        <v>0</v>
      </c>
      <c r="B103" t="s">
        <v>104</v>
      </c>
      <c r="D103" t="str">
        <f>IFERROR(VLOOKUP(ROWS($D$2:D103),$A$2:$B$250,2,0),"")</f>
        <v/>
      </c>
    </row>
    <row r="104" spans="1:4">
      <c r="A104">
        <f>IF(ISNUMBER(FIND(#REF!,B104:B352)),MAX(A$1:$A103)+1,0)</f>
        <v>0</v>
      </c>
      <c r="B104" t="s">
        <v>105</v>
      </c>
      <c r="D104" t="str">
        <f>IFERROR(VLOOKUP(ROWS($D$2:D104),$A$2:$B$250,2,0),"")</f>
        <v/>
      </c>
    </row>
    <row r="105" spans="1:4">
      <c r="A105">
        <f>IF(ISNUMBER(FIND(#REF!,B105:B353)),MAX(A$1:$A104)+1,0)</f>
        <v>0</v>
      </c>
      <c r="B105" t="s">
        <v>106</v>
      </c>
      <c r="D105" t="str">
        <f>IFERROR(VLOOKUP(ROWS($D$2:D105),$A$2:$B$250,2,0),"")</f>
        <v/>
      </c>
    </row>
    <row r="106" spans="1:4">
      <c r="A106">
        <f>IF(ISNUMBER(FIND(#REF!,B106:B354)),MAX(A$1:$A105)+1,0)</f>
        <v>0</v>
      </c>
      <c r="B106" t="s">
        <v>107</v>
      </c>
      <c r="D106" t="str">
        <f>IFERROR(VLOOKUP(ROWS($D$2:D106),$A$2:$B$250,2,0),"")</f>
        <v/>
      </c>
    </row>
    <row r="107" spans="1:4">
      <c r="A107">
        <f>IF(ISNUMBER(FIND(#REF!,B107:B355)),MAX(A$1:$A106)+1,0)</f>
        <v>0</v>
      </c>
      <c r="B107" t="s">
        <v>108</v>
      </c>
      <c r="D107" t="str">
        <f>IFERROR(VLOOKUP(ROWS($D$2:D107),$A$2:$B$250,2,0),"")</f>
        <v/>
      </c>
    </row>
    <row r="108" spans="1:4">
      <c r="A108">
        <f>IF(ISNUMBER(FIND(#REF!,B108:B356)),MAX(A$1:$A107)+1,0)</f>
        <v>0</v>
      </c>
      <c r="B108" t="s">
        <v>109</v>
      </c>
      <c r="D108" t="str">
        <f>IFERROR(VLOOKUP(ROWS($D$2:D108),$A$2:$B$250,2,0),"")</f>
        <v/>
      </c>
    </row>
    <row r="109" spans="1:4">
      <c r="A109">
        <f>IF(ISNUMBER(FIND(#REF!,B109:B357)),MAX(A$1:$A108)+1,0)</f>
        <v>0</v>
      </c>
      <c r="B109" t="s">
        <v>110</v>
      </c>
      <c r="D109" t="str">
        <f>IFERROR(VLOOKUP(ROWS($D$2:D109),$A$2:$B$250,2,0),"")</f>
        <v/>
      </c>
    </row>
    <row r="110" spans="1:4">
      <c r="A110">
        <f>IF(ISNUMBER(FIND(#REF!,B110:B358)),MAX(A$1:$A109)+1,0)</f>
        <v>0</v>
      </c>
      <c r="B110" t="s">
        <v>111</v>
      </c>
      <c r="D110" t="str">
        <f>IFERROR(VLOOKUP(ROWS($D$2:D110),$A$2:$B$250,2,0),"")</f>
        <v/>
      </c>
    </row>
    <row r="111" spans="1:4">
      <c r="A111">
        <f>IF(ISNUMBER(FIND(#REF!,B111:B359)),MAX(A$1:$A110)+1,0)</f>
        <v>0</v>
      </c>
      <c r="B111" t="s">
        <v>112</v>
      </c>
      <c r="D111" t="str">
        <f>IFERROR(VLOOKUP(ROWS($D$2:D111),$A$2:$B$250,2,0),"")</f>
        <v/>
      </c>
    </row>
    <row r="112" spans="1:4">
      <c r="A112">
        <f>IF(ISNUMBER(FIND(#REF!,B112:B360)),MAX(A$1:$A111)+1,0)</f>
        <v>0</v>
      </c>
      <c r="B112" t="s">
        <v>113</v>
      </c>
      <c r="D112" t="str">
        <f>IFERROR(VLOOKUP(ROWS($D$2:D112),$A$2:$B$250,2,0),"")</f>
        <v/>
      </c>
    </row>
    <row r="113" spans="1:4">
      <c r="A113">
        <f>IF(ISNUMBER(FIND(#REF!,B113:B361)),MAX(A$1:$A112)+1,0)</f>
        <v>0</v>
      </c>
      <c r="B113" t="s">
        <v>114</v>
      </c>
      <c r="D113" t="str">
        <f>IFERROR(VLOOKUP(ROWS($D$2:D113),$A$2:$B$250,2,0),"")</f>
        <v/>
      </c>
    </row>
    <row r="114" spans="1:4">
      <c r="A114">
        <f>IF(ISNUMBER(FIND(#REF!,B114:B362)),MAX(A$1:$A113)+1,0)</f>
        <v>0</v>
      </c>
      <c r="B114" t="s">
        <v>115</v>
      </c>
      <c r="D114" t="str">
        <f>IFERROR(VLOOKUP(ROWS($D$2:D114),$A$2:$B$250,2,0),"")</f>
        <v/>
      </c>
    </row>
    <row r="115" spans="1:4">
      <c r="A115">
        <f>IF(ISNUMBER(FIND(#REF!,B115:B363)),MAX(A$1:$A114)+1,0)</f>
        <v>0</v>
      </c>
      <c r="B115" t="s">
        <v>116</v>
      </c>
      <c r="D115" t="str">
        <f>IFERROR(VLOOKUP(ROWS($D$2:D115),$A$2:$B$250,2,0),"")</f>
        <v/>
      </c>
    </row>
    <row r="116" spans="1:4">
      <c r="A116">
        <f>IF(ISNUMBER(FIND(#REF!,B116:B364)),MAX(A$1:$A115)+1,0)</f>
        <v>0</v>
      </c>
      <c r="B116" t="s">
        <v>117</v>
      </c>
      <c r="D116" t="str">
        <f>IFERROR(VLOOKUP(ROWS($D$2:D116),$A$2:$B$250,2,0),"")</f>
        <v/>
      </c>
    </row>
    <row r="117" spans="1:4">
      <c r="A117">
        <f>IF(ISNUMBER(FIND(#REF!,B117:B365)),MAX(A$1:$A116)+1,0)</f>
        <v>0</v>
      </c>
      <c r="B117" t="s">
        <v>118</v>
      </c>
      <c r="D117" t="str">
        <f>IFERROR(VLOOKUP(ROWS($D$2:D117),$A$2:$B$250,2,0),"")</f>
        <v/>
      </c>
    </row>
    <row r="118" spans="1:4">
      <c r="A118">
        <f>IF(ISNUMBER(FIND(#REF!,B118:B366)),MAX(A$1:$A117)+1,0)</f>
        <v>0</v>
      </c>
      <c r="B118" t="s">
        <v>119</v>
      </c>
      <c r="D118" t="str">
        <f>IFERROR(VLOOKUP(ROWS($D$2:D118),$A$2:$B$250,2,0),"")</f>
        <v/>
      </c>
    </row>
    <row r="119" spans="1:4">
      <c r="A119">
        <f>IF(ISNUMBER(FIND(#REF!,B119:B367)),MAX(A$1:$A118)+1,0)</f>
        <v>0</v>
      </c>
      <c r="B119" t="s">
        <v>120</v>
      </c>
      <c r="D119" t="str">
        <f>IFERROR(VLOOKUP(ROWS($D$2:D119),$A$2:$B$250,2,0),"")</f>
        <v/>
      </c>
    </row>
    <row r="120" spans="1:4">
      <c r="A120">
        <f>IF(ISNUMBER(FIND(#REF!,B120:B368)),MAX(A$1:$A119)+1,0)</f>
        <v>0</v>
      </c>
      <c r="B120" t="s">
        <v>121</v>
      </c>
      <c r="D120" t="str">
        <f>IFERROR(VLOOKUP(ROWS($D$2:D120),$A$2:$B$250,2,0),"")</f>
        <v/>
      </c>
    </row>
    <row r="121" spans="1:4">
      <c r="A121">
        <f>IF(ISNUMBER(FIND(#REF!,B121:B369)),MAX(A$1:$A120)+1,0)</f>
        <v>0</v>
      </c>
      <c r="B121" t="s">
        <v>122</v>
      </c>
      <c r="D121" t="str">
        <f>IFERROR(VLOOKUP(ROWS($D$2:D121),$A$2:$B$250,2,0),"")</f>
        <v/>
      </c>
    </row>
    <row r="122" spans="1:4">
      <c r="A122">
        <f>IF(ISNUMBER(FIND(#REF!,B122:B370)),MAX(A$1:$A121)+1,0)</f>
        <v>0</v>
      </c>
      <c r="B122" t="s">
        <v>123</v>
      </c>
      <c r="D122" t="str">
        <f>IFERROR(VLOOKUP(ROWS($D$2:D122),$A$2:$B$250,2,0),"")</f>
        <v/>
      </c>
    </row>
    <row r="123" spans="1:4">
      <c r="A123">
        <f>IF(ISNUMBER(FIND(#REF!,B123:B371)),MAX(A$1:$A122)+1,0)</f>
        <v>0</v>
      </c>
      <c r="B123" t="s">
        <v>124</v>
      </c>
      <c r="D123" t="str">
        <f>IFERROR(VLOOKUP(ROWS($D$2:D123),$A$2:$B$250,2,0),"")</f>
        <v/>
      </c>
    </row>
    <row r="124" spans="1:4">
      <c r="A124">
        <f>IF(ISNUMBER(FIND(#REF!,B124:B372)),MAX(A$1:$A123)+1,0)</f>
        <v>0</v>
      </c>
      <c r="B124" t="s">
        <v>125</v>
      </c>
      <c r="D124" t="str">
        <f>IFERROR(VLOOKUP(ROWS($D$2:D124),$A$2:$B$250,2,0),"")</f>
        <v/>
      </c>
    </row>
    <row r="125" spans="1:4">
      <c r="A125">
        <f>IF(ISNUMBER(FIND(#REF!,B125:B373)),MAX(A$1:$A124)+1,0)</f>
        <v>0</v>
      </c>
      <c r="B125" t="s">
        <v>126</v>
      </c>
      <c r="D125" t="str">
        <f>IFERROR(VLOOKUP(ROWS($D$2:D125),$A$2:$B$250,2,0),"")</f>
        <v/>
      </c>
    </row>
    <row r="126" spans="1:4">
      <c r="A126">
        <f>IF(ISNUMBER(FIND(#REF!,B126:B374)),MAX(A$1:$A125)+1,0)</f>
        <v>0</v>
      </c>
      <c r="B126" t="s">
        <v>127</v>
      </c>
      <c r="D126" t="str">
        <f>IFERROR(VLOOKUP(ROWS($D$2:D126),$A$2:$B$250,2,0),"")</f>
        <v/>
      </c>
    </row>
    <row r="127" spans="1:4">
      <c r="A127">
        <f>IF(ISNUMBER(FIND(#REF!,B127:B375)),MAX(A$1:$A126)+1,0)</f>
        <v>0</v>
      </c>
      <c r="B127" t="s">
        <v>128</v>
      </c>
      <c r="D127" t="str">
        <f>IFERROR(VLOOKUP(ROWS($D$2:D127),$A$2:$B$250,2,0),"")</f>
        <v/>
      </c>
    </row>
    <row r="128" spans="1:4">
      <c r="A128">
        <f>IF(ISNUMBER(FIND(#REF!,B128:B376)),MAX(A$1:$A127)+1,0)</f>
        <v>0</v>
      </c>
      <c r="B128" t="s">
        <v>129</v>
      </c>
      <c r="D128" t="str">
        <f>IFERROR(VLOOKUP(ROWS($D$2:D128),$A$2:$B$250,2,0),"")</f>
        <v/>
      </c>
    </row>
    <row r="129" spans="1:4">
      <c r="A129">
        <f>IF(ISNUMBER(FIND(#REF!,B129:B377)),MAX(A$1:$A128)+1,0)</f>
        <v>0</v>
      </c>
      <c r="B129" t="s">
        <v>130</v>
      </c>
      <c r="D129" t="str">
        <f>IFERROR(VLOOKUP(ROWS($D$2:D129),$A$2:$B$250,2,0),"")</f>
        <v/>
      </c>
    </row>
    <row r="130" spans="1:4">
      <c r="A130">
        <f>IF(ISNUMBER(FIND(#REF!,B130:B378)),MAX(A$1:$A129)+1,0)</f>
        <v>0</v>
      </c>
      <c r="B130" t="s">
        <v>131</v>
      </c>
      <c r="D130" t="str">
        <f>IFERROR(VLOOKUP(ROWS($D$2:D130),$A$2:$B$250,2,0),"")</f>
        <v/>
      </c>
    </row>
    <row r="131" spans="1:4">
      <c r="A131">
        <f>IF(ISNUMBER(FIND(#REF!,B131:B379)),MAX(A$1:$A130)+1,0)</f>
        <v>0</v>
      </c>
      <c r="B131" t="s">
        <v>132</v>
      </c>
      <c r="D131" t="str">
        <f>IFERROR(VLOOKUP(ROWS($D$2:D131),$A$2:$B$250,2,0),"")</f>
        <v/>
      </c>
    </row>
    <row r="132" spans="1:4">
      <c r="A132">
        <f>IF(ISNUMBER(FIND(#REF!,B132:B380)),MAX(A$1:$A131)+1,0)</f>
        <v>0</v>
      </c>
      <c r="B132" t="s">
        <v>133</v>
      </c>
      <c r="D132" t="str">
        <f>IFERROR(VLOOKUP(ROWS($D$2:D132),$A$2:$B$250,2,0),"")</f>
        <v/>
      </c>
    </row>
    <row r="133" spans="1:4">
      <c r="A133">
        <f>IF(ISNUMBER(FIND(#REF!,B133:B381)),MAX(A$1:$A132)+1,0)</f>
        <v>0</v>
      </c>
      <c r="B133" t="s">
        <v>134</v>
      </c>
      <c r="D133" t="str">
        <f>IFERROR(VLOOKUP(ROWS($D$2:D133),$A$2:$B$250,2,0),"")</f>
        <v/>
      </c>
    </row>
    <row r="134" spans="1:4">
      <c r="A134">
        <f>IF(ISNUMBER(FIND(#REF!,B134:B382)),MAX(A$1:$A133)+1,0)</f>
        <v>0</v>
      </c>
      <c r="B134" t="s">
        <v>135</v>
      </c>
      <c r="D134" t="str">
        <f>IFERROR(VLOOKUP(ROWS($D$2:D134),$A$2:$B$250,2,0),"")</f>
        <v/>
      </c>
    </row>
    <row r="135" spans="1:4">
      <c r="A135">
        <f>IF(ISNUMBER(FIND(#REF!,B135:B383)),MAX(A$1:$A134)+1,0)</f>
        <v>0</v>
      </c>
      <c r="B135" t="s">
        <v>136</v>
      </c>
      <c r="D135" t="str">
        <f>IFERROR(VLOOKUP(ROWS($D$2:D135),$A$2:$B$250,2,0),"")</f>
        <v/>
      </c>
    </row>
    <row r="136" spans="1:4">
      <c r="A136">
        <f>IF(ISNUMBER(FIND(#REF!,B136:B384)),MAX(A$1:$A135)+1,0)</f>
        <v>0</v>
      </c>
      <c r="B136" t="s">
        <v>137</v>
      </c>
      <c r="D136" t="str">
        <f>IFERROR(VLOOKUP(ROWS($D$2:D136),$A$2:$B$250,2,0),"")</f>
        <v/>
      </c>
    </row>
    <row r="137" spans="1:4">
      <c r="A137">
        <f>IF(ISNUMBER(FIND(#REF!,B137:B385)),MAX(A$1:$A136)+1,0)</f>
        <v>0</v>
      </c>
      <c r="B137" t="s">
        <v>138</v>
      </c>
      <c r="D137" t="str">
        <f>IFERROR(VLOOKUP(ROWS($D$2:D137),$A$2:$B$250,2,0),"")</f>
        <v/>
      </c>
    </row>
    <row r="138" spans="1:4">
      <c r="A138">
        <f>IF(ISNUMBER(FIND(#REF!,B138:B386)),MAX(A$1:$A137)+1,0)</f>
        <v>0</v>
      </c>
      <c r="B138" t="s">
        <v>139</v>
      </c>
      <c r="D138" t="str">
        <f>IFERROR(VLOOKUP(ROWS($D$2:D138),$A$2:$B$250,2,0),"")</f>
        <v/>
      </c>
    </row>
    <row r="139" spans="1:4">
      <c r="A139">
        <f>IF(ISNUMBER(FIND(#REF!,B139:B387)),MAX(A$1:$A138)+1,0)</f>
        <v>0</v>
      </c>
      <c r="B139" t="s">
        <v>140</v>
      </c>
      <c r="D139" t="str">
        <f>IFERROR(VLOOKUP(ROWS($D$2:D139),$A$2:$B$250,2,0),"")</f>
        <v/>
      </c>
    </row>
    <row r="140" spans="1:4">
      <c r="A140">
        <f>IF(ISNUMBER(FIND(#REF!,B140:B388)),MAX(A$1:$A139)+1,0)</f>
        <v>0</v>
      </c>
      <c r="B140" t="s">
        <v>141</v>
      </c>
      <c r="D140" t="str">
        <f>IFERROR(VLOOKUP(ROWS($D$2:D140),$A$2:$B$250,2,0),"")</f>
        <v/>
      </c>
    </row>
    <row r="141" spans="1:4">
      <c r="A141">
        <f>IF(ISNUMBER(FIND(#REF!,B141:B389)),MAX(A$1:$A140)+1,0)</f>
        <v>0</v>
      </c>
      <c r="B141" t="s">
        <v>142</v>
      </c>
      <c r="D141" t="str">
        <f>IFERROR(VLOOKUP(ROWS($D$2:D141),$A$2:$B$250,2,0),"")</f>
        <v/>
      </c>
    </row>
    <row r="142" spans="1:4">
      <c r="A142">
        <f>IF(ISNUMBER(FIND(#REF!,B142:B390)),MAX(A$1:$A141)+1,0)</f>
        <v>0</v>
      </c>
      <c r="B142" t="s">
        <v>143</v>
      </c>
      <c r="D142" t="str">
        <f>IFERROR(VLOOKUP(ROWS($D$2:D142),$A$2:$B$250,2,0),"")</f>
        <v/>
      </c>
    </row>
    <row r="143" spans="1:4">
      <c r="A143">
        <f>IF(ISNUMBER(FIND(#REF!,B143:B391)),MAX(A$1:$A142)+1,0)</f>
        <v>0</v>
      </c>
      <c r="B143" t="s">
        <v>144</v>
      </c>
      <c r="D143" t="str">
        <f>IFERROR(VLOOKUP(ROWS($D$2:D143),$A$2:$B$250,2,0),"")</f>
        <v/>
      </c>
    </row>
    <row r="144" spans="1:4">
      <c r="A144">
        <f>IF(ISNUMBER(FIND(#REF!,B144:B392)),MAX(A$1:$A143)+1,0)</f>
        <v>0</v>
      </c>
      <c r="B144" t="s">
        <v>145</v>
      </c>
      <c r="D144" t="str">
        <f>IFERROR(VLOOKUP(ROWS($D$2:D144),$A$2:$B$250,2,0),"")</f>
        <v/>
      </c>
    </row>
    <row r="145" spans="1:4">
      <c r="A145">
        <f>IF(ISNUMBER(FIND(#REF!,B145:B393)),MAX(A$1:$A144)+1,0)</f>
        <v>0</v>
      </c>
      <c r="B145" t="s">
        <v>146</v>
      </c>
      <c r="D145" t="str">
        <f>IFERROR(VLOOKUP(ROWS($D$2:D145),$A$2:$B$250,2,0),"")</f>
        <v/>
      </c>
    </row>
    <row r="146" spans="1:4">
      <c r="A146">
        <f>IF(ISNUMBER(FIND(#REF!,B146:B394)),MAX(A$1:$A145)+1,0)</f>
        <v>0</v>
      </c>
      <c r="B146" t="s">
        <v>147</v>
      </c>
      <c r="D146" t="str">
        <f>IFERROR(VLOOKUP(ROWS($D$2:D146),$A$2:$B$250,2,0),"")</f>
        <v/>
      </c>
    </row>
    <row r="147" spans="1:4">
      <c r="A147">
        <f>IF(ISNUMBER(FIND(#REF!,B147:B395)),MAX(A$1:$A146)+1,0)</f>
        <v>0</v>
      </c>
      <c r="B147" t="s">
        <v>148</v>
      </c>
      <c r="D147" t="str">
        <f>IFERROR(VLOOKUP(ROWS($D$2:D147),$A$2:$B$250,2,0),"")</f>
        <v/>
      </c>
    </row>
    <row r="148" spans="1:4">
      <c r="A148">
        <f>IF(ISNUMBER(FIND(#REF!,B148:B396)),MAX(A$1:$A147)+1,0)</f>
        <v>0</v>
      </c>
      <c r="B148" t="s">
        <v>149</v>
      </c>
      <c r="D148" t="str">
        <f>IFERROR(VLOOKUP(ROWS($D$2:D148),$A$2:$B$250,2,0),"")</f>
        <v/>
      </c>
    </row>
    <row r="149" spans="1:4">
      <c r="A149">
        <f>IF(ISNUMBER(FIND(#REF!,B149:B397)),MAX(A$1:$A148)+1,0)</f>
        <v>0</v>
      </c>
      <c r="B149" t="s">
        <v>150</v>
      </c>
      <c r="D149" t="str">
        <f>IFERROR(VLOOKUP(ROWS($D$2:D149),$A$2:$B$250,2,0),"")</f>
        <v/>
      </c>
    </row>
    <row r="150" spans="1:4">
      <c r="A150">
        <f>IF(ISNUMBER(FIND(#REF!,B150:B398)),MAX(A$1:$A149)+1,0)</f>
        <v>0</v>
      </c>
      <c r="B150" t="s">
        <v>151</v>
      </c>
      <c r="D150" t="str">
        <f>IFERROR(VLOOKUP(ROWS($D$2:D150),$A$2:$B$250,2,0),"")</f>
        <v/>
      </c>
    </row>
    <row r="151" spans="1:4">
      <c r="A151">
        <f>IF(ISNUMBER(FIND(#REF!,B151:B399)),MAX(A$1:$A150)+1,0)</f>
        <v>0</v>
      </c>
      <c r="B151" t="s">
        <v>152</v>
      </c>
      <c r="D151" t="str">
        <f>IFERROR(VLOOKUP(ROWS($D$2:D151),$A$2:$B$250,2,0),"")</f>
        <v/>
      </c>
    </row>
    <row r="152" spans="1:4">
      <c r="A152">
        <f>IF(ISNUMBER(FIND(#REF!,B152:B400)),MAX(A$1:$A151)+1,0)</f>
        <v>0</v>
      </c>
      <c r="B152" t="s">
        <v>153</v>
      </c>
      <c r="D152" t="str">
        <f>IFERROR(VLOOKUP(ROWS($D$2:D152),$A$2:$B$250,2,0),"")</f>
        <v/>
      </c>
    </row>
    <row r="153" spans="1:4">
      <c r="A153">
        <f>IF(ISNUMBER(FIND(#REF!,B153:B401)),MAX(A$1:$A152)+1,0)</f>
        <v>0</v>
      </c>
      <c r="B153" t="s">
        <v>154</v>
      </c>
      <c r="D153" t="str">
        <f>IFERROR(VLOOKUP(ROWS($D$2:D153),$A$2:$B$250,2,0),"")</f>
        <v/>
      </c>
    </row>
    <row r="154" spans="1:4">
      <c r="A154">
        <f>IF(ISNUMBER(FIND(#REF!,B154:B402)),MAX(A$1:$A153)+1,0)</f>
        <v>0</v>
      </c>
      <c r="B154" t="s">
        <v>155</v>
      </c>
      <c r="D154" t="str">
        <f>IFERROR(VLOOKUP(ROWS($D$2:D154),$A$2:$B$250,2,0),"")</f>
        <v/>
      </c>
    </row>
    <row r="155" spans="1:4">
      <c r="A155">
        <f>IF(ISNUMBER(FIND(#REF!,B155:B403)),MAX(A$1:$A154)+1,0)</f>
        <v>0</v>
      </c>
      <c r="B155" t="s">
        <v>156</v>
      </c>
      <c r="D155" t="str">
        <f>IFERROR(VLOOKUP(ROWS($D$2:D155),$A$2:$B$250,2,0),"")</f>
        <v/>
      </c>
    </row>
    <row r="156" spans="1:4">
      <c r="A156">
        <f>IF(ISNUMBER(FIND(#REF!,B156:B404)),MAX(A$1:$A155)+1,0)</f>
        <v>0</v>
      </c>
      <c r="B156" t="s">
        <v>157</v>
      </c>
      <c r="D156" t="str">
        <f>IFERROR(VLOOKUP(ROWS($D$2:D156),$A$2:$B$250,2,0),"")</f>
        <v/>
      </c>
    </row>
    <row r="157" spans="1:4">
      <c r="A157">
        <f>IF(ISNUMBER(FIND(#REF!,B157:B405)),MAX(A$1:$A156)+1,0)</f>
        <v>0</v>
      </c>
      <c r="B157" t="s">
        <v>158</v>
      </c>
      <c r="D157" t="str">
        <f>IFERROR(VLOOKUP(ROWS($D$2:D157),$A$2:$B$250,2,0),"")</f>
        <v/>
      </c>
    </row>
    <row r="158" spans="1:4">
      <c r="A158">
        <f>IF(ISNUMBER(FIND(#REF!,B158:B406)),MAX(A$1:$A157)+1,0)</f>
        <v>0</v>
      </c>
      <c r="B158" t="s">
        <v>159</v>
      </c>
      <c r="D158" t="str">
        <f>IFERROR(VLOOKUP(ROWS($D$2:D158),$A$2:$B$250,2,0),"")</f>
        <v/>
      </c>
    </row>
    <row r="159" spans="1:4">
      <c r="A159">
        <f>IF(ISNUMBER(FIND(#REF!,B159:B407)),MAX(A$1:$A158)+1,0)</f>
        <v>0</v>
      </c>
      <c r="B159" t="s">
        <v>160</v>
      </c>
      <c r="D159" t="str">
        <f>IFERROR(VLOOKUP(ROWS($D$2:D159),$A$2:$B$250,2,0),"")</f>
        <v/>
      </c>
    </row>
    <row r="160" spans="1:4">
      <c r="A160">
        <f>IF(ISNUMBER(FIND(#REF!,B160:B408)),MAX(A$1:$A159)+1,0)</f>
        <v>0</v>
      </c>
      <c r="B160" t="s">
        <v>161</v>
      </c>
      <c r="D160" t="str">
        <f>IFERROR(VLOOKUP(ROWS($D$2:D160),$A$2:$B$250,2,0),"")</f>
        <v/>
      </c>
    </row>
    <row r="161" spans="1:4">
      <c r="A161">
        <f>IF(ISNUMBER(FIND(#REF!,B161:B409)),MAX(A$1:$A160)+1,0)</f>
        <v>0</v>
      </c>
      <c r="B161" t="s">
        <v>162</v>
      </c>
      <c r="D161" t="str">
        <f>IFERROR(VLOOKUP(ROWS($D$2:D161),$A$2:$B$250,2,0),"")</f>
        <v/>
      </c>
    </row>
    <row r="162" spans="1:4">
      <c r="A162">
        <f>IF(ISNUMBER(FIND(#REF!,B162:B410)),MAX(A$1:$A161)+1,0)</f>
        <v>0</v>
      </c>
      <c r="B162" t="s">
        <v>163</v>
      </c>
      <c r="D162" t="str">
        <f>IFERROR(VLOOKUP(ROWS($D$2:D162),$A$2:$B$250,2,0),"")</f>
        <v/>
      </c>
    </row>
    <row r="163" spans="1:4">
      <c r="A163">
        <f>IF(ISNUMBER(FIND(#REF!,B163:B411)),MAX(A$1:$A162)+1,0)</f>
        <v>0</v>
      </c>
      <c r="B163" t="s">
        <v>164</v>
      </c>
      <c r="D163" t="str">
        <f>IFERROR(VLOOKUP(ROWS($D$2:D163),$A$2:$B$250,2,0),"")</f>
        <v/>
      </c>
    </row>
    <row r="164" spans="1:4">
      <c r="A164">
        <f>IF(ISNUMBER(FIND(#REF!,B164:B412)),MAX(A$1:$A163)+1,0)</f>
        <v>0</v>
      </c>
      <c r="B164" t="s">
        <v>165</v>
      </c>
      <c r="D164" t="str">
        <f>IFERROR(VLOOKUP(ROWS($D$2:D164),$A$2:$B$250,2,0),"")</f>
        <v/>
      </c>
    </row>
    <row r="165" spans="1:4">
      <c r="A165">
        <f>IF(ISNUMBER(FIND(#REF!,B165:B413)),MAX(A$1:$A164)+1,0)</f>
        <v>0</v>
      </c>
      <c r="B165" t="s">
        <v>166</v>
      </c>
      <c r="D165" t="str">
        <f>IFERROR(VLOOKUP(ROWS($D$2:D165),$A$2:$B$250,2,0),"")</f>
        <v/>
      </c>
    </row>
    <row r="166" spans="1:4">
      <c r="A166">
        <f>IF(ISNUMBER(FIND(#REF!,B166:B414)),MAX(A$1:$A165)+1,0)</f>
        <v>0</v>
      </c>
      <c r="B166" t="s">
        <v>167</v>
      </c>
      <c r="D166" t="str">
        <f>IFERROR(VLOOKUP(ROWS($D$2:D166),$A$2:$B$250,2,0),"")</f>
        <v/>
      </c>
    </row>
    <row r="167" spans="1:4">
      <c r="A167">
        <f>IF(ISNUMBER(FIND(#REF!,B167:B415)),MAX(A$1:$A166)+1,0)</f>
        <v>0</v>
      </c>
      <c r="B167" t="s">
        <v>168</v>
      </c>
      <c r="D167" t="str">
        <f>IFERROR(VLOOKUP(ROWS($D$2:D167),$A$2:$B$250,2,0),"")</f>
        <v/>
      </c>
    </row>
    <row r="168" spans="1:4">
      <c r="A168">
        <f>IF(ISNUMBER(FIND(#REF!,B168:B416)),MAX(A$1:$A167)+1,0)</f>
        <v>0</v>
      </c>
      <c r="B168" t="s">
        <v>169</v>
      </c>
      <c r="D168" t="str">
        <f>IFERROR(VLOOKUP(ROWS($D$2:D168),$A$2:$B$250,2,0),"")</f>
        <v/>
      </c>
    </row>
    <row r="169" spans="1:4">
      <c r="A169">
        <f>IF(ISNUMBER(FIND(#REF!,B169:B417)),MAX(A$1:$A168)+1,0)</f>
        <v>0</v>
      </c>
      <c r="B169" t="s">
        <v>170</v>
      </c>
      <c r="D169" t="str">
        <f>IFERROR(VLOOKUP(ROWS($D$2:D169),$A$2:$B$250,2,0),"")</f>
        <v/>
      </c>
    </row>
    <row r="170" spans="1:4">
      <c r="A170">
        <f>IF(ISNUMBER(FIND(#REF!,B170:B418)),MAX(A$1:$A169)+1,0)</f>
        <v>0</v>
      </c>
      <c r="B170" t="s">
        <v>171</v>
      </c>
      <c r="D170" t="str">
        <f>IFERROR(VLOOKUP(ROWS($D$2:D170),$A$2:$B$250,2,0),"")</f>
        <v/>
      </c>
    </row>
    <row r="171" spans="1:4">
      <c r="A171">
        <f>IF(ISNUMBER(FIND(#REF!,B171:B419)),MAX(A$1:$A170)+1,0)</f>
        <v>0</v>
      </c>
      <c r="B171" t="s">
        <v>172</v>
      </c>
      <c r="D171" t="str">
        <f>IFERROR(VLOOKUP(ROWS($D$2:D171),$A$2:$B$250,2,0),"")</f>
        <v/>
      </c>
    </row>
    <row r="172" spans="1:4">
      <c r="A172">
        <f>IF(ISNUMBER(FIND(#REF!,B172:B420)),MAX(A$1:$A171)+1,0)</f>
        <v>0</v>
      </c>
      <c r="B172" t="s">
        <v>173</v>
      </c>
      <c r="D172" t="str">
        <f>IFERROR(VLOOKUP(ROWS($D$2:D172),$A$2:$B$250,2,0),"")</f>
        <v/>
      </c>
    </row>
    <row r="173" spans="1:4">
      <c r="A173">
        <f>IF(ISNUMBER(FIND(#REF!,B173:B421)),MAX(A$1:$A172)+1,0)</f>
        <v>0</v>
      </c>
      <c r="B173" t="s">
        <v>174</v>
      </c>
      <c r="D173" t="str">
        <f>IFERROR(VLOOKUP(ROWS($D$2:D173),$A$2:$B$250,2,0),"")</f>
        <v/>
      </c>
    </row>
    <row r="174" spans="1:4">
      <c r="A174">
        <f>IF(ISNUMBER(FIND(#REF!,B174:B422)),MAX(A$1:$A173)+1,0)</f>
        <v>0</v>
      </c>
      <c r="B174" t="s">
        <v>175</v>
      </c>
      <c r="D174" t="str">
        <f>IFERROR(VLOOKUP(ROWS($D$2:D174),$A$2:$B$250,2,0),"")</f>
        <v/>
      </c>
    </row>
    <row r="175" spans="1:4">
      <c r="A175">
        <f>IF(ISNUMBER(FIND(#REF!,B175:B423)),MAX(A$1:$A174)+1,0)</f>
        <v>0</v>
      </c>
      <c r="B175" t="s">
        <v>176</v>
      </c>
      <c r="D175" t="str">
        <f>IFERROR(VLOOKUP(ROWS($D$2:D175),$A$2:$B$250,2,0),"")</f>
        <v/>
      </c>
    </row>
    <row r="176" spans="1:4">
      <c r="A176">
        <f>IF(ISNUMBER(FIND(#REF!,B176:B424)),MAX(A$1:$A175)+1,0)</f>
        <v>0</v>
      </c>
      <c r="B176" t="s">
        <v>177</v>
      </c>
      <c r="D176" t="str">
        <f>IFERROR(VLOOKUP(ROWS($D$2:D176),$A$2:$B$250,2,0),"")</f>
        <v/>
      </c>
    </row>
    <row r="177" spans="1:4">
      <c r="A177">
        <f>IF(ISNUMBER(FIND(#REF!,B177:B425)),MAX(A$1:$A176)+1,0)</f>
        <v>0</v>
      </c>
      <c r="B177" t="s">
        <v>178</v>
      </c>
      <c r="D177" t="str">
        <f>IFERROR(VLOOKUP(ROWS($D$2:D177),$A$2:$B$250,2,0),"")</f>
        <v/>
      </c>
    </row>
    <row r="178" spans="1:4">
      <c r="A178">
        <f>IF(ISNUMBER(FIND(#REF!,B178:B426)),MAX(A$1:$A177)+1,0)</f>
        <v>0</v>
      </c>
      <c r="B178" t="s">
        <v>179</v>
      </c>
      <c r="D178" t="str">
        <f>IFERROR(VLOOKUP(ROWS($D$2:D178),$A$2:$B$250,2,0),"")</f>
        <v/>
      </c>
    </row>
    <row r="179" spans="1:4">
      <c r="A179">
        <f>IF(ISNUMBER(FIND(#REF!,B179:B427)),MAX(A$1:$A178)+1,0)</f>
        <v>0</v>
      </c>
      <c r="B179" t="s">
        <v>180</v>
      </c>
      <c r="D179" t="str">
        <f>IFERROR(VLOOKUP(ROWS($D$2:D179),$A$2:$B$250,2,0),"")</f>
        <v/>
      </c>
    </row>
    <row r="180" spans="1:4">
      <c r="A180">
        <f>IF(ISNUMBER(FIND(#REF!,B180:B428)),MAX(A$1:$A179)+1,0)</f>
        <v>0</v>
      </c>
      <c r="B180" t="s">
        <v>181</v>
      </c>
      <c r="D180" t="str">
        <f>IFERROR(VLOOKUP(ROWS($D$2:D180),$A$2:$B$250,2,0),"")</f>
        <v/>
      </c>
    </row>
    <row r="181" spans="1:4">
      <c r="A181">
        <f>IF(ISNUMBER(FIND(#REF!,B181:B429)),MAX(A$1:$A180)+1,0)</f>
        <v>0</v>
      </c>
      <c r="B181" t="s">
        <v>182</v>
      </c>
      <c r="D181" t="str">
        <f>IFERROR(VLOOKUP(ROWS($D$2:D181),$A$2:$B$250,2,0),"")</f>
        <v/>
      </c>
    </row>
    <row r="182" spans="1:4">
      <c r="A182">
        <f>IF(ISNUMBER(FIND(#REF!,B182:B430)),MAX(A$1:$A181)+1,0)</f>
        <v>0</v>
      </c>
      <c r="B182" t="s">
        <v>183</v>
      </c>
      <c r="D182" t="str">
        <f>IFERROR(VLOOKUP(ROWS($D$2:D182),$A$2:$B$250,2,0),"")</f>
        <v/>
      </c>
    </row>
    <row r="183" spans="1:4">
      <c r="A183">
        <f>IF(ISNUMBER(FIND(#REF!,B183:B431)),MAX(A$1:$A182)+1,0)</f>
        <v>0</v>
      </c>
      <c r="B183" t="s">
        <v>184</v>
      </c>
      <c r="D183" t="str">
        <f>IFERROR(VLOOKUP(ROWS($D$2:D183),$A$2:$B$250,2,0),"")</f>
        <v/>
      </c>
    </row>
    <row r="184" spans="1:4">
      <c r="A184">
        <f>IF(ISNUMBER(FIND(#REF!,B184:B432)),MAX(A$1:$A183)+1,0)</f>
        <v>0</v>
      </c>
      <c r="B184" t="s">
        <v>185</v>
      </c>
      <c r="D184" t="str">
        <f>IFERROR(VLOOKUP(ROWS($D$2:D184),$A$2:$B$250,2,0),"")</f>
        <v/>
      </c>
    </row>
    <row r="185" spans="1:4">
      <c r="A185">
        <f>IF(ISNUMBER(FIND(#REF!,B185:B433)),MAX(A$1:$A184)+1,0)</f>
        <v>0</v>
      </c>
      <c r="B185" t="s">
        <v>186</v>
      </c>
      <c r="D185" t="str">
        <f>IFERROR(VLOOKUP(ROWS($D$2:D185),$A$2:$B$250,2,0),"")</f>
        <v/>
      </c>
    </row>
    <row r="186" spans="1:4">
      <c r="A186">
        <f>IF(ISNUMBER(FIND(#REF!,B186:B434)),MAX(A$1:$A185)+1,0)</f>
        <v>0</v>
      </c>
      <c r="B186" t="s">
        <v>187</v>
      </c>
      <c r="D186" t="str">
        <f>IFERROR(VLOOKUP(ROWS($D$2:D186),$A$2:$B$250,2,0),"")</f>
        <v/>
      </c>
    </row>
    <row r="187" spans="1:4">
      <c r="A187">
        <f>IF(ISNUMBER(FIND(#REF!,B187:B435)),MAX(A$1:$A186)+1,0)</f>
        <v>0</v>
      </c>
      <c r="B187" t="s">
        <v>188</v>
      </c>
      <c r="D187" t="str">
        <f>IFERROR(VLOOKUP(ROWS($D$2:D187),$A$2:$B$250,2,0),"")</f>
        <v/>
      </c>
    </row>
    <row r="188" spans="1:4">
      <c r="A188">
        <f>IF(ISNUMBER(FIND(#REF!,B188:B436)),MAX(A$1:$A187)+1,0)</f>
        <v>0</v>
      </c>
      <c r="B188" t="s">
        <v>189</v>
      </c>
      <c r="D188" t="str">
        <f>IFERROR(VLOOKUP(ROWS($D$2:D188),$A$2:$B$250,2,0),"")</f>
        <v/>
      </c>
    </row>
    <row r="189" spans="1:4">
      <c r="A189">
        <f>IF(ISNUMBER(FIND(#REF!,B189:B437)),MAX(A$1:$A188)+1,0)</f>
        <v>0</v>
      </c>
      <c r="B189" t="s">
        <v>190</v>
      </c>
      <c r="D189" t="str">
        <f>IFERROR(VLOOKUP(ROWS($D$2:D189),$A$2:$B$250,2,0),"")</f>
        <v/>
      </c>
    </row>
    <row r="190" spans="1:4">
      <c r="A190">
        <f>IF(ISNUMBER(FIND(#REF!,B190:B438)),MAX(A$1:$A189)+1,0)</f>
        <v>0</v>
      </c>
      <c r="B190" t="s">
        <v>191</v>
      </c>
      <c r="D190" t="str">
        <f>IFERROR(VLOOKUP(ROWS($D$2:D190),$A$2:$B$250,2,0),"")</f>
        <v/>
      </c>
    </row>
    <row r="191" spans="1:4">
      <c r="A191">
        <f>IF(ISNUMBER(FIND(#REF!,B191:B439)),MAX(A$1:$A190)+1,0)</f>
        <v>0</v>
      </c>
      <c r="B191" t="s">
        <v>192</v>
      </c>
      <c r="D191" t="str">
        <f>IFERROR(VLOOKUP(ROWS($D$2:D191),$A$2:$B$250,2,0),"")</f>
        <v/>
      </c>
    </row>
    <row r="192" spans="1:4">
      <c r="A192">
        <f>IF(ISNUMBER(FIND(#REF!,B192:B440)),MAX(A$1:$A191)+1,0)</f>
        <v>0</v>
      </c>
      <c r="B192" t="s">
        <v>193</v>
      </c>
      <c r="D192" t="str">
        <f>IFERROR(VLOOKUP(ROWS($D$2:D192),$A$2:$B$250,2,0),"")</f>
        <v/>
      </c>
    </row>
    <row r="193" spans="1:4">
      <c r="A193">
        <f>IF(ISNUMBER(FIND(#REF!,B193:B441)),MAX(A$1:$A192)+1,0)</f>
        <v>0</v>
      </c>
      <c r="B193" t="s">
        <v>194</v>
      </c>
      <c r="D193" t="str">
        <f>IFERROR(VLOOKUP(ROWS($D$2:D193),$A$2:$B$250,2,0),"")</f>
        <v/>
      </c>
    </row>
    <row r="194" spans="1:4">
      <c r="A194">
        <f>IF(ISNUMBER(FIND(#REF!,B194:B442)),MAX(A$1:$A193)+1,0)</f>
        <v>0</v>
      </c>
      <c r="B194" t="s">
        <v>195</v>
      </c>
      <c r="D194" t="str">
        <f>IFERROR(VLOOKUP(ROWS($D$2:D194),$A$2:$B$250,2,0),"")</f>
        <v/>
      </c>
    </row>
    <row r="195" spans="1:4">
      <c r="A195">
        <f>IF(ISNUMBER(FIND(#REF!,B195:B443)),MAX(A$1:$A194)+1,0)</f>
        <v>0</v>
      </c>
      <c r="B195" t="s">
        <v>196</v>
      </c>
      <c r="D195" t="str">
        <f>IFERROR(VLOOKUP(ROWS($D$2:D195),$A$2:$B$250,2,0),"")</f>
        <v/>
      </c>
    </row>
    <row r="196" spans="1:4">
      <c r="A196">
        <f>IF(ISNUMBER(FIND(#REF!,B196:B444)),MAX(A$1:$A195)+1,0)</f>
        <v>0</v>
      </c>
      <c r="B196" t="s">
        <v>197</v>
      </c>
      <c r="D196" t="str">
        <f>IFERROR(VLOOKUP(ROWS($D$2:D196),$A$2:$B$250,2,0),"")</f>
        <v/>
      </c>
    </row>
    <row r="197" spans="1:4">
      <c r="A197">
        <f>IF(ISNUMBER(FIND(#REF!,B197:B445)),MAX(A$1:$A196)+1,0)</f>
        <v>0</v>
      </c>
      <c r="B197" t="s">
        <v>198</v>
      </c>
      <c r="D197" t="str">
        <f>IFERROR(VLOOKUP(ROWS($D$2:D197),$A$2:$B$250,2,0),"")</f>
        <v/>
      </c>
    </row>
    <row r="198" spans="1:4">
      <c r="A198">
        <f>IF(ISNUMBER(FIND(#REF!,B198:B446)),MAX(A$1:$A197)+1,0)</f>
        <v>0</v>
      </c>
      <c r="B198" t="s">
        <v>199</v>
      </c>
      <c r="D198" t="str">
        <f>IFERROR(VLOOKUP(ROWS($D$2:D198),$A$2:$B$250,2,0),"")</f>
        <v/>
      </c>
    </row>
    <row r="199" spans="1:4">
      <c r="A199">
        <f>IF(ISNUMBER(FIND(#REF!,B199:B447)),MAX(A$1:$A198)+1,0)</f>
        <v>0</v>
      </c>
      <c r="B199" t="s">
        <v>200</v>
      </c>
      <c r="D199" t="str">
        <f>IFERROR(VLOOKUP(ROWS($D$2:D199),$A$2:$B$250,2,0),"")</f>
        <v/>
      </c>
    </row>
    <row r="200" spans="1:4">
      <c r="A200">
        <f>IF(ISNUMBER(FIND(#REF!,B200:B448)),MAX(A$1:$A199)+1,0)</f>
        <v>0</v>
      </c>
      <c r="B200" t="s">
        <v>201</v>
      </c>
      <c r="D200" t="str">
        <f>IFERROR(VLOOKUP(ROWS($D$2:D200),$A$2:$B$250,2,0),"")</f>
        <v/>
      </c>
    </row>
    <row r="201" spans="1:4">
      <c r="A201">
        <f>IF(ISNUMBER(FIND(#REF!,B201:B449)),MAX(A$1:$A200)+1,0)</f>
        <v>0</v>
      </c>
      <c r="B201" t="s">
        <v>202</v>
      </c>
      <c r="D201" t="str">
        <f>IFERROR(VLOOKUP(ROWS($D$2:D201),$A$2:$B$250,2,0),"")</f>
        <v/>
      </c>
    </row>
    <row r="202" spans="1:4">
      <c r="A202">
        <f>IF(ISNUMBER(FIND(#REF!,B202:B450)),MAX(A$1:$A201)+1,0)</f>
        <v>0</v>
      </c>
      <c r="B202" t="s">
        <v>203</v>
      </c>
      <c r="D202" t="str">
        <f>IFERROR(VLOOKUP(ROWS($D$2:D202),$A$2:$B$250,2,0),"")</f>
        <v/>
      </c>
    </row>
    <row r="203" spans="1:4">
      <c r="A203">
        <f>IF(ISNUMBER(FIND(#REF!,B203:B451)),MAX(A$1:$A202)+1,0)</f>
        <v>0</v>
      </c>
      <c r="B203" t="s">
        <v>204</v>
      </c>
      <c r="D203" t="str">
        <f>IFERROR(VLOOKUP(ROWS($D$2:D203),$A$2:$B$250,2,0),"")</f>
        <v/>
      </c>
    </row>
    <row r="204" spans="1:4">
      <c r="A204">
        <f>IF(ISNUMBER(FIND(#REF!,B204:B452)),MAX(A$1:$A203)+1,0)</f>
        <v>0</v>
      </c>
      <c r="B204" t="s">
        <v>205</v>
      </c>
      <c r="D204" t="str">
        <f>IFERROR(VLOOKUP(ROWS($D$2:D204),$A$2:$B$250,2,0),"")</f>
        <v/>
      </c>
    </row>
    <row r="205" spans="1:4">
      <c r="A205">
        <f>IF(ISNUMBER(FIND(#REF!,B205:B453)),MAX(A$1:$A204)+1,0)</f>
        <v>0</v>
      </c>
      <c r="B205" t="s">
        <v>206</v>
      </c>
      <c r="D205" t="str">
        <f>IFERROR(VLOOKUP(ROWS($D$2:D205),$A$2:$B$250,2,0),"")</f>
        <v/>
      </c>
    </row>
    <row r="206" spans="1:4">
      <c r="A206">
        <f>IF(ISNUMBER(FIND(#REF!,B206:B454)),MAX(A$1:$A205)+1,0)</f>
        <v>0</v>
      </c>
      <c r="B206" t="s">
        <v>207</v>
      </c>
      <c r="D206" t="str">
        <f>IFERROR(VLOOKUP(ROWS($D$2:D206),$A$2:$B$250,2,0),"")</f>
        <v/>
      </c>
    </row>
    <row r="207" spans="1:4">
      <c r="A207">
        <f>IF(ISNUMBER(FIND(#REF!,B207:B455)),MAX(A$1:$A206)+1,0)</f>
        <v>0</v>
      </c>
      <c r="B207" t="s">
        <v>208</v>
      </c>
      <c r="D207" t="str">
        <f>IFERROR(VLOOKUP(ROWS($D$2:D207),$A$2:$B$250,2,0),"")</f>
        <v/>
      </c>
    </row>
    <row r="208" spans="1:4">
      <c r="A208">
        <f>IF(ISNUMBER(FIND(#REF!,B208:B456)),MAX(A$1:$A207)+1,0)</f>
        <v>0</v>
      </c>
      <c r="B208" t="s">
        <v>209</v>
      </c>
      <c r="D208" t="str">
        <f>IFERROR(VLOOKUP(ROWS($D$2:D208),$A$2:$B$250,2,0),"")</f>
        <v/>
      </c>
    </row>
    <row r="209" spans="1:4">
      <c r="A209">
        <f>IF(ISNUMBER(FIND(#REF!,B209:B457)),MAX(A$1:$A208)+1,0)</f>
        <v>0</v>
      </c>
      <c r="B209" t="s">
        <v>210</v>
      </c>
      <c r="D209" t="str">
        <f>IFERROR(VLOOKUP(ROWS($D$2:D209),$A$2:$B$250,2,0),"")</f>
        <v/>
      </c>
    </row>
    <row r="210" spans="1:4">
      <c r="A210">
        <f>IF(ISNUMBER(FIND(#REF!,B210:B458)),MAX(A$1:$A209)+1,0)</f>
        <v>0</v>
      </c>
      <c r="B210" t="s">
        <v>211</v>
      </c>
      <c r="D210" t="str">
        <f>IFERROR(VLOOKUP(ROWS($D$2:D210),$A$2:$B$250,2,0),"")</f>
        <v/>
      </c>
    </row>
    <row r="211" spans="1:4">
      <c r="A211">
        <f>IF(ISNUMBER(FIND(#REF!,B211:B459)),MAX(A$1:$A210)+1,0)</f>
        <v>0</v>
      </c>
      <c r="B211" t="s">
        <v>212</v>
      </c>
      <c r="D211" t="str">
        <f>IFERROR(VLOOKUP(ROWS($D$2:D211),$A$2:$B$250,2,0),"")</f>
        <v/>
      </c>
    </row>
    <row r="212" spans="1:4">
      <c r="A212">
        <f>IF(ISNUMBER(FIND(#REF!,B212:B460)),MAX(A$1:$A211)+1,0)</f>
        <v>0</v>
      </c>
      <c r="B212" t="s">
        <v>213</v>
      </c>
      <c r="D212" t="str">
        <f>IFERROR(VLOOKUP(ROWS($D$2:D212),$A$2:$B$250,2,0),"")</f>
        <v/>
      </c>
    </row>
    <row r="213" spans="1:4">
      <c r="A213">
        <f>IF(ISNUMBER(FIND(#REF!,B213:B461)),MAX(A$1:$A212)+1,0)</f>
        <v>0</v>
      </c>
      <c r="B213" t="s">
        <v>214</v>
      </c>
      <c r="D213" t="str">
        <f>IFERROR(VLOOKUP(ROWS($D$2:D213),$A$2:$B$250,2,0),"")</f>
        <v/>
      </c>
    </row>
    <row r="214" spans="1:4">
      <c r="A214">
        <f>IF(ISNUMBER(FIND(#REF!,B214:B462)),MAX(A$1:$A213)+1,0)</f>
        <v>0</v>
      </c>
      <c r="B214" t="s">
        <v>215</v>
      </c>
      <c r="D214" t="str">
        <f>IFERROR(VLOOKUP(ROWS($D$2:D214),$A$2:$B$250,2,0),"")</f>
        <v/>
      </c>
    </row>
    <row r="215" spans="1:4">
      <c r="A215">
        <f>IF(ISNUMBER(FIND(#REF!,B215:B463)),MAX(A$1:$A214)+1,0)</f>
        <v>0</v>
      </c>
      <c r="B215" t="s">
        <v>216</v>
      </c>
      <c r="D215" t="str">
        <f>IFERROR(VLOOKUP(ROWS($D$2:D215),$A$2:$B$250,2,0),"")</f>
        <v/>
      </c>
    </row>
    <row r="216" spans="1:4">
      <c r="A216">
        <f>IF(ISNUMBER(FIND(#REF!,B216:B464)),MAX(A$1:$A215)+1,0)</f>
        <v>0</v>
      </c>
      <c r="B216" t="s">
        <v>217</v>
      </c>
      <c r="D216" t="str">
        <f>IFERROR(VLOOKUP(ROWS($D$2:D216),$A$2:$B$250,2,0),"")</f>
        <v/>
      </c>
    </row>
    <row r="217" spans="1:4">
      <c r="A217">
        <f>IF(ISNUMBER(FIND(#REF!,B217:B465)),MAX(A$1:$A216)+1,0)</f>
        <v>0</v>
      </c>
      <c r="B217" t="s">
        <v>218</v>
      </c>
      <c r="D217" t="str">
        <f>IFERROR(VLOOKUP(ROWS($D$2:D217),$A$2:$B$250,2,0),"")</f>
        <v/>
      </c>
    </row>
    <row r="218" spans="1:4">
      <c r="A218">
        <f>IF(ISNUMBER(FIND(#REF!,B218:B466)),MAX(A$1:$A217)+1,0)</f>
        <v>0</v>
      </c>
      <c r="B218" t="s">
        <v>219</v>
      </c>
      <c r="D218" t="str">
        <f>IFERROR(VLOOKUP(ROWS($D$2:D218),$A$2:$B$250,2,0),"")</f>
        <v/>
      </c>
    </row>
    <row r="219" spans="1:4">
      <c r="A219">
        <f>IF(ISNUMBER(FIND(#REF!,B219:B467)),MAX(A$1:$A218)+1,0)</f>
        <v>0</v>
      </c>
      <c r="B219" t="s">
        <v>220</v>
      </c>
      <c r="D219" t="str">
        <f>IFERROR(VLOOKUP(ROWS($D$2:D219),$A$2:$B$250,2,0),"")</f>
        <v/>
      </c>
    </row>
    <row r="220" spans="1:4">
      <c r="A220">
        <f>IF(ISNUMBER(FIND(#REF!,B220:B468)),MAX(A$1:$A219)+1,0)</f>
        <v>0</v>
      </c>
      <c r="B220" t="s">
        <v>221</v>
      </c>
      <c r="D220" t="str">
        <f>IFERROR(VLOOKUP(ROWS($D$2:D220),$A$2:$B$250,2,0),"")</f>
        <v/>
      </c>
    </row>
    <row r="221" spans="1:4">
      <c r="A221">
        <f>IF(ISNUMBER(FIND(#REF!,B221:B469)),MAX(A$1:$A220)+1,0)</f>
        <v>0</v>
      </c>
      <c r="B221" t="s">
        <v>222</v>
      </c>
      <c r="D221" t="str">
        <f>IFERROR(VLOOKUP(ROWS($D$2:D221),$A$2:$B$250,2,0),"")</f>
        <v/>
      </c>
    </row>
    <row r="222" spans="1:4">
      <c r="A222">
        <f>IF(ISNUMBER(FIND(#REF!,B222:B470)),MAX(A$1:$A221)+1,0)</f>
        <v>0</v>
      </c>
      <c r="B222" t="s">
        <v>223</v>
      </c>
      <c r="D222" t="str">
        <f>IFERROR(VLOOKUP(ROWS($D$2:D222),$A$2:$B$250,2,0),"")</f>
        <v/>
      </c>
    </row>
    <row r="223" spans="1:4">
      <c r="A223">
        <f>IF(ISNUMBER(FIND(#REF!,B223:B471)),MAX(A$1:$A222)+1,0)</f>
        <v>0</v>
      </c>
      <c r="B223" t="s">
        <v>224</v>
      </c>
      <c r="D223" t="str">
        <f>IFERROR(VLOOKUP(ROWS($D$2:D223),$A$2:$B$250,2,0),"")</f>
        <v/>
      </c>
    </row>
    <row r="224" spans="1:4">
      <c r="A224">
        <f>IF(ISNUMBER(FIND(#REF!,B224:B472)),MAX(A$1:$A223)+1,0)</f>
        <v>0</v>
      </c>
      <c r="B224" t="s">
        <v>225</v>
      </c>
      <c r="D224" t="str">
        <f>IFERROR(VLOOKUP(ROWS($D$2:D224),$A$2:$B$250,2,0),"")</f>
        <v/>
      </c>
    </row>
    <row r="225" spans="1:4">
      <c r="A225">
        <f>IF(ISNUMBER(FIND(#REF!,B225:B473)),MAX(A$1:$A224)+1,0)</f>
        <v>0</v>
      </c>
      <c r="B225" t="s">
        <v>226</v>
      </c>
      <c r="D225" t="str">
        <f>IFERROR(VLOOKUP(ROWS($D$2:D225),$A$2:$B$250,2,0),"")</f>
        <v/>
      </c>
    </row>
    <row r="226" spans="1:4">
      <c r="A226">
        <f>IF(ISNUMBER(FIND(#REF!,B226:B474)),MAX(A$1:$A225)+1,0)</f>
        <v>0</v>
      </c>
      <c r="B226" t="s">
        <v>227</v>
      </c>
      <c r="D226" t="str">
        <f>IFERROR(VLOOKUP(ROWS($D$2:D226),$A$2:$B$250,2,0),"")</f>
        <v/>
      </c>
    </row>
    <row r="227" spans="1:4">
      <c r="A227">
        <f>IF(ISNUMBER(FIND(#REF!,B227:B475)),MAX(A$1:$A226)+1,0)</f>
        <v>0</v>
      </c>
      <c r="B227" t="s">
        <v>228</v>
      </c>
      <c r="D227" t="str">
        <f>IFERROR(VLOOKUP(ROWS($D$2:D227),$A$2:$B$250,2,0),"")</f>
        <v/>
      </c>
    </row>
    <row r="228" spans="1:4">
      <c r="A228">
        <f>IF(ISNUMBER(FIND(#REF!,B228:B476)),MAX(A$1:$A227)+1,0)</f>
        <v>0</v>
      </c>
      <c r="B228" t="s">
        <v>229</v>
      </c>
      <c r="D228" t="str">
        <f>IFERROR(VLOOKUP(ROWS($D$2:D228),$A$2:$B$250,2,0),"")</f>
        <v/>
      </c>
    </row>
    <row r="229" spans="1:4">
      <c r="A229">
        <f>IF(ISNUMBER(FIND(#REF!,B229:B477)),MAX(A$1:$A228)+1,0)</f>
        <v>0</v>
      </c>
      <c r="B229" t="s">
        <v>230</v>
      </c>
      <c r="D229" t="str">
        <f>IFERROR(VLOOKUP(ROWS($D$2:D229),$A$2:$B$250,2,0),"")</f>
        <v/>
      </c>
    </row>
    <row r="230" spans="1:4">
      <c r="A230">
        <f>IF(ISNUMBER(FIND(#REF!,B230:B478)),MAX(A$1:$A229)+1,0)</f>
        <v>0</v>
      </c>
      <c r="B230" t="s">
        <v>231</v>
      </c>
      <c r="D230" t="str">
        <f>IFERROR(VLOOKUP(ROWS($D$2:D230),$A$2:$B$250,2,0),"")</f>
        <v/>
      </c>
    </row>
    <row r="231" spans="1:4">
      <c r="A231">
        <f>IF(ISNUMBER(FIND(#REF!,B231:B479)),MAX(A$1:$A230)+1,0)</f>
        <v>0</v>
      </c>
      <c r="B231" t="s">
        <v>232</v>
      </c>
      <c r="D231" t="str">
        <f>IFERROR(VLOOKUP(ROWS($D$2:D231),$A$2:$B$250,2,0),"")</f>
        <v/>
      </c>
    </row>
    <row r="232" spans="1:4">
      <c r="A232">
        <f>IF(ISNUMBER(FIND(#REF!,B232:B480)),MAX(A$1:$A231)+1,0)</f>
        <v>0</v>
      </c>
      <c r="B232" t="s">
        <v>233</v>
      </c>
      <c r="D232" t="str">
        <f>IFERROR(VLOOKUP(ROWS($D$2:D232),$A$2:$B$250,2,0),"")</f>
        <v/>
      </c>
    </row>
    <row r="233" spans="1:4">
      <c r="A233">
        <f>IF(ISNUMBER(FIND(#REF!,B233:B481)),MAX(A$1:$A232)+1,0)</f>
        <v>0</v>
      </c>
      <c r="B233" t="s">
        <v>234</v>
      </c>
      <c r="D233" t="str">
        <f>IFERROR(VLOOKUP(ROWS($D$2:D233),$A$2:$B$250,2,0),"")</f>
        <v/>
      </c>
    </row>
    <row r="234" spans="1:4">
      <c r="A234">
        <f>IF(ISNUMBER(FIND(#REF!,B234:B482)),MAX(A$1:$A233)+1,0)</f>
        <v>0</v>
      </c>
      <c r="B234" t="s">
        <v>235</v>
      </c>
      <c r="D234" t="str">
        <f>IFERROR(VLOOKUP(ROWS($D$2:D234),$A$2:$B$250,2,0),"")</f>
        <v/>
      </c>
    </row>
    <row r="235" spans="1:4">
      <c r="A235">
        <f>IF(ISNUMBER(FIND(#REF!,B235:B483)),MAX(A$1:$A234)+1,0)</f>
        <v>0</v>
      </c>
      <c r="B235" t="s">
        <v>236</v>
      </c>
      <c r="D235" t="str">
        <f>IFERROR(VLOOKUP(ROWS($D$2:D235),$A$2:$B$250,2,0),"")</f>
        <v/>
      </c>
    </row>
    <row r="236" spans="1:4">
      <c r="A236">
        <f>IF(ISNUMBER(FIND(#REF!,B236:B484)),MAX(A$1:$A235)+1,0)</f>
        <v>0</v>
      </c>
      <c r="B236" t="s">
        <v>237</v>
      </c>
      <c r="D236" t="str">
        <f>IFERROR(VLOOKUP(ROWS($D$2:D236),$A$2:$B$250,2,0),"")</f>
        <v/>
      </c>
    </row>
    <row r="237" spans="1:4">
      <c r="A237">
        <f>IF(ISNUMBER(FIND(#REF!,B237:B485)),MAX(A$1:$A236)+1,0)</f>
        <v>0</v>
      </c>
      <c r="B237" t="s">
        <v>238</v>
      </c>
      <c r="D237" t="str">
        <f>IFERROR(VLOOKUP(ROWS($D$2:D237),$A$2:$B$250,2,0),"")</f>
        <v/>
      </c>
    </row>
    <row r="238" spans="1:4">
      <c r="A238">
        <f>IF(ISNUMBER(FIND(#REF!,B238:B486)),MAX(A$1:$A237)+1,0)</f>
        <v>0</v>
      </c>
      <c r="B238" t="s">
        <v>239</v>
      </c>
      <c r="D238" t="str">
        <f>IFERROR(VLOOKUP(ROWS($D$2:D238),$A$2:$B$250,2,0),"")</f>
        <v/>
      </c>
    </row>
    <row r="239" spans="1:4">
      <c r="A239">
        <f>IF(ISNUMBER(FIND(#REF!,B239:B487)),MAX(A$1:$A238)+1,0)</f>
        <v>0</v>
      </c>
      <c r="B239" t="s">
        <v>240</v>
      </c>
      <c r="D239" t="str">
        <f>IFERROR(VLOOKUP(ROWS($D$2:D239),$A$2:$B$250,2,0),"")</f>
        <v/>
      </c>
    </row>
    <row r="240" spans="1:4">
      <c r="A240">
        <f>IF(ISNUMBER(FIND(#REF!,B240:B488)),MAX(A$1:$A239)+1,0)</f>
        <v>0</v>
      </c>
      <c r="B240" t="s">
        <v>241</v>
      </c>
      <c r="D240" t="str">
        <f>IFERROR(VLOOKUP(ROWS($D$2:D240),$A$2:$B$250,2,0),"")</f>
        <v/>
      </c>
    </row>
    <row r="241" spans="1:4">
      <c r="A241">
        <f>IF(ISNUMBER(FIND(#REF!,B241:B489)),MAX(A$1:$A240)+1,0)</f>
        <v>0</v>
      </c>
      <c r="B241" t="s">
        <v>242</v>
      </c>
      <c r="D241" t="str">
        <f>IFERROR(VLOOKUP(ROWS($D$2:D241),$A$2:$B$250,2,0),"")</f>
        <v/>
      </c>
    </row>
    <row r="242" spans="1:4">
      <c r="A242">
        <f>IF(ISNUMBER(FIND(#REF!,B242:B490)),MAX(A$1:$A241)+1,0)</f>
        <v>0</v>
      </c>
      <c r="B242" t="s">
        <v>243</v>
      </c>
      <c r="D242" t="str">
        <f>IFERROR(VLOOKUP(ROWS($D$2:D242),$A$2:$B$250,2,0),"")</f>
        <v/>
      </c>
    </row>
    <row r="243" spans="1:4">
      <c r="A243">
        <f>IF(ISNUMBER(FIND(#REF!,B243:B491)),MAX(A$1:$A242)+1,0)</f>
        <v>0</v>
      </c>
      <c r="B243" t="s">
        <v>244</v>
      </c>
      <c r="D243" t="str">
        <f>IFERROR(VLOOKUP(ROWS($D$2:D243),$A$2:$B$250,2,0),"")</f>
        <v/>
      </c>
    </row>
    <row r="244" spans="1:4">
      <c r="A244">
        <f>IF(ISNUMBER(FIND(#REF!,B244:B492)),MAX(A$1:$A243)+1,0)</f>
        <v>0</v>
      </c>
      <c r="B244" t="s">
        <v>245</v>
      </c>
      <c r="D244" t="str">
        <f>IFERROR(VLOOKUP(ROWS($D$2:D244),$A$2:$B$250,2,0),"")</f>
        <v/>
      </c>
    </row>
    <row r="245" spans="1:4">
      <c r="A245">
        <f>IF(ISNUMBER(FIND(#REF!,B245:B493)),MAX(A$1:$A244)+1,0)</f>
        <v>0</v>
      </c>
      <c r="B245" t="s">
        <v>246</v>
      </c>
      <c r="D245" t="str">
        <f>IFERROR(VLOOKUP(ROWS($D$2:D245),$A$2:$B$250,2,0),"")</f>
        <v/>
      </c>
    </row>
    <row r="246" spans="1:4">
      <c r="A246">
        <f>IF(ISNUMBER(FIND(#REF!,B246:B494)),MAX(A$1:$A245)+1,0)</f>
        <v>0</v>
      </c>
      <c r="B246" t="s">
        <v>247</v>
      </c>
      <c r="D246" t="str">
        <f>IFERROR(VLOOKUP(ROWS($D$2:D246),$A$2:$B$250,2,0),"")</f>
        <v/>
      </c>
    </row>
    <row r="247" spans="1:4">
      <c r="A247">
        <f>IF(ISNUMBER(FIND(#REF!,B247:B495)),MAX(A$1:$A246)+1,0)</f>
        <v>0</v>
      </c>
      <c r="B247" t="s">
        <v>248</v>
      </c>
      <c r="D247" t="str">
        <f>IFERROR(VLOOKUP(ROWS($D$2:D247),$A$2:$B$250,2,0),"")</f>
        <v/>
      </c>
    </row>
    <row r="248" spans="1:4">
      <c r="A248">
        <f>IF(ISNUMBER(FIND(#REF!,B248:B496)),MAX(A$1:$A247)+1,0)</f>
        <v>0</v>
      </c>
      <c r="B248" t="s">
        <v>249</v>
      </c>
      <c r="D248" t="str">
        <f>IFERROR(VLOOKUP(ROWS($D$2:D248),$A$2:$B$250,2,0),"")</f>
        <v/>
      </c>
    </row>
    <row r="249" spans="1:4">
      <c r="A249">
        <f>IF(ISNUMBER(FIND(#REF!,B249:B497)),MAX(A$1:$A248)+1,0)</f>
        <v>0</v>
      </c>
      <c r="B249" t="s">
        <v>250</v>
      </c>
      <c r="D249" t="str">
        <f>IFERROR(VLOOKUP(ROWS($D$2:D249),$A$2:$B$250,2,0),"")</f>
        <v/>
      </c>
    </row>
    <row r="250" spans="1:4">
      <c r="A250">
        <f>IF(ISNUMBER(FIND(#REF!,B250:B498)),MAX(A$1:$A249)+1,0)</f>
        <v>0</v>
      </c>
      <c r="B250" t="s">
        <v>251</v>
      </c>
      <c r="D250" t="str">
        <f>IFERROR(VLOOKUP(ROWS($D$2:D250),$A$2:$B$250,2,0),"")</f>
        <v/>
      </c>
    </row>
  </sheetData>
  <sheetProtection algorithmName="SHA-512" hashValue="shIgkP5z8w3+Jd3iD5DZIGCMIV9eOeBNKUpsD0UVCE1fKWlnWUvSZLAIdtPSjFPlVPja/pWIBKL6+1Olo/TjFw==" saltValue="G4/FlZgi6QPjtH0za4X9Og=="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008A37B9A46D8439DCE0797BA9683EC" ma:contentTypeVersion="6" ma:contentTypeDescription="Opret et nyt dokument." ma:contentTypeScope="" ma:versionID="7e1c99d3efbab6d8d0e47b51d5cb4f33">
  <xsd:schema xmlns:xsd="http://www.w3.org/2001/XMLSchema" xmlns:xs="http://www.w3.org/2001/XMLSchema" xmlns:p="http://schemas.microsoft.com/office/2006/metadata/properties" xmlns:ns3="91a4a8a3-c6e3-43b0-bba7-c5604d175d63" targetNamespace="http://schemas.microsoft.com/office/2006/metadata/properties" ma:root="true" ma:fieldsID="7a3bb2749190de9f32bca6dcccfe973b" ns3:_="">
    <xsd:import namespace="91a4a8a3-c6e3-43b0-bba7-c5604d175d6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4a8a3-c6e3-43b0-bba7-c5604d175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1BBDB3-0807-45D1-9365-5F1B64C5E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a4a8a3-c6e3-43b0-bba7-c5604d175d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D04C80-5507-48EC-B2FD-3F900E884117}">
  <ds:schemaRefs>
    <ds:schemaRef ds:uri="91a4a8a3-c6e3-43b0-bba7-c5604d175d6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E8092FF4-76E5-4424-A7A7-B71C0017CF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GPA</vt:lpstr>
      <vt:lpstr>SOP</vt:lpstr>
      <vt:lpstr>Pre-mapping</vt:lpstr>
      <vt:lpstr>English</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2025-08-14T08:41:55Z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0x010100F008A37B9A46D8439DCE0797BA9683EC</vt:lpwstr>
  </property>
</Properties>
</file>