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9737D3D1-AE4A-4037-8F1E-A921FCB208CC}" xr6:coauthVersionLast="47" xr6:coauthVersionMax="47" xr10:uidLastSave="{00000000-0000-0000-0000-000000000000}"/>
  <bookViews>
    <workbookView xWindow="-120" yWindow="-120" windowWidth="29040" windowHeight="15720" xr2:uid="{00000000-000D-0000-FFFF-FFFF00000000}"/>
  </bookViews>
  <sheets>
    <sheet name="GPA" sheetId="17" r:id="rId1"/>
    <sheet name="SOP" sheetId="9" r:id="rId2"/>
    <sheet name="Pre-mapping" sheetId="12" state="hidden" r:id="rId3"/>
    <sheet name="English" sheetId="13" r:id="rId4"/>
    <sheet name="Example" sheetId="16" state="hidden" r:id="rId5"/>
    <sheet name="Countries" sheetId="7" state="hidden" r:id="rId6"/>
  </sheets>
  <externalReferences>
    <externalReference r:id="rId7"/>
    <externalReference r:id="rId8"/>
    <externalReference r:id="rId9"/>
  </externalReferences>
  <definedNames>
    <definedName name="_xlnm._FilterDatabase" localSheetId="4" hidden="1">Example!$A$5:$I$8</definedName>
    <definedName name="_xlnm._FilterDatabase" localSheetId="0" hidden="1">GPA!$A$5:$I$8</definedName>
    <definedName name="Country_search" localSheetId="3">OFFSET([1]Countries!$D$2,,,COUNTIF([1]Countries!$D$2:$D$250,"?*"))</definedName>
    <definedName name="Country_Search" localSheetId="4">OFFSET([2]Countries!$D$2,,,COUNTIF([2]Countries!$D$2:$D$250,"?*"))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B241" i="17"/>
  <c r="I240" i="17"/>
  <c r="I239" i="17"/>
  <c r="I238" i="17"/>
  <c r="I237" i="17"/>
  <c r="I236" i="17"/>
  <c r="I235" i="17"/>
  <c r="I234" i="17"/>
  <c r="I233" i="17"/>
  <c r="I232" i="17"/>
  <c r="I231" i="17"/>
  <c r="I230" i="17"/>
  <c r="I229" i="17"/>
  <c r="I228" i="17"/>
  <c r="I227" i="17"/>
  <c r="I226" i="17"/>
  <c r="I225" i="17"/>
  <c r="I224" i="17"/>
  <c r="I223" i="17"/>
  <c r="I222" i="17"/>
  <c r="I221" i="17"/>
  <c r="I220" i="17"/>
  <c r="I219" i="17"/>
  <c r="I218" i="17"/>
  <c r="I217" i="17"/>
  <c r="I216" i="17"/>
  <c r="I215" i="17"/>
  <c r="I214" i="17"/>
  <c r="I213" i="17"/>
  <c r="I212" i="17"/>
  <c r="I211" i="17"/>
  <c r="I210" i="17"/>
  <c r="I195" i="17"/>
  <c r="I194" i="17"/>
  <c r="I193" i="17"/>
  <c r="I192" i="17"/>
  <c r="I191" i="17"/>
  <c r="I189" i="17"/>
  <c r="I188" i="17"/>
  <c r="I187" i="17"/>
  <c r="I186" i="17"/>
  <c r="I185" i="17"/>
  <c r="I184" i="17"/>
  <c r="I183" i="17"/>
  <c r="I182" i="17"/>
  <c r="I181" i="17"/>
  <c r="I180" i="17"/>
  <c r="I179" i="17"/>
  <c r="I178" i="17"/>
  <c r="I177" i="17"/>
  <c r="I176" i="17"/>
  <c r="I175" i="17"/>
  <c r="I174" i="17"/>
  <c r="I173" i="17"/>
  <c r="I172" i="17"/>
  <c r="I171" i="17"/>
  <c r="I170" i="17"/>
  <c r="I169" i="17"/>
  <c r="I168" i="17"/>
  <c r="I167" i="17"/>
  <c r="I166" i="17"/>
  <c r="I165" i="17"/>
  <c r="I164" i="17"/>
  <c r="I163" i="17"/>
  <c r="I162" i="17"/>
  <c r="I161" i="17"/>
  <c r="I160" i="17"/>
  <c r="I159" i="17"/>
  <c r="I158" i="17"/>
  <c r="I157" i="17"/>
  <c r="I156" i="17"/>
  <c r="I155" i="17"/>
  <c r="I154" i="17"/>
  <c r="I153" i="17"/>
  <c r="I152"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I90" i="17"/>
  <c r="I89" i="17"/>
  <c r="I88" i="17"/>
  <c r="I87" i="17"/>
  <c r="I86" i="17"/>
  <c r="I85" i="17"/>
  <c r="I84" i="17"/>
  <c r="I83" i="17"/>
  <c r="I82" i="17"/>
  <c r="I81" i="17"/>
  <c r="I80" i="17"/>
  <c r="I79" i="17"/>
  <c r="I78" i="17"/>
  <c r="I77" i="17"/>
  <c r="I76" i="17"/>
  <c r="I75" i="17"/>
  <c r="I74" i="17"/>
  <c r="I73" i="17"/>
  <c r="I72" i="17"/>
  <c r="I71" i="17"/>
  <c r="I70" i="17"/>
  <c r="O69" i="17"/>
  <c r="I69" i="17"/>
  <c r="I68" i="17"/>
  <c r="I67" i="17"/>
  <c r="I66" i="17"/>
  <c r="I65" i="17"/>
  <c r="I64" i="17"/>
  <c r="I63" i="17"/>
  <c r="I62" i="17"/>
  <c r="I61" i="17"/>
  <c r="I60" i="17"/>
  <c r="I59" i="17"/>
  <c r="I58" i="17"/>
  <c r="I57" i="17"/>
  <c r="I56" i="17"/>
  <c r="I55" i="17"/>
  <c r="I54" i="17"/>
  <c r="I53" i="17"/>
  <c r="I52" i="17"/>
  <c r="I51" i="17"/>
  <c r="I50" i="17"/>
  <c r="I49" i="17"/>
  <c r="I48" i="17"/>
  <c r="I47" i="17"/>
  <c r="I46" i="17"/>
  <c r="I45" i="17"/>
  <c r="I44" i="17"/>
  <c r="I39" i="17" s="1"/>
  <c r="I43" i="17"/>
  <c r="I42" i="17"/>
  <c r="I41" i="17"/>
  <c r="I40" i="17"/>
  <c r="H39" i="17"/>
  <c r="G39" i="17"/>
  <c r="F39" i="17"/>
  <c r="E39" i="17"/>
  <c r="D39" i="17"/>
  <c r="C39" i="17"/>
  <c r="H38" i="17"/>
  <c r="G38" i="17"/>
  <c r="F38" i="17"/>
  <c r="E38" i="17"/>
  <c r="D38" i="17"/>
  <c r="B38" i="17"/>
  <c r="C24" i="17"/>
  <c r="A24" i="17"/>
  <c r="C23" i="17"/>
  <c r="A23" i="17"/>
  <c r="C22" i="17"/>
  <c r="A22" i="17"/>
  <c r="D20" i="17"/>
  <c r="J19" i="17"/>
  <c r="K19" i="17" s="1"/>
  <c r="B172" i="16"/>
  <c r="B147" i="16"/>
  <c r="I146" i="16"/>
  <c r="I145" i="16"/>
  <c r="I144" i="16"/>
  <c r="I143" i="16"/>
  <c r="I142" i="16"/>
  <c r="I141" i="16"/>
  <c r="I140" i="16"/>
  <c r="I139" i="16"/>
  <c r="I138" i="16"/>
  <c r="I137" i="16"/>
  <c r="I136" i="16"/>
  <c r="I135" i="16"/>
  <c r="I134" i="16"/>
  <c r="I133" i="16"/>
  <c r="I132" i="16"/>
  <c r="I131" i="16"/>
  <c r="I130" i="16"/>
  <c r="I129" i="16"/>
  <c r="I128" i="16"/>
  <c r="I127" i="16"/>
  <c r="I125" i="16"/>
  <c r="I124" i="16"/>
  <c r="I123" i="16"/>
  <c r="I122" i="16"/>
  <c r="I121" i="16"/>
  <c r="I120" i="16"/>
  <c r="I119" i="16"/>
  <c r="I118" i="16"/>
  <c r="I117" i="16"/>
  <c r="I116" i="16"/>
  <c r="I115" i="16"/>
  <c r="I114" i="16"/>
  <c r="I113" i="16"/>
  <c r="I112" i="16"/>
  <c r="I111" i="16"/>
  <c r="I110" i="16"/>
  <c r="I109" i="16"/>
  <c r="I108" i="16"/>
  <c r="I107" i="16"/>
  <c r="I106" i="16"/>
  <c r="I105" i="16"/>
  <c r="I104" i="16"/>
  <c r="I103" i="16"/>
  <c r="I102" i="16"/>
  <c r="I101" i="16"/>
  <c r="I100" i="16"/>
  <c r="I99" i="16"/>
  <c r="I98" i="16"/>
  <c r="I97" i="16"/>
  <c r="I96" i="16"/>
  <c r="I95" i="16"/>
  <c r="I94" i="16"/>
  <c r="I93" i="16"/>
  <c r="I92" i="16"/>
  <c r="I91" i="16"/>
  <c r="I90" i="16"/>
  <c r="I89" i="16"/>
  <c r="I88" i="16"/>
  <c r="I87" i="16"/>
  <c r="I86" i="16"/>
  <c r="I85" i="16"/>
  <c r="I84" i="16"/>
  <c r="I83" i="16"/>
  <c r="I82" i="16"/>
  <c r="I81" i="16"/>
  <c r="I80" i="16"/>
  <c r="I79" i="16"/>
  <c r="I78" i="16"/>
  <c r="I77" i="16"/>
  <c r="I76" i="16"/>
  <c r="I75" i="16"/>
  <c r="I74" i="16"/>
  <c r="I73" i="16"/>
  <c r="I72" i="16"/>
  <c r="I71" i="16"/>
  <c r="I70" i="16"/>
  <c r="I69" i="16"/>
  <c r="I68" i="16"/>
  <c r="I67" i="16"/>
  <c r="I66" i="16"/>
  <c r="I65" i="16"/>
  <c r="I64" i="16"/>
  <c r="I63" i="16"/>
  <c r="I62" i="16"/>
  <c r="I61" i="16"/>
  <c r="I60" i="16"/>
  <c r="I59" i="16"/>
  <c r="I58" i="16"/>
  <c r="I57" i="16"/>
  <c r="I56" i="16"/>
  <c r="I55" i="16"/>
  <c r="I54" i="16"/>
  <c r="I53" i="16"/>
  <c r="I52" i="16"/>
  <c r="I51" i="16"/>
  <c r="I50" i="16"/>
  <c r="I49" i="16"/>
  <c r="I48" i="16"/>
  <c r="I47" i="16"/>
  <c r="I46" i="16"/>
  <c r="I45" i="16"/>
  <c r="I44" i="16"/>
  <c r="I43" i="16"/>
  <c r="I42" i="16"/>
  <c r="I41" i="16"/>
  <c r="I40" i="16"/>
  <c r="I39" i="16"/>
  <c r="I38" i="16"/>
  <c r="I37" i="16"/>
  <c r="I36" i="16"/>
  <c r="I35" i="16"/>
  <c r="I34" i="16"/>
  <c r="I33" i="16"/>
  <c r="I32" i="16"/>
  <c r="I31" i="16"/>
  <c r="I30" i="16"/>
  <c r="I29" i="16"/>
  <c r="I28" i="16"/>
  <c r="I26" i="16" s="1"/>
  <c r="I27" i="16"/>
  <c r="H26" i="16"/>
  <c r="G26" i="16"/>
  <c r="F26" i="16"/>
  <c r="E26" i="16"/>
  <c r="D26" i="16"/>
  <c r="C26" i="16"/>
  <c r="H25" i="16" a="1"/>
  <c r="H25" i="16" s="1"/>
  <c r="G25" i="16" a="1"/>
  <c r="G25" i="16" s="1"/>
  <c r="F25" i="16" a="1"/>
  <c r="F25" i="16" s="1"/>
  <c r="E25" i="16"/>
  <c r="E25" i="16" a="1"/>
  <c r="D25" i="16" a="1"/>
  <c r="D25" i="16" s="1"/>
  <c r="B25" i="16"/>
  <c r="I17" i="16"/>
  <c r="G49" i="9"/>
  <c r="E38" i="9"/>
  <c r="E32" i="9"/>
  <c r="E14" i="9"/>
  <c r="A2" i="9"/>
  <c r="I38" i="17" l="1"/>
  <c r="I25" i="16"/>
  <c r="I18" i="16"/>
  <c r="A10" i="12" l="1"/>
  <c r="A8" i="12"/>
  <c r="A5" i="12"/>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<sst xmlns="http://schemas.openxmlformats.org/spreadsheetml/2006/main" count="1253" uniqueCount="683">
  <si>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</si>
  <si>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</si>
  <si>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</si>
  <si>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</si>
  <si>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</si>
  <si>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</si>
  <si>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</si>
  <si>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</si>
  <si>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</si>
  <si>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</si>
  <si>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</si>
  <si>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</si>
  <si>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</si>
  <si>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</si>
  <si>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</si>
  <si>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</si>
  <si>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</si>
  <si>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</si>
  <si>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</si>
  <si>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</si>
  <si>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</si>
  <si>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</si>
  <si>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</si>
  <si>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</si>
  <si>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</si>
  <si>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</si>
  <si>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</si>
  <si>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</si>
  <si>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</si>
  <si>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</si>
  <si>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</si>
  <si>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</si>
  <si>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</si>
  <si>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</si>
  <si>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</si>
  <si>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</si>
  <si>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</si>
  <si>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</si>
  <si>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</si>
  <si>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</si>
  <si>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</si>
  <si>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</si>
  <si>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</si>
  <si>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</si>
  <si>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</si>
  <si>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</si>
  <si>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</si>
  <si>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</si>
  <si>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</si>
  <si>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</si>
  <si>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</si>
  <si>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</si>
  <si>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</si>
  <si>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</si>
  <si>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</si>
  <si>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</si>
  <si>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</si>
  <si>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</si>
  <si>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</si>
  <si>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</si>
  <si>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</si>
  <si>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</si>
  <si>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</si>
  <si>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</si>
  <si>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</si>
  <si>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</si>
  <si>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</si>
  <si>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</si>
  <si>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</si>
  <si>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</si>
  <si>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</si>
  <si>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</si>
  <si>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</si>
  <si>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</si>
  <si>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</si>
  <si>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</si>
  <si>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</si>
  <si>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</si>
  <si>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</si>
  <si>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</si>
  <si>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</si>
  <si>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</si>
  <si>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</si>
  <si>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</si>
  <si>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</si>
  <si>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</si>
  <si>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</si>
  <si>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</si>
  <si>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</si>
  <si>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</si>
  <si>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</si>
  <si>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</si>
  <si>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</si>
  <si>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</si>
  <si>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</si>
  <si>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</si>
  <si>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</si>
  <si>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</si>
  <si>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</si>
  <si>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</si>
  <si>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</si>
  <si>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</si>
  <si>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</si>
  <si>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</si>
  <si>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</si>
  <si>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</si>
  <si>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</si>
  <si>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</si>
  <si>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</si>
  <si>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</si>
  <si>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</si>
  <si>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</si>
  <si>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</si>
  <si>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</si>
  <si>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</si>
  <si>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</si>
  <si>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</si>
  <si>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</si>
  <si>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</si>
  <si>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</si>
  <si>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</si>
  <si>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</si>
  <si>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</si>
  <si>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</si>
  <si>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</si>
  <si>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</si>
  <si>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</si>
  <si>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</si>
  <si>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</si>
  <si>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</si>
  <si>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</si>
  <si>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</si>
  <si>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</si>
  <si>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</si>
  <si>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</si>
  <si>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</si>
  <si>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</si>
  <si>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</si>
  <si>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</si>
  <si>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</si>
  <si>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</si>
  <si>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</si>
  <si>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</si>
  <si>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</si>
  <si>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</si>
  <si>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</si>
  <si>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</si>
  <si>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</si>
  <si>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</si>
  <si>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</si>
  <si>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</si>
  <si>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</si>
  <si>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</si>
  <si>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</si>
  <si>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</si>
  <si>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</si>
  <si>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</si>
  <si>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</si>
  <si>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</si>
  <si>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</si>
  <si>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</si>
  <si>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</si>
  <si>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</si>
  <si>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</si>
  <si>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</si>
  <si>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</si>
  <si>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</si>
  <si>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</si>
  <si>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</si>
  <si>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</si>
  <si>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</si>
  <si>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</si>
  <si>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</si>
  <si>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</si>
  <si>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</si>
  <si>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</si>
  <si>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</si>
  <si>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</si>
  <si>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</si>
  <si>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</si>
  <si>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</si>
  <si>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</si>
  <si>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</si>
  <si>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</si>
  <si>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</si>
  <si>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</si>
  <si>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</si>
  <si>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</si>
  <si>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</si>
  <si>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</si>
  <si>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</si>
  <si>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</si>
  <si>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</si>
  <si>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</si>
  <si>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</si>
  <si>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</si>
  <si>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</si>
  <si>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</si>
  <si>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</si>
  <si>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</si>
  <si>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</si>
  <si>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</si>
  <si>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</si>
  <si>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</si>
  <si>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</si>
  <si>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</si>
  <si>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</si>
  <si>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</si>
  <si>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</si>
  <si>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</si>
  <si>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</si>
  <si>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</si>
  <si>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</si>
  <si>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</si>
  <si>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</si>
  <si>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</si>
  <si>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</si>
  <si>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</si>
  <si>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</si>
  <si>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</si>
  <si>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</si>
  <si>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</si>
  <si>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</si>
  <si>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</si>
  <si>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</si>
  <si>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</si>
  <si>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</si>
  <si>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</si>
  <si>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</si>
  <si>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</si>
  <si>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</si>
  <si>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</si>
  <si>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</si>
  <si>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</si>
  <si>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</si>
  <si>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</si>
  <si>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</si>
  <si>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</si>
  <si>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</si>
  <si>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</si>
  <si>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</si>
  <si>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</si>
  <si>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</si>
  <si>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</si>
  <si>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</si>
  <si>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</si>
  <si>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</si>
  <si>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</si>
  <si>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</si>
  <si>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</si>
  <si>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</si>
  <si>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</si>
  <si>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</si>
  <si>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</si>
  <si>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</si>
  <si>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</si>
  <si>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</si>
  <si>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</si>
  <si>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</si>
  <si>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</si>
  <si>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</si>
  <si>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</si>
  <si>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</si>
  <si>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</si>
  <si>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</si>
  <si>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</si>
  <si>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</si>
  <si>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</si>
  <si>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</si>
  <si>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</si>
  <si>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</si>
  <si>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</si>
  <si>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</si>
  <si>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</si>
  <si>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</si>
  <si>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</si>
  <si>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</si>
  <si>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</si>
  <si>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</si>
  <si>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</si>
  <si>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</si>
  <si>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</si>
  <si>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</si>
  <si>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</si>
  <si>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</si>
  <si>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</si>
  <si>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</si>
  <si>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</si>
  <si>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</si>
  <si>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</si>
  <si>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</si>
  <si>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</si>
  <si>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</si>
  <si>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</si>
  <si>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</si>
  <si>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</si>
  <si>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</si>
  <si>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</si>
  <si>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</si>
  <si>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</si>
  <si>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</si>
  <si>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</si>
  <si>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</si>
  <si>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</si>
  <si>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</si>
  <si>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</si>
  <si>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</si>
  <si>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</si>
  <si>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</si>
  <si>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</si>
  <si>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</si>
  <si>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</si>
  <si>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</si>
  <si>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</si>
  <si>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</si>
  <si>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</si>
  <si>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GPA calculated from the list of courses below in your home university grade scale (comparable to your transcript)</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</si>
  <si>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</si>
  <si>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</si>
  <si>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</si>
  <si>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</si>
  <si>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</si>
  <si>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</si>
  <si>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</si>
  <si>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</si>
  <si>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</si>
  <si>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</si>
  <si>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</si>
  <si>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</si>
  <si>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</si>
  <si>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</si>
  <si>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</si>
  <si>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</si>
  <si>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</si>
  <si>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</si>
  <si>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</si>
  <si>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</si>
  <si>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</si>
  <si>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</si>
  <si>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</si>
  <si>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</si>
  <si>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</si>
  <si>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</si>
  <si>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</si>
  <si>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 (20 ECTS Mathematics are mandatory):</t>
  </si>
  <si>
    <t xml:space="preserve">Mathematics I and II 
(20 ECTS) </t>
  </si>
  <si>
    <t>Mathematics continued</t>
  </si>
  <si>
    <t>Basic programming 
Python, MatLab, others</t>
  </si>
  <si>
    <t>Statistics 
Data treatment, empirical relations, regression</t>
  </si>
  <si>
    <t>Chemistry and Physics (10 ECTS Chemistry and 10 ECTS Physics are mandatory):</t>
  </si>
  <si>
    <t xml:space="preserve">Chemistry 10 ECTS 
relevant are basic, inorganic, physical and organic chemistry and laboratory </t>
  </si>
  <si>
    <t>Physics  10 ECTS 
incl. experimental</t>
  </si>
  <si>
    <t xml:space="preserve">Environmental Chemistry 
incl. soil chemistry, water chemistry, similar </t>
  </si>
  <si>
    <t xml:space="preserve">Thermodynamics 
if not covered in Physical Chemistry but in other courses </t>
  </si>
  <si>
    <t>Environmental Sciences (45 ECTS in Environmental Science and Engineering must be documented):</t>
  </si>
  <si>
    <t>Hydrology  or similar</t>
  </si>
  <si>
    <t>Fluid dynamics, Hydrodynamics or similar</t>
  </si>
  <si>
    <t>Microbiology or similar</t>
  </si>
  <si>
    <t>Geology  or similar</t>
  </si>
  <si>
    <t>Ecology  or similar</t>
  </si>
  <si>
    <t xml:space="preserve">Environmental Management  
or similar </t>
  </si>
  <si>
    <t xml:space="preserve">Engineering Subjects (45 ECTS in Environmental Science and Engineering must be documented): </t>
  </si>
  <si>
    <t xml:space="preserve">Environmental 
Engineering  
and all related engineering subjects </t>
  </si>
  <si>
    <t xml:space="preserve">Chemical Engineering 
in particular reactor technology and kinetics </t>
  </si>
  <si>
    <t>Civil Engineering
and related subjects</t>
  </si>
  <si>
    <t>other Engineering</t>
  </si>
  <si>
    <t>Laboratory and Field courses (relevant practical skills):</t>
  </si>
  <si>
    <t>Laboratory courses</t>
  </si>
  <si>
    <t>Field courses</t>
  </si>
  <si>
    <t>Environmental Engineering</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</si>
  <si>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</si>
  <si>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</si>
  <si>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</si>
  <si>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</si>
  <si>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</si>
  <si>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</si>
  <si>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</si>
  <si>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</si>
  <si>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</si>
  <si>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</si>
  <si>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</si>
  <si>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</si>
  <si>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</si>
  <si>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</si>
  <si>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</si>
  <si>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</si>
  <si>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</si>
  <si>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</si>
  <si>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</si>
  <si>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Science in Engineering</t>
  </si>
  <si>
    <t>Bachelor of Arts with a specialization in Engineering or Natural Science</t>
  </si>
  <si>
    <t>Other</t>
  </si>
  <si>
    <t>Type of Bachelor's degree:</t>
  </si>
  <si>
    <t>Ongoing Courses</t>
  </si>
  <si>
    <t>Comments (if any)</t>
  </si>
  <si>
    <t>Prerequisites GPA:</t>
  </si>
  <si>
    <t xml:space="preserve">Laboratory and Field courses </t>
  </si>
  <si>
    <t>Mathmatics (20 ECTS required)</t>
  </si>
  <si>
    <t>Chemistry (10 ECTS required)</t>
  </si>
  <si>
    <t>Physics (10 ECTS required)</t>
  </si>
  <si>
    <t>Environmental Science &amp; Engineering (45 ECTS required)</t>
  </si>
  <si>
    <t>Pre-Mapping for the MSc programme in Environmental Engineering</t>
  </si>
  <si>
    <r>
      <t xml:space="preserve">Specific course description links (if availabe in EN)
</t>
    </r>
    <r>
      <rPr>
        <b/>
        <i/>
        <u/>
        <sz val="9"/>
        <color theme="1"/>
        <rFont val="Calibri"/>
        <family val="2"/>
        <scheme val="minor"/>
      </rPr>
      <t>only use if the course falls into the categories mentioned</t>
    </r>
  </si>
  <si>
    <t xml:space="preserve"> </t>
  </si>
  <si>
    <t xml:space="preserve">Have you been MSc student at another university (if applicable) – </t>
  </si>
  <si>
    <t>If yes, please explain your motivation for a second attempt or second MSc degree (max. 500 characters)</t>
  </si>
  <si>
    <t xml:space="preserve">Other relevant information for your admission at DTU (if applicable). </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</si>
  <si>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</si>
  <si>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</si>
  <si>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</si>
  <si>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</si>
  <si>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</si>
  <si>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</si>
  <si>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</si>
  <si>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</si>
  <si>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</si>
  <si>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</si>
  <si>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</si>
  <si>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</si>
  <si>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</si>
  <si>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</si>
  <si>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</si>
  <si>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</si>
  <si>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</si>
  <si>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</si>
  <si>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</si>
  <si>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</si>
  <si>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</si>
  <si>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</si>
  <si>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</si>
  <si>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</si>
  <si>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</si>
  <si>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</si>
  <si>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</si>
  <si>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</si>
  <si>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</si>
  <si>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</si>
  <si>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</si>
  <si>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</si>
  <si>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</si>
  <si>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</si>
  <si>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</si>
  <si>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</si>
  <si>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</si>
  <si>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</si>
  <si>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</si>
  <si>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</si>
  <si>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</si>
  <si>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</si>
  <si>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r>
      <t>Distribution of course content (estimated):</t>
    </r>
    <r>
      <rPr>
        <b/>
        <sz val="11"/>
        <color theme="1"/>
        <rFont val="Calibri"/>
        <family val="2"/>
        <scheme val="minor"/>
      </rPr>
      <t xml:space="preserve">    </t>
    </r>
    <r>
      <rPr>
        <sz val="10"/>
        <color theme="1"/>
        <rFont val="Calibri"/>
        <family val="2"/>
        <scheme val="minor"/>
      </rPr>
      <t>don't add the % symbol</t>
    </r>
  </si>
  <si>
    <t>Credits (BSc)</t>
  </si>
  <si>
    <t>Local Grade (Bsc)</t>
  </si>
  <si>
    <t>Credit estimation for relevant topic</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</si>
  <si>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</si>
  <si>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</si>
  <si>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</si>
  <si>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</si>
  <si>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</si>
  <si>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</si>
  <si>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</si>
  <si>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</si>
  <si>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</si>
  <si>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</si>
  <si>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</si>
  <si>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</si>
  <si>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</si>
  <si>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</si>
  <si>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</si>
  <si>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</si>
  <si>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</si>
  <si>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</si>
  <si>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</si>
  <si>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</si>
  <si>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</si>
  <si>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</si>
  <si>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</si>
  <si>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</si>
  <si>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</si>
  <si>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</si>
  <si>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</si>
  <si>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</si>
  <si>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</si>
  <si>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</si>
  <si>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</si>
  <si>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</si>
  <si>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</si>
  <si>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</si>
  <si>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</si>
  <si>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</si>
  <si>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</si>
  <si>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</si>
  <si>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</si>
  <si>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</si>
  <si>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</si>
  <si>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An estimate of your Danish GPA (linear conversion to the danish grading system)</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</si>
  <si>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</si>
  <si>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</si>
  <si>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</si>
  <si>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</si>
  <si>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</si>
  <si>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t>Grade estimation for relevant topic</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</si>
  <si>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</si>
  <si>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</si>
  <si>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</si>
  <si>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</si>
  <si>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</si>
  <si>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</si>
  <si>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</si>
  <si>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</si>
  <si>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</si>
  <si>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</si>
  <si>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</si>
  <si>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</si>
  <si>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</si>
  <si>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</si>
  <si>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</si>
  <si>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</si>
  <si>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</si>
  <si>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</si>
  <si>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</si>
  <si>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</si>
  <si>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</si>
  <si>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</si>
  <si>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</si>
  <si>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</si>
  <si>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</si>
  <si>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</si>
  <si>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</si>
  <si>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</si>
  <si>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</si>
  <si>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</si>
  <si>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</si>
  <si>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</si>
  <si>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</si>
  <si>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</si>
  <si>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</si>
  <si>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</si>
  <si>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</si>
  <si>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</si>
  <si>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</si>
  <si>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</si>
  <si>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</si>
  <si>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</si>
  <si>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</si>
  <si>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</si>
  <si>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</si>
  <si>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</si>
  <si>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</si>
  <si>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</si>
  <si>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</si>
  <si>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</si>
  <si>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</si>
  <si>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</si>
  <si>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</si>
  <si>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</si>
  <si>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</si>
  <si>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</si>
  <si>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</si>
  <si>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</si>
  <si>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</si>
  <si>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</si>
  <si>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</si>
  <si>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</si>
  <si>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</si>
  <si>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</si>
  <si>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</si>
  <si>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</si>
  <si>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</si>
  <si>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</si>
  <si>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</si>
  <si>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</si>
  <si>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</si>
  <si>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</si>
  <si>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</si>
  <si>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</si>
  <si>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</si>
  <si>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</si>
  <si>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</si>
  <si>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</si>
  <si>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</si>
  <si>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</si>
  <si>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</si>
  <si>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</si>
  <si>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</si>
  <si>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</si>
  <si>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</si>
  <si>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</si>
  <si>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</si>
  <si>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</si>
  <si>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</si>
  <si>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</si>
  <si>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</si>
  <si>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</si>
  <si>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</si>
  <si>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</si>
  <si>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</si>
  <si>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</si>
  <si>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</si>
  <si>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</si>
  <si>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</si>
  <si>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</si>
  <si>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</si>
  <si>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</si>
  <si>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</si>
  <si>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</si>
  <si>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</si>
  <si>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</si>
  <si>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</si>
  <si>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</si>
  <si>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</si>
  <si>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</si>
  <si>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</si>
  <si>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</si>
  <si>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</si>
  <si>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</si>
  <si>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</si>
  <si>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</si>
  <si>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</si>
  <si>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</si>
  <si>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</si>
  <si>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</si>
  <si>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</si>
  <si>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</si>
  <si>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</si>
  <si>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</si>
  <si>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</si>
  <si>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</si>
  <si>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</si>
  <si>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</si>
  <si>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</si>
  <si>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</si>
  <si>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</si>
  <si>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</si>
  <si>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</si>
  <si>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</si>
  <si>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</si>
  <si>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</si>
  <si>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</si>
  <si>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</si>
  <si>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</si>
  <si>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</si>
  <si>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</si>
  <si>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</si>
  <si>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</si>
  <si>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</si>
  <si>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</si>
  <si>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</si>
  <si>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</si>
  <si>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</si>
  <si>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</si>
  <si>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</si>
  <si>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</si>
  <si>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</si>
  <si>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</si>
  <si>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</si>
  <si>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</si>
  <si>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</si>
  <si>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</si>
  <si>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</si>
  <si>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</si>
  <si>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</si>
  <si>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</si>
  <si>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</si>
  <si>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</si>
  <si>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</si>
  <si>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</si>
  <si>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</si>
  <si>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</si>
  <si>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</si>
  <si>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</si>
  <si>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</si>
  <si>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</si>
  <si>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</si>
  <si>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</si>
  <si>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</si>
  <si>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</si>
  <si>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</si>
  <si>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</si>
  <si>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</si>
  <si>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</si>
  <si>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</si>
  <si>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</si>
  <si>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 xml:space="preserve">         Pre-Mapping for the MSc programme in Environmental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</si>
</sst>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72">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i/>
      <sz val="10"/>
      <color theme="1"/>
      <name val="Calibri"/>
      <family val="2"/>
      <scheme val="minor"/>
    </font>
    <font>
      <sz val="11"/>
      <color theme="3"/>
      <name val="Calibri"/>
      <family val="2"/>
      <scheme val="minor"/>
    </font>
    <font>
      <sz val="8"/>
      <color rgb="FFC00000"/>
      <name val="Calibri"/>
      <family val="2"/>
      <scheme val="minor"/>
    </font>
    <font>
      <sz val="9"/>
      <color theme="1"/>
      <name val="Calibri"/>
      <family val="2"/>
      <scheme val="minor"/>
    </font>
    <font>
      <b/>
      <sz val="11"/>
      <color theme="3"/>
      <name val="Calibri"/>
      <family val="2"/>
      <scheme val="minor"/>
    </font>
    <font>
      <b/>
      <i/>
      <sz val="11"/>
      <color theme="1"/>
      <name val="Calibri"/>
      <family val="2"/>
      <scheme val="minor"/>
    </font>
    <font>
      <b/>
      <i/>
      <u/>
      <sz val="9"/>
      <color theme="1"/>
      <name val="Calibri"/>
      <family val="2"/>
      <scheme val="minor"/>
    </font>
    <font>
      <sz val="11"/>
      <color theme="1"/>
      <name val="Calibri"/>
      <family val="2"/>
      <scheme val="minor"/>
    </font>
    <font>
      <i/>
      <sz val="10"/>
      <color rgb="FFFF0000"/>
      <name val="Calibri"/>
      <family val="2"/>
      <scheme val="minor"/>
    </font>
    <font>
      <i/>
      <sz val="10"/>
      <color rgb="FF00B0F0"/>
      <name val="Calibri"/>
      <family val="2"/>
      <scheme val="minor"/>
    </font>
    <font>
      <i/>
      <sz val="10"/>
      <color theme="9"/>
      <name val="Calibri"/>
      <family val="2"/>
      <scheme val="minor"/>
    </font>
    <font>
      <sz val="10"/>
      <name val="Calibri"/>
      <family val="2"/>
      <scheme val="minor"/>
    </font>
    <font>
      <sz val="10"/>
      <color theme="1"/>
      <name val="Calibri"/>
      <family val="2"/>
      <scheme val="minor"/>
    </font>
    <font>
      <b/>
      <sz val="1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sz val="11"/>
      <color rgb="FFFFFFFF"/>
      <name val="Calibri"/>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rgb="FFFFCC99"/>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109">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rgb="FF7F7F7F"/>
      </left>
      <right style="thin">
        <color rgb="FF7F7F7F"/>
      </right>
      <top/>
      <bottom style="thin">
        <color rgb="FF7F7F7F"/>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dashed">
        <color theme="3"/>
      </top>
      <bottom style="medium">
        <color indexed="64"/>
      </bottom>
      <diagonal/>
    </border>
    <border>
      <left style="thin">
        <color theme="3"/>
      </left>
      <right/>
      <top style="dashed">
        <color theme="3"/>
      </top>
      <bottom style="medium">
        <color indexed="64"/>
      </bottom>
      <diagonal/>
    </border>
    <border>
      <left style="thin">
        <color theme="3"/>
      </left>
      <right style="thin">
        <color theme="3"/>
      </right>
      <top style="thin">
        <color theme="3"/>
      </top>
      <bottom style="thin">
        <color theme="3"/>
      </bottom>
      <diagonal/>
    </border>
    <border>
      <left style="medium">
        <color indexed="64"/>
      </left>
      <right style="thin">
        <color theme="3"/>
      </right>
      <top style="thin">
        <color theme="3"/>
      </top>
      <bottom style="thin">
        <color theme="3"/>
      </bottom>
      <diagonal/>
    </border>
    <border>
      <left style="thin">
        <color theme="3"/>
      </left>
      <right style="thin">
        <color theme="3"/>
      </right>
      <top/>
      <bottom style="medium">
        <color indexed="64"/>
      </bottom>
      <diagonal/>
    </border>
    <border>
      <left style="medium">
        <color indexed="64"/>
      </left>
      <right style="thin">
        <color rgb="FF7F7F7F"/>
      </right>
      <top/>
      <bottom style="medium">
        <color indexed="64"/>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medium">
        <color indexed="64"/>
      </top>
      <bottom style="thin">
        <color theme="3"/>
      </bottom>
      <diagonal/>
    </border>
    <border>
      <left style="thin">
        <color indexed="64"/>
      </left>
      <right style="thin">
        <color indexed="64"/>
      </right>
      <top style="thin">
        <color indexed="64"/>
      </top>
      <bottom/>
      <diagonal/>
    </border>
    <border>
      <left style="medium">
        <color indexed="64"/>
      </left>
      <right style="thin">
        <color rgb="FF7F7F7F"/>
      </right>
      <top/>
      <bottom style="thin">
        <color rgb="FF7F7F7F"/>
      </bottom>
      <diagonal/>
    </border>
    <border>
      <left style="thin">
        <color rgb="FF7F7F7F"/>
      </left>
      <right/>
      <top/>
      <bottom style="thin">
        <color rgb="FF7F7F7F"/>
      </bottom>
      <diagonal/>
    </border>
    <border>
      <left style="medium">
        <color indexed="64"/>
      </left>
      <right style="medium">
        <color indexed="64"/>
      </right>
      <top style="thin">
        <color theme="3"/>
      </top>
      <bottom style="medium">
        <color indexed="64"/>
      </bottom>
      <diagonal/>
    </border>
    <border>
      <left style="thin">
        <color theme="3"/>
      </left>
      <right style="medium">
        <color indexed="64"/>
      </right>
      <top style="thin">
        <color theme="3"/>
      </top>
      <bottom style="thin">
        <color theme="3"/>
      </bottom>
      <diagonal/>
    </border>
    <border>
      <left style="medium">
        <color indexed="64"/>
      </left>
      <right/>
      <top style="thin">
        <color rgb="FF7F7F7F"/>
      </top>
      <bottom/>
      <diagonal/>
    </border>
    <border>
      <left/>
      <right/>
      <top style="thin">
        <color rgb="FF7F7F7F"/>
      </top>
      <bottom/>
      <diagonal/>
    </border>
    <border>
      <left/>
      <right style="medium">
        <color indexed="64"/>
      </right>
      <top style="thin">
        <color rgb="FF7F7F7F"/>
      </top>
      <bottom/>
      <diagonal/>
    </border>
    <border>
      <left style="medium">
        <color indexed="64"/>
      </left>
      <right/>
      <top/>
      <bottom style="thin">
        <color rgb="FF7F7F7F"/>
      </bottom>
      <diagonal/>
    </border>
    <border>
      <left/>
      <right/>
      <top/>
      <bottom style="thin">
        <color rgb="FF7F7F7F"/>
      </bottom>
      <diagonal/>
    </border>
    <border>
      <left/>
      <right style="medium">
        <color indexed="64"/>
      </right>
      <top/>
      <bottom style="thin">
        <color rgb="FF7F7F7F"/>
      </bottom>
      <diagonal/>
    </border>
    <border>
      <left style="thin">
        <color indexed="64"/>
      </left>
      <right/>
      <top/>
      <bottom style="thin">
        <color indexed="64"/>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theme="3"/>
      </left>
      <right style="medium">
        <color indexed="64"/>
      </right>
      <top style="thin">
        <color theme="3"/>
      </top>
      <bottom style="medium">
        <color indexed="64"/>
      </bottom>
      <diagonal/>
    </border>
    <border>
      <left style="medium">
        <color indexed="64"/>
      </left>
      <right style="thin">
        <color rgb="FF7F7F7F"/>
      </right>
      <top/>
      <bottom/>
      <diagonal/>
    </border>
    <border>
      <left style="thin">
        <color rgb="FF7F7F7F"/>
      </left>
      <right style="thin">
        <color rgb="FF7F7F7F"/>
      </right>
      <top/>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rgb="FF7F7F7F"/>
      </right>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2" fillId="3" borderId="20" applyNumberFormat="0" applyAlignment="0" applyProtection="0"/>
    <xf numFmtId="9" fontId="38" fillId="0" borderId="0" applyFont="0" applyFill="0" applyBorder="0" applyAlignment="0" applyProtection="0"/>
    <xf numFmtId="43" fontId="38" fillId="0" borderId="0" applyFont="0" applyFill="0" applyBorder="0" applyAlignment="0" applyProtection="0"/>
  </cellStyleXfs>
  <cellXfs count="341">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5"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164" fontId="0" fillId="0" borderId="0" xfId="0" applyNumberFormat="1" applyProtection="1">
      <protection hidden="1"/>
    </xf>
    <xf numFmtId="0" fontId="0" fillId="0" borderId="7" xfId="0" applyBorder="1"/>
    <xf numFmtId="0" fontId="1" fillId="0" borderId="0" xfId="0" applyFont="1" applyAlignment="1">
      <alignment horizontal="center"/>
    </xf>
    <xf numFmtId="0" fontId="5" fillId="2" borderId="3" xfId="1">
      <protection locked="0"/>
    </xf>
    <xf numFmtId="0" fontId="1" fillId="0" borderId="0" xfId="0" applyFont="1" applyAlignment="1" applyProtection="1">
      <alignment horizontal="right"/>
      <protection hidden="1"/>
    </xf>
    <xf numFmtId="0" fontId="5" fillId="2" borderId="21" xfId="1" applyBorder="1">
      <protection locked="0"/>
    </xf>
    <xf numFmtId="0" fontId="0" fillId="0" borderId="17" xfId="0" applyBorder="1"/>
    <xf numFmtId="0" fontId="5" fillId="2" borderId="41" xfId="1" applyBorder="1">
      <protection locked="0"/>
    </xf>
    <xf numFmtId="0" fontId="0" fillId="0" borderId="38" xfId="0" applyBorder="1" applyProtection="1">
      <protection hidden="1"/>
    </xf>
    <xf numFmtId="0" fontId="10" fillId="0" borderId="0" xfId="3" applyBorder="1" applyProtection="1">
      <protection locked="0"/>
    </xf>
    <xf numFmtId="0" fontId="23" fillId="0" borderId="5" xfId="0" applyFont="1" applyBorder="1" applyProtection="1">
      <protection hidden="1"/>
    </xf>
    <xf numFmtId="0" fontId="8" fillId="0" borderId="48" xfId="0" applyFont="1" applyBorder="1" applyAlignment="1" applyProtection="1">
      <alignment vertical="center"/>
      <protection hidden="1"/>
    </xf>
    <xf numFmtId="0" fontId="0" fillId="0" borderId="49" xfId="0" applyBorder="1" applyProtection="1">
      <protection hidden="1"/>
    </xf>
    <xf numFmtId="0" fontId="0" fillId="0" borderId="49" xfId="0" applyBorder="1" applyAlignment="1" applyProtection="1">
      <alignment horizontal="right" vertical="center"/>
      <protection hidden="1"/>
    </xf>
    <xf numFmtId="0" fontId="5" fillId="2" borderId="50" xfId="1" applyBorder="1">
      <protection locked="0"/>
    </xf>
    <xf numFmtId="0" fontId="0" fillId="0" borderId="51" xfId="0" applyBorder="1" applyProtection="1">
      <protection hidden="1"/>
    </xf>
    <xf numFmtId="0" fontId="0" fillId="0" borderId="46" xfId="0" applyBorder="1" applyProtection="1">
      <protection hidden="1"/>
    </xf>
    <xf numFmtId="0" fontId="0" fillId="0" borderId="52" xfId="0" applyBorder="1" applyProtection="1">
      <protection hidden="1"/>
    </xf>
    <xf numFmtId="0" fontId="0" fillId="0" borderId="21" xfId="0" applyBorder="1" applyProtection="1">
      <protection hidden="1"/>
    </xf>
    <xf numFmtId="0" fontId="1" fillId="0" borderId="53" xfId="0" applyFont="1" applyBorder="1" applyProtection="1">
      <protection hidden="1"/>
    </xf>
    <xf numFmtId="0" fontId="1" fillId="0" borderId="57" xfId="0" applyFont="1" applyBorder="1" applyProtection="1">
      <protection hidden="1"/>
    </xf>
    <xf numFmtId="0" fontId="0" fillId="0" borderId="47" xfId="0" applyBorder="1" applyProtection="1">
      <protection hidden="1"/>
    </xf>
    <xf numFmtId="0" fontId="0" fillId="0" borderId="6" xfId="0" applyBorder="1"/>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1" xfId="0" applyBorder="1"/>
    <xf numFmtId="0" fontId="0" fillId="0" borderId="10" xfId="0" applyBorder="1"/>
    <xf numFmtId="0" fontId="0" fillId="0" borderId="11" xfId="0" applyBorder="1"/>
    <xf numFmtId="0" fontId="0" fillId="0" borderId="32" xfId="0" applyBorder="1"/>
    <xf numFmtId="0" fontId="0" fillId="0" borderId="21" xfId="0" applyBorder="1" applyAlignment="1">
      <alignment wrapText="1"/>
    </xf>
    <xf numFmtId="0" fontId="0" fillId="0" borderId="15" xfId="0" applyBorder="1" applyAlignment="1">
      <alignment wrapText="1"/>
    </xf>
    <xf numFmtId="0" fontId="5" fillId="0" borderId="1" xfId="1" applyFill="1" applyBorder="1" applyAlignment="1" applyProtection="1">
      <alignment horizontal="left" wrapText="1"/>
    </xf>
    <xf numFmtId="0" fontId="5" fillId="0" borderId="16"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62" xfId="0" applyBorder="1" applyAlignment="1">
      <alignment horizontal="left" vertical="top" wrapText="1"/>
    </xf>
    <xf numFmtId="0" fontId="0" fillId="0" borderId="28" xfId="0" applyBorder="1"/>
    <xf numFmtId="0" fontId="0" fillId="0" borderId="64" xfId="0" applyBorder="1" applyProtection="1">
      <protection hidden="1"/>
    </xf>
    <xf numFmtId="0" fontId="1" fillId="0" borderId="5" xfId="0" applyFont="1" applyBorder="1" applyProtection="1">
      <protection hidden="1"/>
    </xf>
    <xf numFmtId="0" fontId="1" fillId="0" borderId="4" xfId="0" applyFont="1" applyBorder="1" applyProtection="1">
      <protection hidden="1"/>
    </xf>
    <xf numFmtId="0" fontId="5" fillId="2" borderId="70" xfId="1" applyBorder="1">
      <protection locked="0"/>
    </xf>
    <xf numFmtId="0" fontId="14" fillId="0" borderId="71" xfId="0" applyFont="1" applyBorder="1" applyProtection="1">
      <protection locked="0" hidden="1"/>
    </xf>
    <xf numFmtId="0" fontId="3" fillId="3" borderId="70" xfId="2" applyBorder="1" applyProtection="1">
      <protection hidden="1"/>
    </xf>
    <xf numFmtId="0" fontId="5" fillId="2" borderId="8" xfId="1" applyBorder="1">
      <protection locked="0"/>
    </xf>
    <xf numFmtId="164" fontId="3" fillId="3" borderId="3" xfId="2" applyNumberFormat="1" applyProtection="1">
      <protection hidden="1"/>
    </xf>
    <xf numFmtId="3" fontId="0" fillId="0" borderId="0" xfId="0" applyNumberFormat="1" applyProtection="1">
      <protection hidden="1"/>
    </xf>
    <xf numFmtId="0" fontId="0" fillId="0" borderId="14" xfId="0" applyBorder="1" applyProtection="1">
      <protection hidden="1"/>
    </xf>
    <xf numFmtId="0" fontId="5" fillId="2" borderId="41" xfId="1" applyBorder="1" applyAlignment="1">
      <alignment horizontal="right"/>
      <protection locked="0"/>
    </xf>
    <xf numFmtId="0" fontId="36" fillId="0" borderId="0" xfId="0" applyFont="1" applyProtection="1">
      <protection hidden="1"/>
    </xf>
    <xf numFmtId="0" fontId="0" fillId="0" borderId="73" xfId="0" applyBorder="1" applyProtection="1">
      <protection hidden="1"/>
    </xf>
    <xf numFmtId="0" fontId="36" fillId="0" borderId="72" xfId="0" applyFont="1" applyBorder="1" applyAlignment="1" applyProtection="1">
      <alignment horizontal="center" wrapText="1"/>
      <protection hidden="1"/>
    </xf>
    <xf numFmtId="0" fontId="36" fillId="0" borderId="72" xfId="0" applyFont="1" applyBorder="1" applyAlignment="1" applyProtection="1">
      <alignment horizontal="center" vertical="center"/>
      <protection hidden="1"/>
    </xf>
    <xf numFmtId="0" fontId="5" fillId="2" borderId="35" xfId="1" applyBorder="1">
      <protection locked="0"/>
    </xf>
    <xf numFmtId="0" fontId="3" fillId="3" borderId="75" xfId="2" applyBorder="1" applyProtection="1">
      <protection hidden="1"/>
    </xf>
    <xf numFmtId="0" fontId="14" fillId="0" borderId="76" xfId="0" applyFont="1" applyBorder="1" applyProtection="1">
      <protection locked="0" hidden="1"/>
    </xf>
    <xf numFmtId="0" fontId="35" fillId="0" borderId="65" xfId="0" applyFont="1" applyBorder="1" applyProtection="1">
      <protection hidden="1"/>
    </xf>
    <xf numFmtId="0" fontId="27" fillId="0" borderId="43" xfId="0" applyFont="1" applyBorder="1" applyAlignment="1" applyProtection="1">
      <alignment vertical="center"/>
      <protection hidden="1"/>
    </xf>
    <xf numFmtId="0" fontId="27" fillId="0" borderId="44" xfId="0" applyFont="1" applyBorder="1" applyAlignment="1" applyProtection="1">
      <alignment vertical="center"/>
      <protection hidden="1"/>
    </xf>
    <xf numFmtId="0" fontId="5" fillId="2" borderId="33" xfId="1" applyBorder="1">
      <protection locked="0"/>
    </xf>
    <xf numFmtId="0" fontId="42" fillId="4" borderId="73" xfId="0" quotePrefix="1" applyFont="1" applyFill="1" applyBorder="1" applyAlignment="1" applyProtection="1">
      <alignment horizontal="left" vertical="center" wrapText="1"/>
      <protection hidden="1"/>
    </xf>
    <xf numFmtId="0" fontId="36" fillId="0" borderId="0" xfId="0" applyFont="1" applyAlignment="1" applyProtection="1">
      <alignment horizontal="left" vertical="top" wrapText="1"/>
      <protection hidden="1"/>
    </xf>
    <xf numFmtId="0" fontId="4" fillId="0" borderId="0" xfId="0" applyFont="1" applyAlignment="1" applyProtection="1">
      <alignment vertical="center"/>
      <protection hidden="1"/>
    </xf>
    <xf numFmtId="0" fontId="34" fillId="0" borderId="17" xfId="0" applyFont="1" applyBorder="1" applyAlignment="1" applyProtection="1">
      <alignment horizontal="center" textRotation="90" wrapText="1"/>
      <protection locked="0" hidden="1"/>
    </xf>
    <xf numFmtId="0" fontId="34" fillId="0" borderId="18" xfId="0" applyFont="1" applyBorder="1" applyAlignment="1" applyProtection="1">
      <alignment horizontal="center" textRotation="90" wrapText="1"/>
      <protection locked="0" hidden="1"/>
    </xf>
    <xf numFmtId="0" fontId="1" fillId="0" borderId="1" xfId="0" applyFont="1" applyBorder="1" applyAlignment="1" applyProtection="1">
      <alignment wrapText="1"/>
      <protection hidden="1"/>
    </xf>
    <xf numFmtId="0" fontId="1" fillId="0" borderId="16" xfId="0" applyFont="1" applyBorder="1" applyAlignment="1" applyProtection="1">
      <alignment wrapText="1"/>
      <protection hidden="1"/>
    </xf>
    <xf numFmtId="0" fontId="1" fillId="0" borderId="89" xfId="0" applyFont="1" applyBorder="1" applyAlignment="1" applyProtection="1">
      <alignment horizontal="right"/>
      <protection hidden="1"/>
    </xf>
    <xf numFmtId="164" fontId="3" fillId="3" borderId="90" xfId="2" applyNumberFormat="1" applyBorder="1" applyAlignment="1" applyProtection="1">
      <alignment horizontal="right"/>
      <protection hidden="1"/>
    </xf>
    <xf numFmtId="164" fontId="3" fillId="3" borderId="88" xfId="2" applyNumberFormat="1" applyBorder="1" applyProtection="1">
      <protection hidden="1"/>
    </xf>
    <xf numFmtId="0" fontId="1" fillId="0" borderId="91" xfId="0" applyFont="1" applyBorder="1" applyProtection="1">
      <protection hidden="1"/>
    </xf>
    <xf numFmtId="0" fontId="1" fillId="0" borderId="17" xfId="0" applyFont="1" applyBorder="1" applyProtection="1">
      <protection hidden="1"/>
    </xf>
    <xf numFmtId="0" fontId="1" fillId="0" borderId="18" xfId="0" applyFont="1" applyBorder="1" applyProtection="1">
      <protection hidden="1"/>
    </xf>
    <xf numFmtId="0" fontId="0" fillId="0" borderId="18" xfId="0" applyBorder="1" applyAlignment="1" applyProtection="1">
      <alignment horizontal="center"/>
      <protection hidden="1"/>
    </xf>
    <xf numFmtId="0" fontId="5" fillId="5" borderId="67" xfId="1" applyFill="1" applyBorder="1">
      <protection locked="0"/>
    </xf>
    <xf numFmtId="0" fontId="0" fillId="5" borderId="92" xfId="0" applyFill="1" applyBorder="1" applyProtection="1">
      <protection locked="0"/>
    </xf>
    <xf numFmtId="0" fontId="32" fillId="5" borderId="92" xfId="0" applyFont="1" applyFill="1" applyBorder="1" applyProtection="1">
      <protection locked="0"/>
    </xf>
    <xf numFmtId="0" fontId="5" fillId="2" borderId="74" xfId="1" applyBorder="1" applyAlignment="1">
      <protection locked="0"/>
    </xf>
    <xf numFmtId="0" fontId="5" fillId="2" borderId="35" xfId="1" applyBorder="1" applyAlignment="1">
      <protection locked="0"/>
    </xf>
    <xf numFmtId="0" fontId="0" fillId="5" borderId="66" xfId="0" applyFill="1" applyBorder="1" applyProtection="1">
      <protection locked="0"/>
    </xf>
    <xf numFmtId="0" fontId="32" fillId="5" borderId="66" xfId="0" applyFont="1" applyFill="1" applyBorder="1" applyProtection="1">
      <protection locked="0"/>
    </xf>
    <xf numFmtId="0" fontId="5" fillId="5" borderId="8" xfId="1" applyFill="1" applyBorder="1" applyAlignment="1">
      <protection locked="0"/>
    </xf>
    <xf numFmtId="0" fontId="5" fillId="2" borderId="3" xfId="1" applyAlignment="1">
      <protection locked="0"/>
    </xf>
    <xf numFmtId="0" fontId="5" fillId="2" borderId="8" xfId="1" applyBorder="1" applyAlignment="1">
      <protection locked="0"/>
    </xf>
    <xf numFmtId="0" fontId="5" fillId="5" borderId="69" xfId="1" applyFill="1" applyBorder="1">
      <protection locked="0"/>
    </xf>
    <xf numFmtId="0" fontId="0" fillId="5" borderId="68" xfId="0" applyFill="1" applyBorder="1" applyProtection="1">
      <protection locked="0"/>
    </xf>
    <xf numFmtId="0" fontId="32" fillId="5" borderId="68" xfId="0" applyFont="1" applyFill="1" applyBorder="1" applyProtection="1">
      <protection locked="0"/>
    </xf>
    <xf numFmtId="0" fontId="5" fillId="2" borderId="12" xfId="1" applyBorder="1" applyAlignment="1">
      <protection locked="0"/>
    </xf>
    <xf numFmtId="0" fontId="5" fillId="2" borderId="13" xfId="1" applyBorder="1" applyAlignment="1">
      <protection locked="0"/>
    </xf>
    <xf numFmtId="0" fontId="44" fillId="0" borderId="65" xfId="0" applyFont="1" applyBorder="1" applyProtection="1">
      <protection hidden="1"/>
    </xf>
    <xf numFmtId="0" fontId="0" fillId="0" borderId="64" xfId="0" applyBorder="1" applyAlignment="1" applyProtection="1">
      <alignment horizontal="center"/>
      <protection hidden="1"/>
    </xf>
    <xf numFmtId="0" fontId="5" fillId="5" borderId="93" xfId="1" applyFill="1" applyBorder="1">
      <protection locked="0"/>
    </xf>
    <xf numFmtId="0" fontId="0" fillId="5" borderId="94" xfId="0" applyFill="1" applyBorder="1" applyProtection="1">
      <protection locked="0"/>
    </xf>
    <xf numFmtId="0" fontId="5" fillId="2" borderId="75" xfId="1" applyBorder="1">
      <protection locked="0"/>
    </xf>
    <xf numFmtId="0" fontId="5" fillId="2" borderId="74" xfId="1" applyBorder="1">
      <protection locked="0"/>
    </xf>
    <xf numFmtId="0" fontId="3" fillId="3" borderId="73" xfId="2" applyBorder="1"/>
    <xf numFmtId="0" fontId="0" fillId="0" borderId="11" xfId="0" applyBorder="1" applyProtection="1">
      <protection hidden="1"/>
    </xf>
    <xf numFmtId="164" fontId="3" fillId="3" borderId="96" xfId="2" applyNumberFormat="1" applyBorder="1" applyProtection="1">
      <protection hidden="1"/>
    </xf>
    <xf numFmtId="164" fontId="3" fillId="3" borderId="97" xfId="2" applyNumberFormat="1" applyBorder="1" applyProtection="1">
      <protection hidden="1"/>
    </xf>
    <xf numFmtId="164" fontId="3" fillId="3" borderId="98" xfId="2" applyNumberFormat="1" applyBorder="1" applyProtection="1">
      <protection hidden="1"/>
    </xf>
    <xf numFmtId="9" fontId="3" fillId="3" borderId="7" xfId="5" applyFont="1" applyFill="1" applyBorder="1" applyProtection="1">
      <protection hidden="1"/>
    </xf>
    <xf numFmtId="164" fontId="3" fillId="3" borderId="99" xfId="2" applyNumberFormat="1" applyBorder="1" applyProtection="1">
      <protection hidden="1"/>
    </xf>
    <xf numFmtId="0" fontId="1" fillId="0" borderId="19" xfId="0" applyFont="1" applyBorder="1" applyAlignment="1" applyProtection="1">
      <alignment horizontal="center" wrapText="1"/>
      <protection hidden="1"/>
    </xf>
    <xf numFmtId="0" fontId="0" fillId="0" borderId="89" xfId="0" applyBorder="1" applyProtection="1">
      <protection hidden="1"/>
    </xf>
    <xf numFmtId="0" fontId="46" fillId="0" borderId="0" xfId="0" applyFont="1" applyProtection="1">
      <protection hidden="1"/>
    </xf>
    <xf numFmtId="0" fontId="47" fillId="0" borderId="0" xfId="0" applyFont="1" applyProtection="1">
      <protection hidden="1"/>
    </xf>
    <xf numFmtId="0" fontId="46" fillId="0" borderId="0" xfId="0" applyFont="1"/>
    <xf numFmtId="0" fontId="49" fillId="0" borderId="0" xfId="0" applyFont="1" applyProtection="1">
      <protection hidden="1"/>
    </xf>
    <xf numFmtId="0" fontId="45" fillId="0" borderId="0" xfId="0" applyFont="1"/>
    <xf numFmtId="0" fontId="52" fillId="0" borderId="100" xfId="0" applyFont="1" applyBorder="1" applyAlignment="1" applyProtection="1">
      <alignment horizontal="left" vertical="top" wrapText="1"/>
      <protection hidden="1"/>
    </xf>
    <xf numFmtId="0" fontId="53" fillId="0" borderId="0" xfId="0" applyFont="1" applyAlignment="1" applyProtection="1">
      <alignment horizontal="left" vertical="top" wrapText="1"/>
      <protection hidden="1"/>
    </xf>
    <xf numFmtId="0" fontId="45" fillId="0" borderId="0" xfId="0" applyFont="1" applyProtection="1">
      <protection hidden="1"/>
    </xf>
    <xf numFmtId="0" fontId="55" fillId="0" borderId="0" xfId="0" applyFont="1" applyProtection="1">
      <protection hidden="1"/>
    </xf>
    <xf numFmtId="0" fontId="52" fillId="0" borderId="0" xfId="0" applyFont="1" applyProtection="1">
      <protection hidden="1"/>
    </xf>
    <xf numFmtId="0" fontId="47" fillId="0" borderId="0" xfId="0" applyFont="1"/>
    <xf numFmtId="0" fontId="46" fillId="0" borderId="6" xfId="0" applyFont="1" applyBorder="1" applyProtection="1">
      <protection hidden="1"/>
    </xf>
    <xf numFmtId="0" fontId="57" fillId="0" borderId="0" xfId="0" applyFont="1" applyAlignment="1" applyProtection="1">
      <alignment vertical="center"/>
      <protection hidden="1"/>
    </xf>
    <xf numFmtId="0" fontId="46" fillId="0" borderId="0" xfId="0" applyFont="1" applyAlignment="1" applyProtection="1">
      <alignment vertical="center"/>
      <protection hidden="1"/>
    </xf>
    <xf numFmtId="0" fontId="46" fillId="0" borderId="0" xfId="0" applyFont="1" applyAlignment="1" applyProtection="1">
      <alignment wrapText="1"/>
      <protection hidden="1"/>
    </xf>
    <xf numFmtId="0" fontId="58" fillId="0" borderId="0" xfId="0" applyFont="1" applyAlignment="1" applyProtection="1">
      <alignment horizontal="right" vertical="center"/>
      <protection hidden="1"/>
    </xf>
    <xf numFmtId="164" fontId="59" fillId="3" borderId="0" xfId="2" applyNumberFormat="1" applyFont="1" applyBorder="1" applyAlignment="1" applyProtection="1">
      <alignment vertical="center"/>
      <protection hidden="1"/>
    </xf>
    <xf numFmtId="0" fontId="60" fillId="0" borderId="0" xfId="0" applyFont="1" applyAlignment="1" applyProtection="1">
      <alignment wrapText="1"/>
      <protection hidden="1"/>
    </xf>
    <xf numFmtId="164" fontId="46" fillId="0" borderId="0" xfId="0" applyNumberFormat="1" applyFont="1" applyProtection="1">
      <protection hidden="1"/>
    </xf>
    <xf numFmtId="0" fontId="52" fillId="0" borderId="100" xfId="0" applyFont="1" applyBorder="1" applyProtection="1">
      <protection hidden="1"/>
    </xf>
    <xf numFmtId="0" fontId="56" fillId="0" borderId="0" xfId="0" applyFont="1"/>
    <xf numFmtId="0" fontId="46" fillId="0" borderId="101" xfId="0" applyFont="1" applyBorder="1" applyAlignment="1" applyProtection="1">
      <alignment vertical="center"/>
      <protection hidden="1"/>
    </xf>
    <xf numFmtId="0" fontId="54" fillId="6" borderId="75" xfId="1" applyFont="1" applyFill="1" applyBorder="1">
      <protection locked="0"/>
    </xf>
    <xf numFmtId="0" fontId="61" fillId="0" borderId="0" xfId="0" applyFont="1" applyProtection="1">
      <protection hidden="1"/>
    </xf>
    <xf numFmtId="0" fontId="46" fillId="0" borderId="100" xfId="0" applyFont="1" applyBorder="1" applyAlignment="1" applyProtection="1">
      <alignment vertical="center" wrapText="1"/>
      <protection hidden="1"/>
    </xf>
    <xf numFmtId="0" fontId="57" fillId="0" borderId="0" xfId="0" applyFont="1" applyProtection="1">
      <protection hidden="1"/>
    </xf>
    <xf numFmtId="0" fontId="62" fillId="0" borderId="0" xfId="0" applyFont="1" applyProtection="1">
      <protection hidden="1"/>
    </xf>
    <xf numFmtId="0" fontId="46" fillId="0" borderId="102" xfId="0" applyFont="1" applyBorder="1" applyProtection="1">
      <protection hidden="1"/>
    </xf>
    <xf numFmtId="0" fontId="54" fillId="6" borderId="103" xfId="1" applyFont="1" applyFill="1" applyBorder="1">
      <protection locked="0"/>
    </xf>
    <xf numFmtId="0" fontId="63" fillId="0" borderId="0" xfId="0" applyFont="1" applyAlignment="1" applyProtection="1">
      <alignment horizontal="right"/>
      <protection hidden="1"/>
    </xf>
    <xf numFmtId="0" fontId="46" fillId="0" borderId="0" xfId="0" quotePrefix="1" applyFont="1" applyProtection="1">
      <protection hidden="1"/>
    </xf>
    <xf numFmtId="0" fontId="52" fillId="0" borderId="0" xfId="0" applyFont="1" applyAlignment="1" applyProtection="1">
      <alignment vertical="center"/>
      <protection hidden="1"/>
    </xf>
    <xf numFmtId="0" fontId="57" fillId="0" borderId="0" xfId="0" applyFont="1" applyAlignment="1" applyProtection="1">
      <alignment horizontal="right"/>
      <protection hidden="1"/>
    </xf>
    <xf numFmtId="0" fontId="57" fillId="0" borderId="0" xfId="0" applyFont="1" applyAlignment="1" applyProtection="1">
      <alignment wrapText="1"/>
      <protection hidden="1"/>
    </xf>
    <xf numFmtId="0" fontId="46" fillId="0" borderId="104" xfId="0" applyFont="1" applyBorder="1" applyAlignment="1" applyProtection="1">
      <alignment horizontal="left" textRotation="90" wrapText="1"/>
      <protection locked="0" hidden="1"/>
    </xf>
    <xf numFmtId="0" fontId="57" fillId="0" borderId="104" xfId="0" applyFont="1" applyBorder="1" applyAlignment="1" applyProtection="1">
      <alignment horizontal="center"/>
      <protection locked="0" hidden="1"/>
    </xf>
    <xf numFmtId="0" fontId="56" fillId="0" borderId="0" xfId="0" applyFont="1" applyProtection="1">
      <protection hidden="1"/>
    </xf>
    <xf numFmtId="0" fontId="65" fillId="3" borderId="0" xfId="2" applyFont="1" applyBorder="1"/>
    <xf numFmtId="164" fontId="65" fillId="3" borderId="104" xfId="2" applyNumberFormat="1" applyFont="1" applyBorder="1" applyProtection="1">
      <protection hidden="1"/>
    </xf>
    <xf numFmtId="164" fontId="65" fillId="3" borderId="105" xfId="2" applyNumberFormat="1" applyFont="1" applyBorder="1" applyProtection="1">
      <protection hidden="1"/>
    </xf>
    <xf numFmtId="43" fontId="47" fillId="7" borderId="0" xfId="6" applyFont="1" applyFill="1" applyBorder="1" applyAlignment="1">
      <alignment horizontal="center" vertical="center"/>
    </xf>
    <xf numFmtId="0" fontId="66" fillId="0" borderId="0" xfId="0" applyFont="1" applyAlignment="1" applyProtection="1">
      <alignment horizontal="right"/>
      <protection hidden="1"/>
    </xf>
    <xf numFmtId="164" fontId="65" fillId="3" borderId="0" xfId="2" applyNumberFormat="1" applyFont="1" applyBorder="1" applyAlignment="1" applyProtection="1">
      <alignment horizontal="right"/>
      <protection hidden="1"/>
    </xf>
    <xf numFmtId="164" fontId="65" fillId="3" borderId="106" xfId="2" applyNumberFormat="1" applyFont="1" applyBorder="1" applyAlignment="1" applyProtection="1">
      <alignment horizontal="right"/>
      <protection hidden="1"/>
    </xf>
    <xf numFmtId="164" fontId="65" fillId="3" borderId="107" xfId="2" applyNumberFormat="1" applyFont="1" applyBorder="1" applyAlignment="1" applyProtection="1">
      <alignment horizontal="right"/>
      <protection hidden="1"/>
    </xf>
    <xf numFmtId="0" fontId="52" fillId="0" borderId="0" xfId="0" applyFont="1" applyAlignment="1" applyProtection="1">
      <alignment horizontal="center" wrapText="1"/>
      <protection hidden="1"/>
    </xf>
    <xf numFmtId="0" fontId="52" fillId="0" borderId="0" xfId="0" applyFont="1" applyAlignment="1" applyProtection="1">
      <alignment horizontal="center" vertical="center"/>
      <protection hidden="1"/>
    </xf>
    <xf numFmtId="0" fontId="68" fillId="0" borderId="0" xfId="0" applyFont="1" applyProtection="1">
      <protection hidden="1"/>
    </xf>
    <xf numFmtId="0" fontId="65" fillId="3" borderId="108" xfId="2" applyFont="1" applyBorder="1" applyProtection="1">
      <protection hidden="1"/>
    </xf>
    <xf numFmtId="0" fontId="69" fillId="0" borderId="39" xfId="0" applyFont="1" applyBorder="1" applyProtection="1">
      <protection locked="0"/>
    </xf>
    <xf numFmtId="0" fontId="69" fillId="0" borderId="0" xfId="0" applyFont="1" applyProtection="1">
      <protection locked="0"/>
    </xf>
    <xf numFmtId="0" fontId="46" fillId="0" borderId="39" xfId="0" applyFont="1" applyBorder="1" applyProtection="1">
      <protection locked="0"/>
    </xf>
    <xf numFmtId="0" fontId="46" fillId="0" borderId="46" xfId="0" applyFont="1" applyBorder="1" applyProtection="1">
      <protection locked="0"/>
    </xf>
    <xf numFmtId="0" fontId="70" fillId="0" borderId="0" xfId="0" applyFont="1" applyProtection="1">
      <protection hidden="1"/>
    </xf>
    <xf numFmtId="0" fontId="68" fillId="0" borderId="0" xfId="0" applyFont="1" applyAlignment="1" applyProtection="1">
      <alignment horizontal="center" vertical="center"/>
      <protection hidden="1"/>
    </xf>
    <xf numFmtId="0" fontId="46" fillId="0" borderId="0" xfId="0" applyFont="1" applyAlignment="1" applyProtection="1">
      <alignment horizontal="center"/>
      <protection hidden="1"/>
    </xf>
    <xf numFmtId="0" fontId="46" fillId="0" borderId="0" xfId="0" applyFont="1" applyAlignment="1" applyProtection="1">
      <alignment horizontal="center"/>
      <protection locked="0"/>
    </xf>
    <xf numFmtId="0" fontId="65" fillId="3" borderId="39" xfId="2" applyFont="1" applyBorder="1" applyProtection="1">
      <protection hidden="1"/>
    </xf>
    <xf numFmtId="0" fontId="51" fillId="0" borderId="0" xfId="0" applyFont="1" applyProtection="1">
      <protection hidden="1"/>
    </xf>
    <xf numFmtId="0" fontId="64" fillId="8" borderId="0" xfId="0" quotePrefix="1" applyFont="1" applyFill="1" applyAlignment="1" applyProtection="1">
      <alignment horizontal="left" vertical="center" wrapText="1"/>
      <protection hidden="1"/>
    </xf>
    <xf numFmtId="0" fontId="5" fillId="2" borderId="3" xfId="1" applyAlignment="1">
      <alignment horizontal="center" vertical="center"/>
      <protection locked="0"/>
    </xf>
    <xf numFmtId="166" fontId="5" fillId="2" borderId="3" xfId="1" applyNumberFormat="1">
      <protection locked="0"/>
    </xf>
    <xf numFmtId="166" fontId="5" fillId="2" borderId="3" xfId="1" applyNumberFormat="1" applyAlignment="1">
      <protection locked="0"/>
    </xf>
    <xf numFmtId="0" fontId="71" fillId="0" borderId="0" xfId="0" applyFont="1"/>
    <xf numFmtId="0" fontId="60" fillId="0" borderId="0" xfId="0" applyFont="1" applyAlignment="1" applyProtection="1">
      <alignment horizontal="left" vertical="top" wrapText="1"/>
      <protection hidden="1"/>
    </xf>
    <xf numFmtId="0" fontId="46" fillId="0" borderId="46" xfId="0" applyFont="1" applyBorder="1" applyProtection="1">
      <protection locked="0"/>
    </xf>
    <xf numFmtId="0" fontId="46" fillId="0" borderId="0" xfId="0" applyFont="1" applyAlignment="1" applyProtection="1">
      <alignment horizontal="center" vertical="center"/>
      <protection hidden="1"/>
    </xf>
    <xf numFmtId="0" fontId="54" fillId="6" borderId="0" xfId="1" applyFont="1" applyFill="1" applyBorder="1" applyAlignment="1">
      <alignment horizontal="center" vertical="center"/>
      <protection locked="0"/>
    </xf>
    <xf numFmtId="0" fontId="57" fillId="0" borderId="0" xfId="0" applyFont="1" applyAlignment="1" applyProtection="1">
      <alignment horizontal="center"/>
      <protection hidden="1"/>
    </xf>
    <xf numFmtId="0" fontId="46" fillId="0" borderId="34" xfId="0" applyFont="1" applyBorder="1" applyProtection="1">
      <protection locked="0"/>
    </xf>
    <xf numFmtId="0" fontId="5" fillId="2" borderId="3" xfId="1" applyAlignment="1">
      <alignment horizontal="left"/>
      <protection locked="0"/>
    </xf>
    <xf numFmtId="0" fontId="56" fillId="0" borderId="0" xfId="0" applyFont="1" applyAlignment="1">
      <alignment horizontal="right"/>
    </xf>
    <xf numFmtId="0" fontId="48" fillId="0" borderId="0" xfId="0" applyFont="1" applyAlignment="1" applyProtection="1">
      <alignment horizontal="center"/>
      <protection hidden="1"/>
    </xf>
    <xf numFmtId="0" fontId="49" fillId="0" borderId="0" xfId="0" applyFont="1" applyAlignment="1" applyProtection="1">
      <alignment horizontal="center"/>
      <protection hidden="1"/>
    </xf>
    <xf numFmtId="0" fontId="50" fillId="8" borderId="0" xfId="0" quotePrefix="1" applyFont="1" applyFill="1" applyAlignment="1" applyProtection="1">
      <alignment horizontal="left" vertical="center" wrapText="1"/>
      <protection hidden="1"/>
    </xf>
    <xf numFmtId="0" fontId="16" fillId="2" borderId="78" xfId="1" applyFont="1" applyBorder="1" applyAlignment="1">
      <alignment horizontal="left" vertical="top" wrapText="1"/>
      <protection locked="0"/>
    </xf>
    <xf numFmtId="0" fontId="16" fillId="2" borderId="79" xfId="1" applyFont="1" applyBorder="1" applyAlignment="1">
      <alignment horizontal="left" vertical="top" wrapText="1"/>
      <protection locked="0"/>
    </xf>
    <xf numFmtId="0" fontId="16" fillId="2" borderId="80" xfId="1" applyFont="1" applyBorder="1" applyAlignment="1">
      <alignment horizontal="left" vertical="top" wrapText="1"/>
      <protection locked="0"/>
    </xf>
    <xf numFmtId="0" fontId="16" fillId="2" borderId="6" xfId="1" applyFont="1" applyBorder="1" applyAlignment="1">
      <alignment horizontal="left" vertical="top" wrapText="1"/>
      <protection locked="0"/>
    </xf>
    <xf numFmtId="0" fontId="16" fillId="2" borderId="0" xfId="1" applyFont="1" applyBorder="1" applyAlignment="1">
      <alignment horizontal="left" vertical="top" wrapText="1"/>
      <protection locked="0"/>
    </xf>
    <xf numFmtId="0" fontId="16" fillId="2" borderId="7"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16" fillId="2" borderId="1" xfId="1" applyFont="1" applyBorder="1" applyAlignment="1">
      <alignment horizontal="left" vertical="top" wrapText="1"/>
      <protection locked="0"/>
    </xf>
    <xf numFmtId="0" fontId="16" fillId="2" borderId="16" xfId="1" applyFont="1" applyBorder="1" applyAlignment="1">
      <alignment horizontal="left" vertical="top" wrapText="1"/>
      <protection locked="0"/>
    </xf>
    <xf numFmtId="0" fontId="9" fillId="0" borderId="42" xfId="0" applyFont="1" applyBorder="1" applyAlignment="1" applyProtection="1">
      <alignment horizontal="center" vertical="center"/>
      <protection hidden="1"/>
    </xf>
    <xf numFmtId="0" fontId="9" fillId="0" borderId="43" xfId="0" applyFont="1" applyBorder="1" applyAlignment="1" applyProtection="1">
      <alignment horizontal="center" vertical="center"/>
      <protection hidden="1"/>
    </xf>
    <xf numFmtId="0" fontId="27" fillId="0" borderId="43" xfId="0" applyFont="1" applyBorder="1" applyAlignment="1" applyProtection="1">
      <alignment horizontal="center" vertical="center"/>
      <protection hidden="1"/>
    </xf>
    <xf numFmtId="0" fontId="27" fillId="0" borderId="44"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84"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1" fillId="0" borderId="59" xfId="0" applyFont="1" applyBorder="1" applyAlignment="1" applyProtection="1">
      <alignment horizontal="center" vertical="center"/>
      <protection hidden="1"/>
    </xf>
    <xf numFmtId="0" fontId="0" fillId="0" borderId="1" xfId="0" applyBorder="1"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52" xfId="1" applyFont="1" applyBorder="1" applyAlignment="1">
      <alignment horizontal="left" vertical="top"/>
      <protection locked="0"/>
    </xf>
    <xf numFmtId="0" fontId="16" fillId="2" borderId="46" xfId="1" applyFont="1" applyBorder="1" applyAlignment="1">
      <alignment horizontal="left" vertical="top"/>
      <protection locked="0"/>
    </xf>
    <xf numFmtId="0" fontId="16" fillId="2" borderId="47"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54" xfId="0" applyNumberFormat="1" applyBorder="1" applyAlignment="1" applyProtection="1">
      <alignment horizontal="left"/>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39"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85" xfId="0" applyNumberFormat="1" applyBorder="1" applyAlignment="1" applyProtection="1">
      <alignment horizontal="left"/>
      <protection hidden="1"/>
    </xf>
    <xf numFmtId="165" fontId="0" fillId="0" borderId="86" xfId="0" applyNumberFormat="1" applyBorder="1" applyAlignment="1" applyProtection="1">
      <alignment horizontal="left"/>
      <protection hidden="1"/>
    </xf>
    <xf numFmtId="165" fontId="0" fillId="0" borderId="87" xfId="0" applyNumberFormat="1" applyBorder="1" applyAlignment="1" applyProtection="1">
      <alignment horizontal="left"/>
      <protection hidden="1"/>
    </xf>
    <xf numFmtId="0" fontId="26" fillId="0" borderId="5" xfId="0" applyFont="1" applyBorder="1" applyAlignment="1" applyProtection="1">
      <alignment horizontal="center"/>
      <protection hidden="1"/>
    </xf>
    <xf numFmtId="0" fontId="26" fillId="0" borderId="2" xfId="0" applyFont="1" applyBorder="1" applyAlignment="1" applyProtection="1">
      <alignment horizontal="center"/>
      <protection hidden="1"/>
    </xf>
    <xf numFmtId="0" fontId="26" fillId="0" borderId="10"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34" xfId="0" applyFont="1" applyBorder="1" applyAlignment="1" applyProtection="1">
      <alignment horizontal="center" vertical="center"/>
      <protection hidden="1"/>
    </xf>
    <xf numFmtId="0" fontId="26" fillId="0" borderId="36" xfId="0" applyFont="1" applyBorder="1" applyAlignment="1" applyProtection="1">
      <alignment horizontal="center" vertical="center"/>
      <protection hidden="1"/>
    </xf>
    <xf numFmtId="0" fontId="26" fillId="0" borderId="10" xfId="0" applyFont="1" applyBorder="1" applyAlignment="1" applyProtection="1">
      <alignment horizontal="center"/>
      <protection hidden="1"/>
    </xf>
    <xf numFmtId="0" fontId="26" fillId="0" borderId="34" xfId="0" applyFont="1" applyBorder="1" applyAlignment="1" applyProtection="1">
      <alignment horizontal="center"/>
      <protection hidden="1"/>
    </xf>
    <xf numFmtId="0" fontId="9" fillId="0" borderId="42" xfId="0" applyFont="1" applyBorder="1" applyAlignment="1" applyProtection="1">
      <alignment horizontal="left" vertical="center"/>
      <protection hidden="1"/>
    </xf>
    <xf numFmtId="0" fontId="9" fillId="0" borderId="43" xfId="0" applyFont="1" applyBorder="1" applyAlignment="1" applyProtection="1">
      <alignment horizontal="left" vertical="center"/>
      <protection hidden="1"/>
    </xf>
    <xf numFmtId="0" fontId="9" fillId="0" borderId="44" xfId="0" applyFont="1" applyBorder="1" applyAlignment="1" applyProtection="1">
      <alignment horizontal="left" vertical="center"/>
      <protection hidden="1"/>
    </xf>
    <xf numFmtId="0" fontId="15" fillId="2" borderId="78" xfId="1" applyFont="1" applyBorder="1" applyAlignment="1">
      <alignment horizontal="left" vertical="top" wrapText="1"/>
      <protection locked="0"/>
    </xf>
    <xf numFmtId="0" fontId="15" fillId="2" borderId="79" xfId="1" applyFont="1" applyBorder="1" applyAlignment="1">
      <alignment horizontal="left" vertical="top" wrapText="1"/>
      <protection locked="0"/>
    </xf>
    <xf numFmtId="0" fontId="15" fillId="2" borderId="80" xfId="1" applyFont="1" applyBorder="1" applyAlignment="1">
      <alignment horizontal="left" vertical="top" wrapText="1"/>
      <protection locked="0"/>
    </xf>
    <xf numFmtId="0" fontId="15" fillId="2" borderId="6" xfId="1" applyFont="1" applyBorder="1" applyAlignment="1">
      <alignment horizontal="left" vertical="top" wrapText="1"/>
      <protection locked="0"/>
    </xf>
    <xf numFmtId="0" fontId="15" fillId="2" borderId="0" xfId="1" applyFont="1" applyBorder="1" applyAlignment="1">
      <alignment horizontal="left" vertical="top" wrapText="1"/>
      <protection locked="0"/>
    </xf>
    <xf numFmtId="0" fontId="15" fillId="2" borderId="7" xfId="1" applyFont="1" applyBorder="1" applyAlignment="1">
      <alignment horizontal="left" vertical="top" wrapText="1"/>
      <protection locked="0"/>
    </xf>
    <xf numFmtId="0" fontId="15" fillId="2" borderId="81" xfId="1" applyFont="1" applyBorder="1" applyAlignment="1">
      <alignment horizontal="left" vertical="top" wrapText="1"/>
      <protection locked="0"/>
    </xf>
    <xf numFmtId="0" fontId="15" fillId="2" borderId="82" xfId="1" applyFont="1" applyBorder="1" applyAlignment="1">
      <alignment horizontal="left" vertical="top" wrapText="1"/>
      <protection locked="0"/>
    </xf>
    <xf numFmtId="0" fontId="15" fillId="2" borderId="83" xfId="1" applyFont="1" applyBorder="1" applyAlignment="1">
      <alignment horizontal="left" vertical="top" wrapText="1"/>
      <protection locked="0"/>
    </xf>
    <xf numFmtId="0" fontId="9" fillId="0" borderId="45" xfId="0" applyFont="1" applyBorder="1" applyAlignment="1" applyProtection="1">
      <alignment horizontal="left"/>
      <protection hidden="1"/>
    </xf>
    <xf numFmtId="0" fontId="9" fillId="0" borderId="46"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25" fillId="0" borderId="21" xfId="0" applyFont="1" applyBorder="1" applyAlignment="1">
      <alignment horizontal="left" vertical="center" wrapText="1"/>
    </xf>
    <xf numFmtId="0" fontId="0" fillId="0" borderId="14" xfId="0" applyBorder="1" applyAlignment="1">
      <alignment horizontal="left" vertical="center"/>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25" fillId="0" borderId="45" xfId="0" applyFont="1" applyBorder="1" applyAlignment="1">
      <alignment horizontal="left" vertical="center" wrapText="1"/>
    </xf>
    <xf numFmtId="0" fontId="0" fillId="0" borderId="61" xfId="0" applyBorder="1" applyAlignment="1">
      <alignment horizontal="left" vertical="center"/>
    </xf>
    <xf numFmtId="0" fontId="5" fillId="2" borderId="33" xfId="1" applyBorder="1" applyAlignment="1">
      <alignment horizontal="left" vertical="top" wrapText="1"/>
      <protection locked="0"/>
    </xf>
    <xf numFmtId="0" fontId="5" fillId="2" borderId="37" xfId="1" applyBorder="1" applyAlignment="1">
      <alignment horizontal="left" vertical="top" wrapText="1"/>
      <protection locked="0"/>
    </xf>
    <xf numFmtId="0" fontId="0" fillId="0" borderId="0" xfId="0"/>
    <xf numFmtId="0" fontId="21" fillId="0" borderId="60" xfId="0" applyFont="1" applyBorder="1" applyAlignment="1">
      <alignment horizontal="left" wrapText="1"/>
    </xf>
    <xf numFmtId="0" fontId="21" fillId="0" borderId="34" xfId="0" applyFont="1" applyBorder="1" applyAlignment="1">
      <alignment horizontal="left" wrapText="1"/>
    </xf>
    <xf numFmtId="0" fontId="21" fillId="0" borderId="36" xfId="0" applyFont="1" applyBorder="1" applyAlignment="1">
      <alignment horizontal="left" wrapText="1"/>
    </xf>
    <xf numFmtId="0" fontId="5" fillId="2" borderId="31" xfId="1" applyBorder="1" applyAlignment="1">
      <alignment horizontal="left" vertical="top" wrapText="1"/>
      <protection locked="0"/>
    </xf>
    <xf numFmtId="0" fontId="5" fillId="2" borderId="30" xfId="1" applyBorder="1" applyAlignment="1">
      <alignment horizontal="left" vertical="top" wrapText="1"/>
      <protection locked="0"/>
    </xf>
    <xf numFmtId="0" fontId="5" fillId="2" borderId="29" xfId="1" applyBorder="1" applyAlignment="1">
      <alignment horizontal="left" vertical="top" wrapText="1"/>
      <protection locked="0"/>
    </xf>
    <xf numFmtId="0" fontId="25" fillId="0" borderId="61" xfId="0" applyFont="1" applyBorder="1" applyAlignment="1">
      <alignment horizontal="left" vertical="center" wrapText="1"/>
    </xf>
    <xf numFmtId="0" fontId="0" fillId="0" borderId="61" xfId="0" applyBorder="1" applyAlignment="1">
      <alignment horizontal="left" vertical="center" wrapText="1"/>
    </xf>
    <xf numFmtId="0" fontId="21" fillId="0" borderId="6" xfId="0" applyFont="1" applyBorder="1" applyAlignment="1">
      <alignment horizontal="left" wrapText="1"/>
    </xf>
    <xf numFmtId="0" fontId="21" fillId="0" borderId="0" xfId="0" applyFont="1" applyAlignment="1">
      <alignment horizontal="left" wrapText="1"/>
    </xf>
    <xf numFmtId="0" fontId="21" fillId="0" borderId="7" xfId="0" applyFont="1" applyBorder="1" applyAlignment="1">
      <alignment horizontal="left" wrapText="1"/>
    </xf>
    <xf numFmtId="0" fontId="1" fillId="0" borderId="21" xfId="0" applyFont="1" applyBorder="1" applyAlignment="1">
      <alignment horizontal="center" vertical="center"/>
    </xf>
    <xf numFmtId="0" fontId="1" fillId="0" borderId="14" xfId="0" applyFont="1" applyBorder="1" applyAlignment="1">
      <alignment horizontal="center" vertical="center"/>
    </xf>
    <xf numFmtId="0" fontId="24" fillId="0" borderId="14" xfId="0" applyFont="1" applyBorder="1" applyAlignment="1">
      <alignment horizontal="center" vertical="center" wrapText="1"/>
    </xf>
    <xf numFmtId="0" fontId="0" fillId="0" borderId="14" xfId="0" applyBorder="1" applyAlignment="1">
      <alignment horizontal="center" vertical="center"/>
    </xf>
    <xf numFmtId="0" fontId="1" fillId="0" borderId="14" xfId="0" applyFont="1" applyBorder="1" applyAlignment="1">
      <alignment horizontal="center" vertical="center" wrapText="1"/>
    </xf>
    <xf numFmtId="0" fontId="0" fillId="0" borderId="22" xfId="0" applyBorder="1" applyAlignment="1">
      <alignment horizontal="center" vertical="center"/>
    </xf>
    <xf numFmtId="0" fontId="1" fillId="0" borderId="45" xfId="0" applyFont="1" applyBorder="1" applyAlignment="1">
      <alignment horizontal="center" vertical="center"/>
    </xf>
    <xf numFmtId="0" fontId="1" fillId="0" borderId="61" xfId="0" applyFont="1" applyBorder="1" applyAlignment="1">
      <alignment horizontal="center" vertical="center"/>
    </xf>
    <xf numFmtId="0" fontId="20" fillId="0" borderId="23" xfId="0" applyFon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2" fillId="0" borderId="31" xfId="0" applyFont="1" applyBorder="1" applyAlignment="1">
      <alignment horizontal="center" vertical="center"/>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165" fontId="22" fillId="3" borderId="26" xfId="4" applyNumberFormat="1" applyBorder="1" applyAlignment="1" applyProtection="1">
      <alignment horizontal="center" vertical="top" wrapText="1"/>
      <protection hidden="1"/>
    </xf>
    <xf numFmtId="165" fontId="22" fillId="3" borderId="20" xfId="4" applyNumberFormat="1" applyAlignment="1" applyProtection="1">
      <alignment horizontal="center" vertical="top" wrapText="1"/>
      <protection hidden="1"/>
    </xf>
    <xf numFmtId="165" fontId="22" fillId="3" borderId="27"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1" fillId="0" borderId="6" xfId="0" applyFont="1" applyBorder="1" applyAlignment="1">
      <alignment horizontal="left"/>
    </xf>
    <xf numFmtId="0" fontId="21" fillId="0" borderId="0" xfId="0" applyFont="1" applyAlignment="1">
      <alignment horizontal="left"/>
    </xf>
    <xf numFmtId="0" fontId="21" fillId="0" borderId="7" xfId="0" applyFont="1" applyBorder="1" applyAlignment="1">
      <alignment horizontal="left"/>
    </xf>
    <xf numFmtId="0" fontId="5" fillId="2" borderId="52" xfId="1" applyBorder="1" applyAlignment="1">
      <alignment horizontal="left" wrapText="1"/>
      <protection locked="0"/>
    </xf>
    <xf numFmtId="0" fontId="5" fillId="2" borderId="46" xfId="1" applyBorder="1" applyAlignment="1">
      <alignment horizontal="left" wrapText="1"/>
      <protection locked="0"/>
    </xf>
    <xf numFmtId="0" fontId="5" fillId="2" borderId="47" xfId="1" applyBorder="1" applyAlignment="1">
      <alignment horizontal="left" wrapText="1"/>
      <protection locked="0"/>
    </xf>
    <xf numFmtId="0" fontId="5" fillId="2" borderId="63" xfId="1" applyBorder="1" applyAlignment="1">
      <alignment horizontal="left" wrapText="1"/>
      <protection locked="0"/>
    </xf>
    <xf numFmtId="0" fontId="5" fillId="2" borderId="30" xfId="1" applyBorder="1" applyAlignment="1">
      <alignment horizontal="left" wrapText="1"/>
      <protection locked="0"/>
    </xf>
    <xf numFmtId="0" fontId="5" fillId="2" borderId="29"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0" fillId="4" borderId="15" xfId="3" quotePrefix="1" applyFont="1" applyFill="1" applyBorder="1" applyAlignment="1" applyProtection="1">
      <alignment horizontal="left" vertical="top" wrapText="1"/>
    </xf>
    <xf numFmtId="0" fontId="30" fillId="4" borderId="1" xfId="3" applyFont="1" applyFill="1" applyBorder="1" applyAlignment="1" applyProtection="1">
      <alignment horizontal="left" vertical="top" wrapText="1"/>
    </xf>
    <xf numFmtId="0" fontId="30" fillId="4" borderId="16" xfId="3" applyFont="1" applyFill="1" applyBorder="1" applyAlignment="1" applyProtection="1">
      <alignment horizontal="left" vertical="top" wrapText="1"/>
    </xf>
    <xf numFmtId="49" fontId="5" fillId="2" borderId="14" xfId="1" applyNumberFormat="1" applyBorder="1" applyAlignment="1">
      <alignment horizontal="left"/>
      <protection locked="0"/>
    </xf>
    <xf numFmtId="49" fontId="5" fillId="2" borderId="22" xfId="1" applyNumberFormat="1" applyBorder="1" applyAlignment="1">
      <alignment horizontal="left"/>
      <protection locked="0"/>
    </xf>
    <xf numFmtId="49" fontId="5" fillId="2" borderId="52" xfId="1" applyNumberFormat="1" applyBorder="1" applyAlignment="1">
      <alignment horizontal="left"/>
      <protection locked="0"/>
    </xf>
    <xf numFmtId="49" fontId="5" fillId="2" borderId="46" xfId="1" applyNumberFormat="1" applyBorder="1" applyAlignment="1">
      <alignment horizontal="left"/>
      <protection locked="0"/>
    </xf>
    <xf numFmtId="49" fontId="5" fillId="2" borderId="47" xfId="1" applyNumberFormat="1" applyBorder="1" applyAlignment="1">
      <alignment horizontal="left"/>
      <protection locked="0"/>
    </xf>
    <xf numFmtId="0" fontId="0" fillId="0" borderId="52" xfId="0" applyBorder="1"/>
    <xf numFmtId="0" fontId="0" fillId="0" borderId="46" xfId="0" applyBorder="1"/>
    <xf numFmtId="0" fontId="0" fillId="0" borderId="47" xfId="0" applyBorder="1"/>
    <xf numFmtId="0" fontId="0" fillId="0" borderId="66" xfId="0" applyBorder="1" applyProtection="1">
      <protection locked="0"/>
    </xf>
    <xf numFmtId="0" fontId="0" fillId="0" borderId="77" xfId="0" applyBorder="1" applyProtection="1">
      <protection locked="0"/>
    </xf>
    <xf numFmtId="0" fontId="0" fillId="0" borderId="94" xfId="0" applyBorder="1" applyProtection="1">
      <protection locked="0"/>
    </xf>
    <xf numFmtId="0" fontId="0" fillId="0" borderId="95" xfId="0" applyBorder="1" applyProtection="1">
      <protection locked="0"/>
    </xf>
    <xf numFmtId="0" fontId="13" fillId="0" borderId="0" xfId="0" applyFont="1" applyAlignment="1" applyProtection="1">
      <alignment horizontal="center" vertical="top"/>
      <protection hidden="1"/>
    </xf>
    <xf numFmtId="0" fontId="18" fillId="4" borderId="0" xfId="0" quotePrefix="1" applyFont="1" applyFill="1" applyAlignment="1" applyProtection="1">
      <alignment horizontal="left" vertical="center" wrapText="1"/>
      <protection hidden="1"/>
    </xf>
    <xf numFmtId="0" fontId="18" fillId="4" borderId="0" xfId="0" applyFont="1" applyFill="1" applyAlignment="1" applyProtection="1">
      <alignment horizontal="left" vertical="center" wrapText="1"/>
      <protection hidden="1"/>
    </xf>
    <xf numFmtId="0" fontId="5" fillId="2" borderId="41" xfId="1" applyBorder="1" applyAlignment="1">
      <alignment horizontal="left"/>
      <protection locked="0"/>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1" fillId="0" borderId="5" xfId="0" applyFont="1" applyBorder="1" applyProtection="1">
      <protection hidden="1"/>
    </xf>
    <xf numFmtId="0" fontId="1" fillId="0" borderId="5" xfId="0" applyFont="1" applyBorder="1"/>
    <xf numFmtId="0" fontId="1" fillId="0" borderId="2" xfId="0" applyFont="1" applyBorder="1"/>
  </cellXfs>
  <cellStyles count="7">
    <cellStyle name="Calculation" xfId="2" builtinId="22" customBuiltin="1"/>
    <cellStyle name="Comma" xfId="6" builtinId="3"/>
    <cellStyle name="Hyperlink" xfId="3" builtinId="8"/>
    <cellStyle name="Input" xfId="1" builtinId="20" customBuiltin="1"/>
    <cellStyle name="Normal" xfId="0" builtinId="0"/>
    <cellStyle name="Output" xfId="4" builtinId="21"/>
    <cellStyle name="Per cent" xfId="5" builtinId="5"/>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GPA!R57"/><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0" name="TextBox 9">
          <a:hlinkClick xmlns:r="http://schemas.openxmlformats.org/officeDocument/2006/relationships" r:id="rId1"/>
          <a:extLst>
            <a:ext uri="{FF2B5EF4-FFF2-40B4-BE49-F238E27FC236}">
              <a16:creationId xmlns:a16="http://schemas.microsoft.com/office/drawing/2014/main" id="{1D40AF9C-09C9-4046-8E01-F8D06B15B9EC}"/>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9E0C5E38-33FC-40EE-91D4-947F79B2D5EC}"/>
            </a:ext>
          </a:extLst>
        </xdr:cNvPr>
        <xdr:cNvSpPr txBox="1"/>
      </xdr:nvSpPr>
      <xdr:spPr>
        <a:xfrm>
          <a:off x="161924" y="6543676"/>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4C19758F-E66B-4486-8F1E-FD69800B04BA}"/>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5385A1DE-10C2-4C62-A778-9A2793874C5D}"/>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171450</xdr:colOff>
      <xdr:row>1</xdr:row>
      <xdr:rowOff>28575</xdr:rowOff>
    </xdr:from>
    <xdr:to>
      <xdr:col>0</xdr:col>
      <xdr:colOff>756424</xdr:colOff>
      <xdr:row>5</xdr:row>
      <xdr:rowOff>123825</xdr:rowOff>
    </xdr:to>
    <xdr:pic>
      <xdr:nvPicPr>
        <xdr:cNvPr id="17" name="Picture 16">
          <a:extLst>
            <a:ext uri="{FF2B5EF4-FFF2-40B4-BE49-F238E27FC236}">
              <a16:creationId xmlns:a16="http://schemas.microsoft.com/office/drawing/2014/main" id="{81AA271C-EDAF-4ED8-B9A5-CA1173B405C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1450" y="209550"/>
          <a:ext cx="58497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314325</xdr:colOff>
      <xdr:row>8</xdr:row>
      <xdr:rowOff>142875</xdr:rowOff>
    </xdr:from>
    <xdr:to>
      <xdr:col>11</xdr:col>
      <xdr:colOff>1218836</xdr:colOff>
      <xdr:row>12</xdr:row>
      <xdr:rowOff>66588</xdr:rowOff>
    </xdr:to>
    <xdr:pic>
      <xdr:nvPicPr>
        <xdr:cNvPr id="2" name="Picture 1">
          <a:extLst>
            <a:ext uri="{FF2B5EF4-FFF2-40B4-BE49-F238E27FC236}">
              <a16:creationId xmlns:a16="http://schemas.microsoft.com/office/drawing/2014/main" id="{D4161854-E1C4-645B-3455-5228DC2D079C}"/>
            </a:ext>
          </a:extLst>
        </xdr:cNvPr>
        <xdr:cNvPicPr>
          <a:picLocks noChangeAspect="1"/>
        </xdr:cNvPicPr>
      </xdr:nvPicPr>
      <xdr:blipFill>
        <a:blip xmlns:r="http://schemas.openxmlformats.org/officeDocument/2006/relationships" r:embed="rId6"/>
        <a:stretch>
          <a:fillRect/>
        </a:stretch>
      </xdr:blipFill>
      <xdr:spPr>
        <a:xfrm>
          <a:off x="14458950" y="323850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hilm\AppData\Local\Microsoft\Windows\INetCache\Content.Outlook\J47EETY4\Chemical-and-Biochemical-Engineering-F24.xlsx" TargetMode="External"/><Relationship Id="rId1" Type="http://schemas.openxmlformats.org/officeDocument/2006/relationships/externalLinkPath" Target="/Users/philm/AppData/Local/Microsoft/Windows/INetCache/Content.Outlook/J47EETY4/Chemical-and-Biochemical-Engineering-F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O:\ADM\AUS\Public\adm-aus-mscadmissions\MSc\Mandatory_Templates_2022\2025%20templates\on-going\Environmental-Engineering_F24_2.xlsx" TargetMode="External"/><Relationship Id="rId1" Type="http://schemas.openxmlformats.org/officeDocument/2006/relationships/externalLinkPath" Target="file:///O:\ADM\AUS\Public\adm-aus-mscadmissions\MSc\Mandatory_Templates_2022\2025%20templates\on-going\Environmental-Engineering_F24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e"/>
      <sheetName val="GPA Calculator"/>
      <sheetName val="SOP"/>
      <sheetName val="English"/>
      <sheetName val="Example"/>
      <sheetName val="Setup"/>
      <sheetName val="Countries"/>
    </sheetNames>
    <sheetDataSet>
      <sheetData sheetId="0"/>
      <sheetData sheetId="1"/>
      <sheetData sheetId="2"/>
      <sheetData sheetId="3"/>
      <sheetData sheetId="4"/>
      <sheetData sheetId="5">
        <row r="2">
          <cell r="B2" t="str">
            <v>Chemical and Biochemical Engineering</v>
          </cell>
        </row>
      </sheetData>
      <sheetData sheetId="6">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A"/>
      <sheetName val="SOP"/>
      <sheetName val="Pre-mapping"/>
      <sheetName val="English"/>
      <sheetName val="Countries"/>
    </sheetNames>
    <sheetDataSet>
      <sheetData sheetId="0"/>
      <sheetData sheetId="1"/>
      <sheetData sheetId="2">
        <row r="2">
          <cell r="A2" t="str">
            <v>Environmental Engineering</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3A1F6-BA0B-423C-ACAB-BD9C9FAEE3ED}">
  <sheetPr>
    <tabColor rgb="FF00B050"/>
    <pageSetUpPr fitToPage="1"/>
  </sheetPr>
  <dimension ref="A3:Z270"/>
  <sheetViews>
    <sheetView showGridLines="0" tabSelected="1" zoomScaleNormal="100" workbookViewId="0">
      <selection activeCell="A2" sqref="A2"/>
    </sheetView>
  </sheetViews>
  <sheetFormatPr defaultColWidth="9.140625" defaultRowHeight="14.25"/>
  <cols>
    <col min="1" max="1" width="61.85546875" style="118" customWidth="1"/>
    <col min="2" max="2" width="11" style="118" customWidth="1"/>
    <col min="3" max="3" width="10.85546875" style="118" customWidth="1"/>
    <col min="4" max="6" width="10.7109375" style="118" customWidth="1"/>
    <col min="7" max="7" width="18" style="118" customWidth="1"/>
    <col min="8" max="8" width="13.42578125" style="118" customWidth="1"/>
    <col min="9" max="9" width="10.7109375" style="118" customWidth="1"/>
    <col min="10" max="10" width="54.140625" style="118" customWidth="1"/>
    <col min="11" max="11" width="30.140625" style="118" customWidth="1"/>
    <col min="12" max="12" width="21.85546875" style="118" customWidth="1"/>
    <col min="13" max="13" width="42.85546875" style="118" customWidth="1"/>
    <col min="14" max="14" width="9.140625" style="118"/>
    <col min="15" max="15" width="49.42578125" style="118" customWidth="1"/>
    <col min="16" max="16" width="13.7109375" style="118" customWidth="1"/>
    <col min="17" max="25" width="9.140625" style="118"/>
    <col min="26" max="26" width="9.140625" style="119"/>
    <col min="27" max="16384" width="9.140625" style="118"/>
  </cols>
  <sheetData>
    <row r="3" spans="1:26" ht="25.5">
      <c r="A3" s="190" t="s">
        <v>682</v>
      </c>
      <c r="B3" s="190"/>
      <c r="C3" s="190"/>
      <c r="D3" s="190"/>
      <c r="E3" s="190"/>
      <c r="F3" s="190"/>
      <c r="G3" s="190"/>
      <c r="H3" s="190"/>
      <c r="I3" s="190"/>
      <c r="M3" s="120"/>
      <c r="N3" s="120"/>
    </row>
    <row r="4" spans="1:26" ht="15" customHeight="1">
      <c r="A4" s="191"/>
      <c r="B4" s="191"/>
      <c r="C4" s="191"/>
      <c r="D4" s="191"/>
      <c r="E4" s="191"/>
      <c r="F4" s="191"/>
      <c r="G4" s="191"/>
      <c r="H4" s="191"/>
      <c r="I4" s="191"/>
      <c r="J4" s="191"/>
      <c r="K4" s="121"/>
      <c r="L4" s="121"/>
      <c r="M4" s="120"/>
      <c r="N4" s="120"/>
    </row>
    <row r="5" spans="1:26" ht="15" customHeight="1">
      <c r="A5" s="191"/>
      <c r="B5" s="191"/>
      <c r="C5" s="191"/>
      <c r="D5" s="191"/>
      <c r="E5" s="191"/>
      <c r="F5" s="191"/>
      <c r="G5" s="191"/>
      <c r="H5" s="191"/>
      <c r="I5" s="191"/>
      <c r="J5" s="191"/>
      <c r="K5" s="121"/>
      <c r="L5" s="121"/>
      <c r="M5" s="120"/>
      <c r="N5" s="120"/>
    </row>
    <row r="6" spans="1:26" ht="15" customHeight="1">
      <c r="A6" s="191"/>
      <c r="B6" s="191"/>
      <c r="C6" s="191"/>
      <c r="D6" s="191"/>
      <c r="E6" s="191"/>
      <c r="F6" s="191"/>
      <c r="G6" s="191"/>
      <c r="H6" s="191"/>
      <c r="I6" s="191"/>
      <c r="J6" s="191"/>
      <c r="K6" s="121"/>
      <c r="L6" s="121"/>
      <c r="M6" s="120"/>
      <c r="N6" s="120"/>
    </row>
    <row r="7" spans="1:26" ht="91.5" customHeight="1">
      <c r="A7" s="192" t="s">
        <v>483</v>
      </c>
      <c r="B7" s="192"/>
      <c r="C7" s="192"/>
      <c r="D7" s="192"/>
      <c r="E7" s="192"/>
      <c r="F7" s="192"/>
      <c r="G7" s="192"/>
      <c r="H7" s="192"/>
      <c r="I7" s="192"/>
      <c r="J7" s="192"/>
      <c r="K7" s="192"/>
      <c r="L7" s="192"/>
      <c r="M7" s="120"/>
      <c r="N7" s="120"/>
    </row>
    <row r="8" spans="1:26" customFormat="1" ht="53.25" customHeight="1">
      <c r="Z8" s="122"/>
    </row>
    <row r="9" spans="1:26" ht="15.75" customHeight="1">
      <c r="A9" s="123" t="s">
        <v>484</v>
      </c>
      <c r="B9" s="124"/>
      <c r="C9" s="124"/>
      <c r="D9" s="124"/>
      <c r="E9" s="124"/>
      <c r="F9" s="124"/>
      <c r="G9" s="124"/>
      <c r="H9" s="124"/>
      <c r="I9" s="124"/>
      <c r="J9" s="124"/>
      <c r="K9" s="124"/>
      <c r="L9" s="119" t="s">
        <v>390</v>
      </c>
      <c r="M9" s="119"/>
      <c r="Z9" s="125" t="s">
        <v>387</v>
      </c>
    </row>
    <row r="10" spans="1:26" ht="15">
      <c r="A10" s="118" t="s">
        <v>265</v>
      </c>
      <c r="B10" s="188"/>
      <c r="C10" s="188"/>
      <c r="D10" s="188"/>
      <c r="E10" s="188"/>
      <c r="F10" s="188"/>
      <c r="G10" s="188"/>
      <c r="H10" s="188"/>
      <c r="I10" s="188"/>
      <c r="J10" s="188"/>
      <c r="K10" s="126"/>
      <c r="L10" s="119" t="s">
        <v>338</v>
      </c>
      <c r="M10" s="119"/>
      <c r="N10" s="120"/>
      <c r="O10" s="120"/>
      <c r="P10" s="120"/>
      <c r="Q10" s="120"/>
      <c r="R10" s="120"/>
      <c r="S10" s="120"/>
      <c r="Z10" s="125" t="s">
        <v>388</v>
      </c>
    </row>
    <row r="11" spans="1:26" ht="15">
      <c r="A11" s="118" t="s">
        <v>263</v>
      </c>
      <c r="B11" s="188"/>
      <c r="C11" s="188"/>
      <c r="D11" s="188"/>
      <c r="E11" s="188"/>
      <c r="F11" s="188"/>
      <c r="G11" s="188"/>
      <c r="H11" s="188"/>
      <c r="I11" s="188"/>
      <c r="J11" s="188"/>
      <c r="K11" s="126"/>
      <c r="L11" s="119" t="s">
        <v>339</v>
      </c>
      <c r="M11" s="119"/>
      <c r="N11" s="120"/>
      <c r="O11" s="120"/>
      <c r="P11" s="120"/>
      <c r="Q11" s="120"/>
      <c r="R11" s="120"/>
      <c r="S11" s="120"/>
      <c r="Z11" s="125" t="s">
        <v>389</v>
      </c>
    </row>
    <row r="12" spans="1:26" ht="15">
      <c r="A12" s="118" t="s">
        <v>264</v>
      </c>
      <c r="B12" s="188"/>
      <c r="C12" s="188"/>
      <c r="D12" s="188"/>
      <c r="E12" s="188"/>
      <c r="F12" s="188"/>
      <c r="G12" s="188"/>
      <c r="H12" s="188"/>
      <c r="I12" s="188"/>
      <c r="J12" s="188"/>
      <c r="K12" s="126"/>
      <c r="L12" s="119" t="s">
        <v>485</v>
      </c>
      <c r="M12" s="119"/>
      <c r="N12" s="120"/>
      <c r="O12" s="120"/>
      <c r="P12" s="120"/>
      <c r="Q12" s="120"/>
      <c r="R12" s="120"/>
      <c r="S12" s="120"/>
      <c r="Z12" s="125" t="s">
        <v>390</v>
      </c>
    </row>
    <row r="13" spans="1:26" ht="15">
      <c r="L13" s="119" t="s">
        <v>486</v>
      </c>
      <c r="N13" s="120"/>
      <c r="O13" s="120"/>
      <c r="P13" s="120"/>
      <c r="Q13" s="120"/>
      <c r="R13" s="120"/>
      <c r="S13" s="120"/>
      <c r="Z13" s="125" t="s">
        <v>391</v>
      </c>
    </row>
    <row r="14" spans="1:26">
      <c r="A14" s="127" t="s">
        <v>487</v>
      </c>
      <c r="L14" s="119" t="s">
        <v>488</v>
      </c>
      <c r="N14" s="120"/>
      <c r="O14" s="120"/>
      <c r="P14" s="120"/>
      <c r="Q14" s="120"/>
      <c r="R14" s="120"/>
      <c r="S14" s="120"/>
    </row>
    <row r="15" spans="1:26" ht="15">
      <c r="A15" s="118" t="s">
        <v>258</v>
      </c>
      <c r="B15" s="188"/>
      <c r="C15" s="188"/>
      <c r="D15" s="188"/>
      <c r="E15" s="188"/>
      <c r="F15" s="188"/>
      <c r="G15" s="188"/>
      <c r="H15" s="188"/>
      <c r="I15" s="188"/>
      <c r="J15" s="188"/>
      <c r="K15" s="126"/>
      <c r="L15" s="119"/>
      <c r="N15" s="120"/>
      <c r="O15" s="120"/>
      <c r="P15" s="120"/>
      <c r="Q15" s="120"/>
      <c r="R15" s="120"/>
      <c r="S15" s="120"/>
    </row>
    <row r="16" spans="1:26" ht="15">
      <c r="A16" s="118" t="s">
        <v>392</v>
      </c>
      <c r="B16" s="188"/>
      <c r="C16" s="188"/>
      <c r="D16" s="188"/>
      <c r="E16" s="188"/>
      <c r="F16" s="188"/>
      <c r="G16" s="188"/>
      <c r="H16" s="188"/>
      <c r="I16" s="188"/>
      <c r="J16" s="188"/>
      <c r="K16" s="126"/>
      <c r="L16" s="119"/>
      <c r="N16" s="120"/>
      <c r="O16" s="120"/>
      <c r="P16" s="120"/>
      <c r="Q16" s="120"/>
      <c r="R16" s="120"/>
      <c r="S16" s="120"/>
    </row>
    <row r="17" spans="1:26" ht="15.75" customHeight="1">
      <c r="A17" s="118" t="s">
        <v>266</v>
      </c>
      <c r="B17" s="16"/>
      <c r="C17" s="126"/>
      <c r="I17" s="120"/>
      <c r="J17" s="120"/>
      <c r="K17" s="120"/>
      <c r="L17" s="128"/>
      <c r="M17" s="120"/>
      <c r="N17" s="120"/>
    </row>
    <row r="18" spans="1:26" ht="15" customHeight="1">
      <c r="A18" s="118" t="s">
        <v>262</v>
      </c>
      <c r="B18" s="16"/>
      <c r="C18" s="126"/>
      <c r="G18" s="189" t="s">
        <v>489</v>
      </c>
      <c r="H18" s="189"/>
      <c r="I18" s="120"/>
      <c r="K18" s="120"/>
      <c r="L18" s="120"/>
      <c r="M18" s="120"/>
      <c r="N18" s="120"/>
    </row>
    <row r="19" spans="1:26" ht="42" customHeight="1">
      <c r="A19" s="129"/>
      <c r="D19" s="130" t="s">
        <v>490</v>
      </c>
      <c r="F19" s="131"/>
      <c r="G19" s="132"/>
      <c r="H19" s="178"/>
      <c r="I19" s="133" t="s">
        <v>322</v>
      </c>
      <c r="J19" s="134" t="str">
        <f>IFERROR(IF(SUM(ISNUMBER(B40),ISNUMBER(C40),ISNUMBER(B41),ISNUMBER(C41),ISNUMBER(C42),ISNUMBER(B42))=6,SUMPRODUCT(B40:B189,C40:C189)/SUM(B40:B189)," ")," ")</f>
        <v xml:space="preserve"> </v>
      </c>
      <c r="K19" s="182"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82"/>
      <c r="R19" s="136"/>
    </row>
    <row r="20" spans="1:26" ht="14.25" customHeight="1">
      <c r="A20" s="137" t="s">
        <v>491</v>
      </c>
      <c r="D20" s="184" t="str">
        <f>IF(H19="Yes", "Student number:","")</f>
        <v/>
      </c>
      <c r="E20" s="184"/>
      <c r="F20" s="185"/>
      <c r="G20" s="185"/>
    </row>
    <row r="21" spans="1:26" ht="15">
      <c r="A21" s="118" t="s">
        <v>492</v>
      </c>
      <c r="B21" s="16"/>
      <c r="C21" s="138" t="s">
        <v>493</v>
      </c>
      <c r="K21" s="135"/>
    </row>
    <row r="22" spans="1:26" ht="15">
      <c r="A22" s="139" t="str">
        <f>IF(B21="Numbers", "What is the minimum grade in your university?","What is the minimum classification in your university?")</f>
        <v>What is the minimum classification in your university?</v>
      </c>
      <c r="B22" s="140"/>
      <c r="C22" s="120" t="str">
        <f>IF(B21="Letters", "Please convert your grades:", IF(OR(B21="Pass/Fail"), "Leave these cells blank", ""))</f>
        <v/>
      </c>
      <c r="J22" s="120"/>
      <c r="K22" s="141" t="s">
        <v>494</v>
      </c>
      <c r="Z22" s="181" t="s">
        <v>3</v>
      </c>
    </row>
    <row r="23" spans="1:26" ht="15">
      <c r="A23" s="142" t="str">
        <f>IF(B21="Numbers", "How much do you need to pass a course in your university?","How much do you need to pass a course in your university?")</f>
        <v>How much do you need to pass a course in your university?</v>
      </c>
      <c r="B23" s="140"/>
      <c r="C23" s="120" t="str">
        <f>IF(B21="Letters", "Example: If your grades are from A(min) to E(max), you should type 1 to 5", IF(OR(B21="Pass/Fail"), "Leave these cells blank", ""))</f>
        <v/>
      </c>
      <c r="F23" s="143"/>
      <c r="H23" s="143"/>
      <c r="I23" s="144"/>
      <c r="J23" s="120"/>
      <c r="K23" s="141" t="s">
        <v>317</v>
      </c>
      <c r="Z23" s="181" t="s">
        <v>4</v>
      </c>
    </row>
    <row r="24" spans="1:26" s="120" customFormat="1" ht="15">
      <c r="A24" s="145" t="str">
        <f>IF(B21="Numbers", "What is the best possible grade in your university?","What is the best possible classification in your university?")</f>
        <v>What is the best possible classification in your university?</v>
      </c>
      <c r="B24" s="146"/>
      <c r="C24" s="120" t="str">
        <f>IF(B21="Letters", "", IF(OR(B21="Pass/Fail"), "Leave these cells blank", ""))</f>
        <v/>
      </c>
      <c r="Z24" s="181" t="s">
        <v>5</v>
      </c>
    </row>
    <row r="25" spans="1:26" s="120" customFormat="1" ht="15">
      <c r="Z25" s="181" t="s">
        <v>6</v>
      </c>
    </row>
    <row r="26" spans="1:26" s="120" customFormat="1" ht="15">
      <c r="A26" s="118"/>
      <c r="Z26" s="181" t="s">
        <v>7</v>
      </c>
    </row>
    <row r="27" spans="1:26" s="120" customFormat="1" ht="15">
      <c r="A27" s="118"/>
      <c r="Z27" s="181" t="s">
        <v>8</v>
      </c>
    </row>
    <row r="28" spans="1:26" s="120" customFormat="1" ht="15">
      <c r="A28" s="118"/>
      <c r="Z28" s="181" t="s">
        <v>9</v>
      </c>
    </row>
    <row r="29" spans="1:26" s="120" customFormat="1" ht="15">
      <c r="A29" s="118"/>
      <c r="Z29" s="181" t="s">
        <v>10</v>
      </c>
    </row>
    <row r="30" spans="1:26" s="120" customFormat="1" ht="15">
      <c r="A30" s="118"/>
      <c r="Z30" s="181" t="s">
        <v>11</v>
      </c>
    </row>
    <row r="31" spans="1:26" s="120" customFormat="1" ht="15.75">
      <c r="A31" s="147" t="s">
        <v>495</v>
      </c>
      <c r="Z31" s="181" t="s">
        <v>12</v>
      </c>
    </row>
    <row r="32" spans="1:26" s="120" customFormat="1" ht="15">
      <c r="A32" s="118"/>
      <c r="Z32" s="181" t="s">
        <v>13</v>
      </c>
    </row>
    <row r="33" spans="1:26" s="120" customFormat="1" ht="15">
      <c r="A33" s="148"/>
      <c r="Z33" s="181" t="s">
        <v>14</v>
      </c>
    </row>
    <row r="34" spans="1:26" s="120" customFormat="1" ht="15">
      <c r="A34" s="118"/>
      <c r="Z34" s="181" t="s">
        <v>15</v>
      </c>
    </row>
    <row r="35" spans="1:26" s="120" customFormat="1" ht="15">
      <c r="A35" s="118"/>
      <c r="Z35" s="181" t="s">
        <v>16</v>
      </c>
    </row>
    <row r="36" spans="1:26" ht="31.5" customHeight="1">
      <c r="A36" s="149" t="s">
        <v>496</v>
      </c>
      <c r="C36" s="126"/>
      <c r="F36" s="143"/>
      <c r="G36" s="143"/>
      <c r="H36" s="150"/>
      <c r="J36" s="120"/>
      <c r="Z36" s="181" t="s">
        <v>17</v>
      </c>
    </row>
    <row r="37" spans="1:26" ht="239.25" customHeight="1">
      <c r="A37" s="177" t="s">
        <v>497</v>
      </c>
      <c r="B37" s="151" t="s">
        <v>450</v>
      </c>
      <c r="C37" s="151" t="s">
        <v>451</v>
      </c>
      <c r="D37" s="152" t="s">
        <v>397</v>
      </c>
      <c r="E37" s="152" t="s">
        <v>398</v>
      </c>
      <c r="F37" s="152" t="s">
        <v>399</v>
      </c>
      <c r="G37" s="152" t="s">
        <v>400</v>
      </c>
      <c r="H37" s="152" t="s">
        <v>396</v>
      </c>
      <c r="I37" s="153" t="s">
        <v>391</v>
      </c>
      <c r="K37" s="154" t="s">
        <v>498</v>
      </c>
      <c r="Y37" s="122" t="s">
        <v>18</v>
      </c>
      <c r="Z37" s="181" t="s">
        <v>18</v>
      </c>
    </row>
    <row r="38" spans="1:26" ht="27.75" customHeight="1">
      <c r="A38" s="150" t="s">
        <v>452</v>
      </c>
      <c r="B38" s="155">
        <f>SUM(B40:B189,B191:B240)</f>
        <v>0</v>
      </c>
      <c r="D38" s="156">
        <f t="shared" ref="D38:H38" si="0">IFERROR(SUMPRODUCT($B$40:$B$240,D$40:D$240)/100,"")</f>
        <v>0</v>
      </c>
      <c r="E38" s="156">
        <f t="shared" si="0"/>
        <v>0</v>
      </c>
      <c r="F38" s="157">
        <f t="shared" si="0"/>
        <v>0</v>
      </c>
      <c r="G38" s="156">
        <f t="shared" si="0"/>
        <v>0</v>
      </c>
      <c r="H38" s="156">
        <f t="shared" si="0"/>
        <v>0</v>
      </c>
      <c r="I38" s="156" t="str">
        <f>IFERROR((B38-SUM(D38:H38))/B38,"")</f>
        <v/>
      </c>
      <c r="J38" s="158" t="s">
        <v>499</v>
      </c>
      <c r="K38" s="178"/>
      <c r="M38" s="120"/>
      <c r="N38" s="120"/>
      <c r="O38" s="120"/>
      <c r="P38" s="120"/>
      <c r="Q38" s="120"/>
      <c r="R38" s="120"/>
      <c r="Y38" s="122" t="s">
        <v>19</v>
      </c>
      <c r="Z38" s="181" t="s">
        <v>19</v>
      </c>
    </row>
    <row r="39" spans="1:26" ht="28.5" customHeight="1">
      <c r="A39" s="159" t="s">
        <v>500</v>
      </c>
      <c r="C39" s="160">
        <f>IFERROR(AVERAGE(C40:C189),)</f>
        <v>0</v>
      </c>
      <c r="D39" s="161">
        <f>IFERROR(SUMPRODUCT($B$40:$B$189,$C$40:$C$189,D40:D189)/SUMPRODUCT($B$40:$B$189,D40:D189),0)</f>
        <v>0</v>
      </c>
      <c r="E39" s="162">
        <f>IFERROR(SUMPRODUCT($B$40:$B$189,$C$40:$C$189,E40:E189)/SUMPRODUCT($B$40:$B$189,E40:E189),)</f>
        <v>0</v>
      </c>
      <c r="F39" s="162">
        <f>IFERROR(SUMPRODUCT($B$40:$B$189,$C$40:$C$189,F40:F189)/SUMPRODUCT($B$40:$B$189,F40:F189),)</f>
        <v>0</v>
      </c>
      <c r="G39" s="162">
        <f>IFERROR(SUMPRODUCT($B$40:$B$189,$C$40:$C$189,G40:G189)/SUMPRODUCT($B$40:$B$189,G40:G189),)</f>
        <v>0</v>
      </c>
      <c r="H39" s="162">
        <f>IFERROR(SUMPRODUCT($B$40:$B$189,$C$40:$C$189,H40:H189)/SUMPRODUCT($B$40:$B$189,H40:H189),)</f>
        <v>0</v>
      </c>
      <c r="I39" s="162">
        <f>IFERROR(SUMPRODUCT($B$40:$B$189,$C$40:$C$189,I40:I189)/SUMPRODUCT($B$40:$B$189,I40:I189),0)</f>
        <v>0</v>
      </c>
      <c r="J39" s="163" t="s">
        <v>501</v>
      </c>
      <c r="K39" s="164" t="s">
        <v>394</v>
      </c>
      <c r="L39" s="164"/>
      <c r="M39" s="120"/>
      <c r="N39" s="165" t="s">
        <v>393</v>
      </c>
      <c r="O39" s="143" t="s">
        <v>382</v>
      </c>
      <c r="P39" s="186" t="s">
        <v>383</v>
      </c>
      <c r="Q39" s="186"/>
      <c r="R39" s="186"/>
      <c r="S39" s="120"/>
      <c r="T39" s="120"/>
      <c r="U39" s="120"/>
      <c r="V39" s="120"/>
      <c r="W39" s="120"/>
      <c r="X39" s="120"/>
      <c r="Y39" s="122" t="s">
        <v>20</v>
      </c>
      <c r="Z39" s="181" t="s">
        <v>20</v>
      </c>
    </row>
    <row r="40" spans="1:26" ht="15">
      <c r="A40" s="16" t="s">
        <v>502</v>
      </c>
      <c r="B40" s="96"/>
      <c r="C40" s="96"/>
      <c r="D40" s="179"/>
      <c r="E40" s="179"/>
      <c r="F40" s="179"/>
      <c r="G40" s="179"/>
      <c r="H40" s="179"/>
      <c r="I40" s="166" t="str">
        <f t="shared" ref="I40:I71" si="1">IF(ISBLANK(B40)," ",100-SUM(D40:H40))</f>
        <v xml:space="preserve"> </v>
      </c>
      <c r="J40" s="167"/>
      <c r="K40" s="167"/>
      <c r="L40" s="168"/>
      <c r="M40" s="120"/>
      <c r="N40" s="16" t="s">
        <v>257</v>
      </c>
      <c r="O40" s="16"/>
      <c r="P40" s="187"/>
      <c r="Q40" s="187"/>
      <c r="R40" s="187"/>
      <c r="S40" s="120"/>
      <c r="T40" s="120"/>
      <c r="U40" s="120"/>
      <c r="V40" s="120"/>
      <c r="W40" s="120"/>
      <c r="X40" s="120"/>
      <c r="Y40" s="122" t="s">
        <v>21</v>
      </c>
      <c r="Z40" s="181" t="s">
        <v>21</v>
      </c>
    </row>
    <row r="41" spans="1:26" ht="14.45" customHeight="1">
      <c r="A41" s="16" t="s">
        <v>503</v>
      </c>
      <c r="B41" s="96"/>
      <c r="C41" s="96"/>
      <c r="D41" s="179"/>
      <c r="E41" s="179"/>
      <c r="F41" s="179"/>
      <c r="G41" s="179"/>
      <c r="H41" s="179"/>
      <c r="I41" s="166" t="str">
        <f t="shared" si="1"/>
        <v xml:space="preserve"> </v>
      </c>
      <c r="J41" s="169"/>
      <c r="K41" s="167"/>
      <c r="L41" s="168"/>
      <c r="M41" s="120"/>
      <c r="N41" s="16" t="s">
        <v>267</v>
      </c>
      <c r="O41" s="16"/>
      <c r="P41" s="183"/>
      <c r="Q41" s="183"/>
      <c r="R41" s="183"/>
      <c r="S41" s="120"/>
      <c r="T41" s="120"/>
      <c r="U41" s="120"/>
      <c r="V41" s="120"/>
      <c r="W41" s="120"/>
      <c r="X41" s="120"/>
      <c r="Y41" s="122" t="s">
        <v>22</v>
      </c>
      <c r="Z41" s="181" t="s">
        <v>22</v>
      </c>
    </row>
    <row r="42" spans="1:26" ht="15">
      <c r="A42" s="16" t="s">
        <v>504</v>
      </c>
      <c r="B42" s="96"/>
      <c r="C42" s="96"/>
      <c r="D42" s="179"/>
      <c r="E42" s="179"/>
      <c r="F42" s="179"/>
      <c r="G42" s="179"/>
      <c r="H42" s="179"/>
      <c r="I42" s="166" t="str">
        <f t="shared" si="1"/>
        <v xml:space="preserve"> </v>
      </c>
      <c r="J42" s="167"/>
      <c r="K42" s="167"/>
      <c r="L42" s="168"/>
      <c r="M42" s="120"/>
      <c r="N42" s="16" t="s">
        <v>268</v>
      </c>
      <c r="O42" s="16"/>
      <c r="P42" s="183"/>
      <c r="Q42" s="183"/>
      <c r="R42" s="183"/>
      <c r="S42" s="120"/>
      <c r="T42" s="120"/>
      <c r="U42" s="120"/>
      <c r="V42" s="120"/>
      <c r="W42" s="120"/>
      <c r="X42" s="120"/>
      <c r="Y42" s="122" t="s">
        <v>23</v>
      </c>
      <c r="Z42" s="181" t="s">
        <v>23</v>
      </c>
    </row>
    <row r="43" spans="1:26" ht="15">
      <c r="A43" s="16" t="s">
        <v>505</v>
      </c>
      <c r="B43" s="96"/>
      <c r="C43" s="96"/>
      <c r="D43" s="179"/>
      <c r="E43" s="179"/>
      <c r="F43" s="179"/>
      <c r="G43" s="179"/>
      <c r="H43" s="179"/>
      <c r="I43" s="166" t="str">
        <f t="shared" si="1"/>
        <v xml:space="preserve"> </v>
      </c>
      <c r="J43" s="167"/>
      <c r="K43" s="167"/>
      <c r="L43" s="168"/>
      <c r="M43" s="120"/>
      <c r="N43" s="16" t="s">
        <v>269</v>
      </c>
      <c r="O43" s="16"/>
      <c r="P43" s="170"/>
      <c r="Q43" s="170"/>
      <c r="R43" s="170"/>
      <c r="S43" s="120"/>
      <c r="T43" s="120"/>
      <c r="U43" s="120"/>
      <c r="V43" s="120"/>
      <c r="W43" s="120"/>
      <c r="X43" s="120"/>
      <c r="Y43" s="122" t="s">
        <v>24</v>
      </c>
      <c r="Z43" s="181" t="s">
        <v>24</v>
      </c>
    </row>
    <row r="44" spans="1:26" ht="15">
      <c r="A44" s="16" t="s">
        <v>506</v>
      </c>
      <c r="B44" s="96"/>
      <c r="C44" s="96"/>
      <c r="D44" s="179"/>
      <c r="E44" s="179"/>
      <c r="F44" s="179"/>
      <c r="G44" s="179"/>
      <c r="H44" s="179"/>
      <c r="I44" s="166" t="str">
        <f t="shared" si="1"/>
        <v xml:space="preserve"> </v>
      </c>
      <c r="J44" s="167"/>
      <c r="K44" s="167"/>
      <c r="L44" s="168"/>
      <c r="M44" s="120"/>
      <c r="N44" s="16" t="s">
        <v>270</v>
      </c>
      <c r="O44" s="16"/>
      <c r="P44" s="170"/>
      <c r="Q44" s="170"/>
      <c r="R44" s="170"/>
      <c r="S44" s="120"/>
      <c r="T44" s="120"/>
      <c r="U44" s="120"/>
      <c r="V44" s="120"/>
      <c r="W44" s="120"/>
      <c r="X44" s="120"/>
      <c r="Y44" s="122" t="s">
        <v>25</v>
      </c>
      <c r="Z44" s="181" t="s">
        <v>25</v>
      </c>
    </row>
    <row r="45" spans="1:26" ht="15">
      <c r="A45" s="16" t="s">
        <v>507</v>
      </c>
      <c r="B45" s="96"/>
      <c r="C45" s="96"/>
      <c r="D45" s="179"/>
      <c r="E45" s="179"/>
      <c r="F45" s="179"/>
      <c r="G45" s="179"/>
      <c r="H45" s="179"/>
      <c r="I45" s="166" t="str">
        <f t="shared" si="1"/>
        <v xml:space="preserve"> </v>
      </c>
      <c r="J45" s="167"/>
      <c r="K45" s="167"/>
      <c r="L45" s="168"/>
      <c r="M45" s="120"/>
      <c r="N45" s="16" t="s">
        <v>271</v>
      </c>
      <c r="O45" s="16"/>
      <c r="P45" s="170"/>
      <c r="Q45" s="170"/>
      <c r="R45" s="170"/>
      <c r="S45" s="120"/>
      <c r="T45" s="120"/>
      <c r="U45" s="120"/>
      <c r="V45" s="120"/>
      <c r="W45" s="120"/>
      <c r="X45" s="120"/>
      <c r="Y45" s="122" t="s">
        <v>26</v>
      </c>
      <c r="Z45" s="181" t="s">
        <v>26</v>
      </c>
    </row>
    <row r="46" spans="1:26" ht="15">
      <c r="A46" s="16" t="s">
        <v>508</v>
      </c>
      <c r="B46" s="96"/>
      <c r="C46" s="96"/>
      <c r="D46" s="179"/>
      <c r="E46" s="179"/>
      <c r="F46" s="179"/>
      <c r="G46" s="179"/>
      <c r="H46" s="179"/>
      <c r="I46" s="166" t="str">
        <f t="shared" si="1"/>
        <v xml:space="preserve"> </v>
      </c>
      <c r="J46" s="167"/>
      <c r="K46" s="167"/>
      <c r="L46" s="168"/>
      <c r="M46" s="120"/>
      <c r="N46" s="16" t="s">
        <v>272</v>
      </c>
      <c r="O46" s="16"/>
      <c r="P46" s="170"/>
      <c r="Q46" s="170"/>
      <c r="R46" s="170"/>
      <c r="S46" s="120"/>
      <c r="T46" s="120"/>
      <c r="U46" s="120"/>
      <c r="V46" s="120"/>
      <c r="W46" s="120"/>
      <c r="X46" s="120"/>
      <c r="Y46" s="122" t="s">
        <v>27</v>
      </c>
      <c r="Z46" s="181" t="s">
        <v>27</v>
      </c>
    </row>
    <row r="47" spans="1:26" ht="15">
      <c r="A47" s="16" t="s">
        <v>509</v>
      </c>
      <c r="B47" s="96"/>
      <c r="C47" s="96"/>
      <c r="D47" s="179"/>
      <c r="E47" s="179"/>
      <c r="F47" s="179"/>
      <c r="G47" s="179"/>
      <c r="H47" s="179"/>
      <c r="I47" s="166" t="str">
        <f t="shared" si="1"/>
        <v xml:space="preserve"> </v>
      </c>
      <c r="J47" s="167"/>
      <c r="K47" s="167"/>
      <c r="L47" s="168"/>
      <c r="M47" s="120"/>
      <c r="N47" s="16" t="s">
        <v>273</v>
      </c>
      <c r="O47" s="16"/>
      <c r="P47" s="170"/>
      <c r="Q47" s="170"/>
      <c r="R47" s="170"/>
      <c r="S47" s="120"/>
      <c r="T47" s="120"/>
      <c r="U47" s="120"/>
      <c r="V47" s="120"/>
      <c r="W47" s="120"/>
      <c r="X47" s="120"/>
      <c r="Y47" s="122" t="s">
        <v>28</v>
      </c>
      <c r="Z47" s="181" t="s">
        <v>28</v>
      </c>
    </row>
    <row r="48" spans="1:26" ht="15">
      <c r="A48" s="16" t="s">
        <v>510</v>
      </c>
      <c r="B48" s="96"/>
      <c r="C48" s="96"/>
      <c r="D48" s="179"/>
      <c r="E48" s="179"/>
      <c r="F48" s="179"/>
      <c r="G48" s="179"/>
      <c r="H48" s="179"/>
      <c r="I48" s="166" t="str">
        <f t="shared" si="1"/>
        <v xml:space="preserve"> </v>
      </c>
      <c r="J48" s="167"/>
      <c r="K48" s="167"/>
      <c r="L48" s="168"/>
      <c r="M48" s="120"/>
      <c r="N48" s="16" t="s">
        <v>274</v>
      </c>
      <c r="O48" s="16"/>
      <c r="P48" s="170"/>
      <c r="Q48" s="170"/>
      <c r="R48" s="170"/>
      <c r="S48" s="120"/>
      <c r="T48" s="120"/>
      <c r="U48" s="120"/>
      <c r="V48" s="120"/>
      <c r="W48" s="120"/>
      <c r="X48" s="120"/>
      <c r="Y48" s="122" t="s">
        <v>29</v>
      </c>
      <c r="Z48" s="181" t="s">
        <v>29</v>
      </c>
    </row>
    <row r="49" spans="1:26" ht="15">
      <c r="A49" s="16" t="s">
        <v>511</v>
      </c>
      <c r="B49" s="96"/>
      <c r="C49" s="96"/>
      <c r="D49" s="179"/>
      <c r="E49" s="179"/>
      <c r="F49" s="179"/>
      <c r="G49" s="179"/>
      <c r="H49" s="179"/>
      <c r="I49" s="166" t="str">
        <f t="shared" si="1"/>
        <v xml:space="preserve"> </v>
      </c>
      <c r="J49" s="167"/>
      <c r="K49" s="167"/>
      <c r="L49" s="168"/>
      <c r="M49" s="120"/>
      <c r="N49" s="16" t="s">
        <v>275</v>
      </c>
      <c r="O49" s="16"/>
      <c r="P49" s="170"/>
      <c r="Q49" s="170"/>
      <c r="R49" s="170"/>
      <c r="S49" s="120"/>
      <c r="T49" s="120"/>
      <c r="U49" s="120"/>
      <c r="V49" s="120"/>
      <c r="W49" s="120"/>
      <c r="X49" s="120"/>
      <c r="Y49" s="122" t="s">
        <v>30</v>
      </c>
      <c r="Z49" s="181" t="s">
        <v>30</v>
      </c>
    </row>
    <row r="50" spans="1:26" ht="15">
      <c r="A50" s="16" t="s">
        <v>512</v>
      </c>
      <c r="B50" s="96"/>
      <c r="C50" s="96"/>
      <c r="D50" s="179"/>
      <c r="E50" s="179"/>
      <c r="F50" s="179"/>
      <c r="G50" s="179"/>
      <c r="H50" s="179"/>
      <c r="I50" s="166" t="str">
        <f t="shared" si="1"/>
        <v xml:space="preserve"> </v>
      </c>
      <c r="J50" s="167"/>
      <c r="K50" s="167"/>
      <c r="L50" s="168"/>
      <c r="M50" s="120"/>
      <c r="N50" s="16" t="s">
        <v>276</v>
      </c>
      <c r="O50" s="16"/>
      <c r="P50" s="183"/>
      <c r="Q50" s="183"/>
      <c r="R50" s="183"/>
      <c r="S50" s="120"/>
      <c r="T50" s="120"/>
      <c r="U50" s="120"/>
      <c r="V50" s="120"/>
      <c r="W50" s="120"/>
      <c r="X50" s="120"/>
      <c r="Y50" s="122" t="s">
        <v>31</v>
      </c>
      <c r="Z50" s="181" t="s">
        <v>31</v>
      </c>
    </row>
    <row r="51" spans="1:26" ht="15">
      <c r="A51" s="16" t="s">
        <v>513</v>
      </c>
      <c r="B51" s="16"/>
      <c r="C51" s="16"/>
      <c r="D51" s="179"/>
      <c r="E51" s="179"/>
      <c r="F51" s="179"/>
      <c r="G51" s="179"/>
      <c r="H51" s="179"/>
      <c r="I51" s="166" t="str">
        <f t="shared" si="1"/>
        <v xml:space="preserve"> </v>
      </c>
      <c r="J51" s="167"/>
      <c r="K51" s="167"/>
      <c r="L51" s="168"/>
      <c r="M51" s="120"/>
      <c r="N51" s="16" t="s">
        <v>277</v>
      </c>
      <c r="O51" s="16"/>
      <c r="P51" s="183"/>
      <c r="Q51" s="183"/>
      <c r="R51" s="183"/>
      <c r="S51" s="120"/>
      <c r="T51" s="120"/>
      <c r="U51" s="120"/>
      <c r="V51" s="120"/>
      <c r="W51" s="120"/>
      <c r="X51" s="120"/>
      <c r="Y51" s="122" t="s">
        <v>32</v>
      </c>
      <c r="Z51" s="181" t="s">
        <v>32</v>
      </c>
    </row>
    <row r="52" spans="1:26" ht="15">
      <c r="A52" s="16" t="s">
        <v>514</v>
      </c>
      <c r="B52" s="16"/>
      <c r="C52" s="16"/>
      <c r="D52" s="179"/>
      <c r="E52" s="179"/>
      <c r="F52" s="179"/>
      <c r="G52" s="179"/>
      <c r="H52" s="179"/>
      <c r="I52" s="166" t="str">
        <f t="shared" si="1"/>
        <v xml:space="preserve"> </v>
      </c>
      <c r="J52" s="167"/>
      <c r="K52" s="167"/>
      <c r="L52" s="168"/>
      <c r="M52" s="120"/>
      <c r="N52" s="16" t="s">
        <v>278</v>
      </c>
      <c r="O52" s="16"/>
      <c r="P52" s="170"/>
      <c r="Q52" s="170"/>
      <c r="R52" s="170"/>
      <c r="S52" s="120"/>
      <c r="T52" s="120"/>
      <c r="U52" s="120"/>
      <c r="V52" s="120"/>
      <c r="W52" s="120"/>
      <c r="X52" s="120"/>
      <c r="Y52" s="122" t="s">
        <v>33</v>
      </c>
      <c r="Z52" s="181" t="s">
        <v>33</v>
      </c>
    </row>
    <row r="53" spans="1:26" ht="15">
      <c r="A53" s="16" t="s">
        <v>515</v>
      </c>
      <c r="B53" s="16"/>
      <c r="C53" s="16"/>
      <c r="D53" s="179"/>
      <c r="E53" s="179"/>
      <c r="F53" s="179"/>
      <c r="G53" s="179"/>
      <c r="H53" s="179"/>
      <c r="I53" s="166" t="str">
        <f t="shared" si="1"/>
        <v xml:space="preserve"> </v>
      </c>
      <c r="J53" s="167"/>
      <c r="K53" s="167"/>
      <c r="L53" s="168"/>
      <c r="M53" s="120"/>
      <c r="N53" s="16" t="s">
        <v>279</v>
      </c>
      <c r="O53" s="16"/>
      <c r="P53" s="170"/>
      <c r="Q53" s="170"/>
      <c r="R53" s="170"/>
      <c r="S53" s="120"/>
      <c r="T53" s="120"/>
      <c r="U53" s="120"/>
      <c r="V53" s="120"/>
      <c r="W53" s="120"/>
      <c r="X53" s="120"/>
      <c r="Y53" s="122" t="s">
        <v>34</v>
      </c>
      <c r="Z53" s="181" t="s">
        <v>34</v>
      </c>
    </row>
    <row r="54" spans="1:26" ht="15">
      <c r="A54" s="16" t="s">
        <v>516</v>
      </c>
      <c r="B54" s="16"/>
      <c r="C54" s="16"/>
      <c r="D54" s="179"/>
      <c r="E54" s="179"/>
      <c r="F54" s="179"/>
      <c r="G54" s="179"/>
      <c r="H54" s="179"/>
      <c r="I54" s="166" t="str">
        <f t="shared" si="1"/>
        <v xml:space="preserve"> </v>
      </c>
      <c r="J54" s="167"/>
      <c r="K54" s="167"/>
      <c r="L54" s="168"/>
      <c r="M54" s="120"/>
      <c r="N54" s="16" t="s">
        <v>280</v>
      </c>
      <c r="O54" s="16"/>
      <c r="P54" s="170"/>
      <c r="Q54" s="170"/>
      <c r="R54" s="170"/>
      <c r="S54" s="120"/>
      <c r="T54" s="120"/>
      <c r="U54" s="120"/>
      <c r="V54" s="120"/>
      <c r="W54" s="120"/>
      <c r="X54" s="120"/>
      <c r="Y54" s="122" t="s">
        <v>35</v>
      </c>
      <c r="Z54" s="181" t="s">
        <v>35</v>
      </c>
    </row>
    <row r="55" spans="1:26" ht="15">
      <c r="A55" s="16" t="s">
        <v>517</v>
      </c>
      <c r="B55" s="16"/>
      <c r="C55" s="16"/>
      <c r="D55" s="179"/>
      <c r="E55" s="179"/>
      <c r="F55" s="179"/>
      <c r="G55" s="179"/>
      <c r="H55" s="179"/>
      <c r="I55" s="166" t="str">
        <f t="shared" si="1"/>
        <v xml:space="preserve"> </v>
      </c>
      <c r="J55" s="167"/>
      <c r="K55" s="167"/>
      <c r="L55" s="168"/>
      <c r="M55" s="120"/>
      <c r="N55" s="16" t="s">
        <v>281</v>
      </c>
      <c r="O55" s="16"/>
      <c r="P55" s="170"/>
      <c r="Q55" s="170"/>
      <c r="R55" s="170"/>
      <c r="S55" s="120"/>
      <c r="T55" s="120"/>
      <c r="U55" s="120"/>
      <c r="V55" s="120"/>
      <c r="W55" s="120"/>
      <c r="X55" s="120"/>
      <c r="Y55" s="122" t="s">
        <v>36</v>
      </c>
      <c r="Z55" s="181" t="s">
        <v>36</v>
      </c>
    </row>
    <row r="56" spans="1:26" ht="15">
      <c r="A56" s="16" t="s">
        <v>518</v>
      </c>
      <c r="B56" s="16"/>
      <c r="C56" s="16"/>
      <c r="D56" s="179"/>
      <c r="E56" s="179"/>
      <c r="F56" s="179"/>
      <c r="G56" s="179"/>
      <c r="H56" s="179"/>
      <c r="I56" s="166" t="str">
        <f t="shared" si="1"/>
        <v xml:space="preserve"> </v>
      </c>
      <c r="J56" s="167"/>
      <c r="K56" s="167"/>
      <c r="L56" s="168"/>
      <c r="M56" s="120"/>
      <c r="N56" s="16" t="s">
        <v>282</v>
      </c>
      <c r="O56" s="16"/>
      <c r="P56" s="170"/>
      <c r="Q56" s="170"/>
      <c r="R56" s="170"/>
      <c r="S56" s="120"/>
      <c r="T56" s="120"/>
      <c r="U56" s="120"/>
      <c r="V56" s="120"/>
      <c r="W56" s="120"/>
      <c r="X56" s="120"/>
      <c r="Y56" s="122" t="s">
        <v>37</v>
      </c>
      <c r="Z56" s="181" t="s">
        <v>37</v>
      </c>
    </row>
    <row r="57" spans="1:26" ht="15">
      <c r="A57" s="16" t="s">
        <v>519</v>
      </c>
      <c r="B57" s="16"/>
      <c r="C57" s="16"/>
      <c r="D57" s="179"/>
      <c r="E57" s="179"/>
      <c r="F57" s="179"/>
      <c r="G57" s="179"/>
      <c r="H57" s="179"/>
      <c r="I57" s="166" t="str">
        <f t="shared" si="1"/>
        <v xml:space="preserve"> </v>
      </c>
      <c r="J57" s="167"/>
      <c r="K57" s="167"/>
      <c r="L57" s="168"/>
      <c r="M57" s="120"/>
      <c r="N57" s="16" t="s">
        <v>283</v>
      </c>
      <c r="O57" s="16"/>
      <c r="P57" s="170"/>
      <c r="Q57" s="170"/>
      <c r="R57" s="170"/>
      <c r="S57" s="120"/>
      <c r="T57" s="120"/>
      <c r="U57" s="120"/>
      <c r="V57" s="120"/>
      <c r="W57" s="120"/>
      <c r="X57" s="120"/>
      <c r="Y57" s="122" t="s">
        <v>38</v>
      </c>
      <c r="Z57" s="181" t="s">
        <v>38</v>
      </c>
    </row>
    <row r="58" spans="1:26" ht="15">
      <c r="A58" s="16" t="s">
        <v>520</v>
      </c>
      <c r="B58" s="16"/>
      <c r="C58" s="16"/>
      <c r="D58" s="179"/>
      <c r="E58" s="179"/>
      <c r="F58" s="179"/>
      <c r="G58" s="179"/>
      <c r="H58" s="179"/>
      <c r="I58" s="166" t="str">
        <f t="shared" si="1"/>
        <v xml:space="preserve"> </v>
      </c>
      <c r="J58" s="167"/>
      <c r="K58" s="167"/>
      <c r="L58" s="168"/>
      <c r="M58" s="120"/>
      <c r="N58" s="16" t="s">
        <v>284</v>
      </c>
      <c r="O58" s="16"/>
      <c r="P58" s="170"/>
      <c r="Q58" s="170"/>
      <c r="R58" s="170"/>
      <c r="S58" s="120"/>
      <c r="T58" s="120"/>
      <c r="U58" s="120"/>
      <c r="V58" s="120"/>
      <c r="W58" s="120"/>
      <c r="X58" s="120"/>
      <c r="Y58" s="122" t="s">
        <v>39</v>
      </c>
      <c r="Z58" s="181" t="s">
        <v>39</v>
      </c>
    </row>
    <row r="59" spans="1:26" ht="15">
      <c r="A59" s="16" t="s">
        <v>521</v>
      </c>
      <c r="B59" s="16"/>
      <c r="C59" s="16"/>
      <c r="D59" s="179"/>
      <c r="E59" s="179"/>
      <c r="F59" s="179"/>
      <c r="G59" s="179"/>
      <c r="H59" s="179"/>
      <c r="I59" s="166" t="str">
        <f t="shared" si="1"/>
        <v xml:space="preserve"> </v>
      </c>
      <c r="J59" s="167"/>
      <c r="K59" s="167"/>
      <c r="L59" s="168"/>
      <c r="M59" s="120"/>
      <c r="N59" s="16" t="s">
        <v>285</v>
      </c>
      <c r="O59" s="16"/>
      <c r="P59" s="183"/>
      <c r="Q59" s="183"/>
      <c r="R59" s="183"/>
      <c r="S59" s="120"/>
      <c r="T59" s="120"/>
      <c r="U59" s="120"/>
      <c r="V59" s="120"/>
      <c r="W59" s="120"/>
      <c r="X59" s="120"/>
      <c r="Y59" s="122" t="s">
        <v>40</v>
      </c>
      <c r="Z59" s="181" t="s">
        <v>40</v>
      </c>
    </row>
    <row r="60" spans="1:26" ht="15">
      <c r="A60" s="16" t="s">
        <v>522</v>
      </c>
      <c r="B60" s="16"/>
      <c r="C60" s="16"/>
      <c r="D60" s="179"/>
      <c r="E60" s="179"/>
      <c r="F60" s="179"/>
      <c r="G60" s="179"/>
      <c r="H60" s="179"/>
      <c r="I60" s="166" t="str">
        <f t="shared" si="1"/>
        <v xml:space="preserve"> </v>
      </c>
      <c r="J60" s="167"/>
      <c r="K60" s="167"/>
      <c r="L60" s="168"/>
      <c r="M60" s="120"/>
      <c r="N60" s="16" t="s">
        <v>286</v>
      </c>
      <c r="O60" s="16"/>
      <c r="P60" s="183"/>
      <c r="Q60" s="183"/>
      <c r="R60" s="183"/>
      <c r="S60" s="120"/>
      <c r="T60" s="120"/>
      <c r="U60" s="120"/>
      <c r="V60" s="120"/>
      <c r="W60" s="120"/>
      <c r="X60" s="120"/>
      <c r="Y60" s="122" t="s">
        <v>41</v>
      </c>
      <c r="Z60" s="181" t="s">
        <v>41</v>
      </c>
    </row>
    <row r="61" spans="1:26" ht="15">
      <c r="A61" s="16" t="s">
        <v>523</v>
      </c>
      <c r="B61" s="16"/>
      <c r="C61" s="16"/>
      <c r="D61" s="179"/>
      <c r="E61" s="179"/>
      <c r="F61" s="179"/>
      <c r="G61" s="179"/>
      <c r="H61" s="179"/>
      <c r="I61" s="166" t="str">
        <f t="shared" si="1"/>
        <v xml:space="preserve"> </v>
      </c>
      <c r="J61" s="167"/>
      <c r="K61" s="167"/>
      <c r="L61" s="168"/>
      <c r="M61" s="120"/>
      <c r="N61" s="16" t="s">
        <v>287</v>
      </c>
      <c r="O61" s="16"/>
      <c r="P61" s="183"/>
      <c r="Q61" s="183"/>
      <c r="R61" s="183"/>
      <c r="S61" s="120"/>
      <c r="T61" s="120"/>
      <c r="U61" s="120"/>
      <c r="V61" s="120"/>
      <c r="W61" s="120"/>
      <c r="X61" s="120"/>
      <c r="Y61" s="122" t="s">
        <v>42</v>
      </c>
      <c r="Z61" s="181" t="s">
        <v>42</v>
      </c>
    </row>
    <row r="62" spans="1:26" ht="15">
      <c r="A62" s="16" t="s">
        <v>524</v>
      </c>
      <c r="B62" s="16"/>
      <c r="C62" s="16"/>
      <c r="D62" s="179"/>
      <c r="E62" s="179"/>
      <c r="F62" s="179"/>
      <c r="G62" s="179"/>
      <c r="H62" s="179"/>
      <c r="I62" s="166" t="str">
        <f t="shared" si="1"/>
        <v xml:space="preserve"> </v>
      </c>
      <c r="J62" s="167"/>
      <c r="K62" s="167"/>
      <c r="L62" s="168"/>
      <c r="M62" s="120"/>
      <c r="N62" s="16" t="s">
        <v>288</v>
      </c>
      <c r="O62" s="16"/>
      <c r="P62" s="183"/>
      <c r="Q62" s="183"/>
      <c r="R62" s="183"/>
      <c r="Y62" s="122" t="s">
        <v>43</v>
      </c>
      <c r="Z62" s="181" t="s">
        <v>43</v>
      </c>
    </row>
    <row r="63" spans="1:26" ht="15">
      <c r="A63" s="16" t="s">
        <v>525</v>
      </c>
      <c r="B63" s="16"/>
      <c r="C63" s="16"/>
      <c r="D63" s="179"/>
      <c r="E63" s="179"/>
      <c r="F63" s="179"/>
      <c r="G63" s="179"/>
      <c r="H63" s="179"/>
      <c r="I63" s="166" t="str">
        <f t="shared" si="1"/>
        <v xml:space="preserve"> </v>
      </c>
      <c r="J63" s="167"/>
      <c r="K63" s="167"/>
      <c r="L63" s="168"/>
      <c r="M63" s="120"/>
      <c r="N63" s="16" t="s">
        <v>289</v>
      </c>
      <c r="O63" s="16"/>
      <c r="P63" s="183"/>
      <c r="Q63" s="183"/>
      <c r="R63" s="183"/>
      <c r="Y63" s="122" t="s">
        <v>44</v>
      </c>
      <c r="Z63" s="181" t="s">
        <v>44</v>
      </c>
    </row>
    <row r="64" spans="1:26" ht="15">
      <c r="A64" s="16" t="s">
        <v>526</v>
      </c>
      <c r="B64" s="16"/>
      <c r="C64" s="16"/>
      <c r="D64" s="179"/>
      <c r="E64" s="179"/>
      <c r="F64" s="179"/>
      <c r="G64" s="179"/>
      <c r="H64" s="179"/>
      <c r="I64" s="166" t="str">
        <f t="shared" si="1"/>
        <v xml:space="preserve"> </v>
      </c>
      <c r="J64" s="167"/>
      <c r="K64" s="167"/>
      <c r="L64" s="168"/>
      <c r="M64" s="120"/>
      <c r="N64" s="16" t="s">
        <v>290</v>
      </c>
      <c r="O64" s="16"/>
      <c r="P64" s="183"/>
      <c r="Q64" s="183"/>
      <c r="R64" s="183"/>
      <c r="Y64" s="122" t="s">
        <v>45</v>
      </c>
      <c r="Z64" s="181" t="s">
        <v>45</v>
      </c>
    </row>
    <row r="65" spans="1:26" ht="15">
      <c r="A65" s="16" t="s">
        <v>527</v>
      </c>
      <c r="B65" s="16"/>
      <c r="C65" s="16"/>
      <c r="D65" s="179"/>
      <c r="E65" s="179"/>
      <c r="F65" s="179"/>
      <c r="G65" s="179"/>
      <c r="H65" s="179"/>
      <c r="I65" s="166" t="str">
        <f t="shared" si="1"/>
        <v xml:space="preserve"> </v>
      </c>
      <c r="J65" s="167"/>
      <c r="K65" s="167"/>
      <c r="L65" s="168"/>
      <c r="M65" s="120"/>
      <c r="N65" s="16" t="s">
        <v>291</v>
      </c>
      <c r="O65" s="16"/>
      <c r="P65" s="183"/>
      <c r="Q65" s="183"/>
      <c r="R65" s="183"/>
      <c r="Y65" s="122" t="s">
        <v>46</v>
      </c>
      <c r="Z65" s="181" t="s">
        <v>46</v>
      </c>
    </row>
    <row r="66" spans="1:26" ht="15">
      <c r="A66" s="16" t="s">
        <v>528</v>
      </c>
      <c r="B66" s="16"/>
      <c r="C66" s="16"/>
      <c r="D66" s="179"/>
      <c r="E66" s="179"/>
      <c r="F66" s="179"/>
      <c r="G66" s="179"/>
      <c r="H66" s="179"/>
      <c r="I66" s="166" t="str">
        <f t="shared" si="1"/>
        <v xml:space="preserve"> </v>
      </c>
      <c r="J66" s="167"/>
      <c r="K66" s="167"/>
      <c r="L66" s="168"/>
      <c r="N66" s="16" t="s">
        <v>292</v>
      </c>
      <c r="O66" s="16"/>
      <c r="P66" s="183"/>
      <c r="Q66" s="183"/>
      <c r="R66" s="183"/>
      <c r="Y66" s="122" t="s">
        <v>47</v>
      </c>
      <c r="Z66" s="181" t="s">
        <v>47</v>
      </c>
    </row>
    <row r="67" spans="1:26" ht="15">
      <c r="A67" s="16" t="s">
        <v>529</v>
      </c>
      <c r="B67" s="16"/>
      <c r="C67" s="16"/>
      <c r="D67" s="179"/>
      <c r="E67" s="179"/>
      <c r="F67" s="179"/>
      <c r="G67" s="179"/>
      <c r="H67" s="179"/>
      <c r="I67" s="166" t="str">
        <f t="shared" si="1"/>
        <v xml:space="preserve"> </v>
      </c>
      <c r="J67" s="167"/>
      <c r="K67" s="167"/>
      <c r="L67" s="168"/>
      <c r="N67" s="16" t="s">
        <v>293</v>
      </c>
      <c r="O67" s="16"/>
      <c r="P67" s="183"/>
      <c r="Q67" s="183"/>
      <c r="R67" s="183"/>
      <c r="Y67" s="122" t="s">
        <v>48</v>
      </c>
      <c r="Z67" s="181" t="s">
        <v>48</v>
      </c>
    </row>
    <row r="68" spans="1:26" ht="15">
      <c r="A68" s="16" t="s">
        <v>530</v>
      </c>
      <c r="B68" s="16"/>
      <c r="C68" s="16"/>
      <c r="D68" s="179"/>
      <c r="E68" s="179"/>
      <c r="F68" s="179"/>
      <c r="G68" s="179"/>
      <c r="H68" s="179"/>
      <c r="I68" s="166" t="str">
        <f t="shared" si="1"/>
        <v xml:space="preserve"> </v>
      </c>
      <c r="J68" s="167"/>
      <c r="K68" s="167"/>
      <c r="L68" s="168"/>
      <c r="N68" s="16" t="s">
        <v>294</v>
      </c>
      <c r="O68" s="16"/>
      <c r="P68" s="183"/>
      <c r="Q68" s="183"/>
      <c r="R68" s="183"/>
      <c r="Y68" s="122" t="s">
        <v>49</v>
      </c>
      <c r="Z68" s="181" t="s">
        <v>49</v>
      </c>
    </row>
    <row r="69" spans="1:26" ht="15">
      <c r="A69" s="16" t="s">
        <v>531</v>
      </c>
      <c r="B69" s="16"/>
      <c r="C69" s="16"/>
      <c r="D69" s="179"/>
      <c r="E69" s="179"/>
      <c r="F69" s="179"/>
      <c r="G69" s="179"/>
      <c r="H69" s="179"/>
      <c r="I69" s="166" t="str">
        <f t="shared" si="1"/>
        <v xml:space="preserve"> </v>
      </c>
      <c r="J69" s="167"/>
      <c r="K69" s="167"/>
      <c r="L69" s="168"/>
      <c r="N69" s="171" t="s">
        <v>385</v>
      </c>
      <c r="O69" s="118">
        <f>SUM(O40:O68)</f>
        <v>0</v>
      </c>
      <c r="P69" s="120"/>
      <c r="Q69" s="120"/>
      <c r="R69" s="120"/>
      <c r="Y69" s="122" t="s">
        <v>50</v>
      </c>
      <c r="Z69" s="181" t="s">
        <v>50</v>
      </c>
    </row>
    <row r="70" spans="1:26" ht="15">
      <c r="A70" s="16" t="s">
        <v>532</v>
      </c>
      <c r="B70" s="16"/>
      <c r="C70" s="16"/>
      <c r="D70" s="179"/>
      <c r="E70" s="179"/>
      <c r="F70" s="179"/>
      <c r="G70" s="179"/>
      <c r="H70" s="179"/>
      <c r="I70" s="166" t="str">
        <f t="shared" si="1"/>
        <v xml:space="preserve"> </v>
      </c>
      <c r="J70" s="167"/>
      <c r="K70" s="167"/>
      <c r="L70" s="168"/>
      <c r="Y70" s="122" t="s">
        <v>51</v>
      </c>
      <c r="Z70" s="181" t="s">
        <v>51</v>
      </c>
    </row>
    <row r="71" spans="1:26" ht="15">
      <c r="A71" s="16" t="s">
        <v>533</v>
      </c>
      <c r="B71" s="16"/>
      <c r="C71" s="16"/>
      <c r="D71" s="179"/>
      <c r="E71" s="179"/>
      <c r="F71" s="179"/>
      <c r="G71" s="179"/>
      <c r="H71" s="179"/>
      <c r="I71" s="166" t="str">
        <f t="shared" si="1"/>
        <v xml:space="preserve"> </v>
      </c>
      <c r="J71" s="167"/>
      <c r="K71" s="167"/>
      <c r="L71" s="168"/>
      <c r="Y71" s="122" t="s">
        <v>52</v>
      </c>
      <c r="Z71" s="181" t="s">
        <v>52</v>
      </c>
    </row>
    <row r="72" spans="1:26" ht="15">
      <c r="A72" s="16" t="s">
        <v>534</v>
      </c>
      <c r="B72" s="16"/>
      <c r="C72" s="16"/>
      <c r="D72" s="179"/>
      <c r="E72" s="179"/>
      <c r="F72" s="179"/>
      <c r="G72" s="179"/>
      <c r="H72" s="179"/>
      <c r="I72" s="166" t="str">
        <f t="shared" ref="I72:I103" si="2">IF(ISBLANK(B72)," ",100-SUM(D72:H72))</f>
        <v xml:space="preserve"> </v>
      </c>
      <c r="J72" s="167"/>
      <c r="K72" s="167"/>
      <c r="L72" s="168"/>
      <c r="Y72" s="122" t="s">
        <v>53</v>
      </c>
      <c r="Z72" s="181" t="s">
        <v>53</v>
      </c>
    </row>
    <row r="73" spans="1:26" ht="15">
      <c r="A73" s="16" t="s">
        <v>535</v>
      </c>
      <c r="B73" s="16"/>
      <c r="C73" s="16"/>
      <c r="D73" s="179"/>
      <c r="E73" s="179"/>
      <c r="F73" s="179"/>
      <c r="G73" s="179"/>
      <c r="H73" s="179"/>
      <c r="I73" s="166" t="str">
        <f t="shared" si="2"/>
        <v xml:space="preserve"> </v>
      </c>
      <c r="J73" s="167"/>
      <c r="K73" s="167"/>
      <c r="L73" s="168"/>
      <c r="Y73" s="122" t="s">
        <v>54</v>
      </c>
      <c r="Z73" s="181" t="s">
        <v>54</v>
      </c>
    </row>
    <row r="74" spans="1:26" ht="15">
      <c r="A74" s="16" t="s">
        <v>536</v>
      </c>
      <c r="B74" s="16"/>
      <c r="C74" s="16"/>
      <c r="D74" s="179"/>
      <c r="E74" s="179"/>
      <c r="F74" s="179"/>
      <c r="G74" s="179"/>
      <c r="H74" s="179"/>
      <c r="I74" s="166" t="str">
        <f t="shared" si="2"/>
        <v xml:space="preserve"> </v>
      </c>
      <c r="J74" s="167"/>
      <c r="K74" s="167"/>
      <c r="L74" s="168"/>
      <c r="Y74" s="122" t="s">
        <v>55</v>
      </c>
      <c r="Z74" s="181" t="s">
        <v>55</v>
      </c>
    </row>
    <row r="75" spans="1:26" ht="15">
      <c r="A75" s="16" t="s">
        <v>537</v>
      </c>
      <c r="B75" s="16"/>
      <c r="C75" s="16"/>
      <c r="D75" s="179"/>
      <c r="E75" s="179"/>
      <c r="F75" s="179"/>
      <c r="G75" s="179"/>
      <c r="H75" s="179"/>
      <c r="I75" s="166" t="str">
        <f t="shared" si="2"/>
        <v xml:space="preserve"> </v>
      </c>
      <c r="J75" s="167"/>
      <c r="K75" s="167"/>
      <c r="L75" s="168"/>
      <c r="Y75" s="122" t="s">
        <v>56</v>
      </c>
      <c r="Z75" s="181" t="s">
        <v>56</v>
      </c>
    </row>
    <row r="76" spans="1:26" ht="15">
      <c r="A76" s="16" t="s">
        <v>538</v>
      </c>
      <c r="B76" s="16"/>
      <c r="C76" s="16"/>
      <c r="D76" s="179"/>
      <c r="E76" s="179"/>
      <c r="F76" s="179"/>
      <c r="G76" s="179"/>
      <c r="H76" s="179"/>
      <c r="I76" s="166" t="str">
        <f t="shared" si="2"/>
        <v xml:space="preserve"> </v>
      </c>
      <c r="J76" s="167"/>
      <c r="K76" s="167"/>
      <c r="L76" s="168"/>
      <c r="Y76" s="122" t="s">
        <v>57</v>
      </c>
      <c r="Z76" s="181" t="s">
        <v>57</v>
      </c>
    </row>
    <row r="77" spans="1:26" ht="15">
      <c r="A77" s="16" t="s">
        <v>539</v>
      </c>
      <c r="B77" s="16"/>
      <c r="C77" s="16"/>
      <c r="D77" s="179"/>
      <c r="E77" s="179"/>
      <c r="F77" s="179"/>
      <c r="G77" s="179"/>
      <c r="H77" s="179"/>
      <c r="I77" s="166" t="str">
        <f t="shared" si="2"/>
        <v xml:space="preserve"> </v>
      </c>
      <c r="J77" s="167"/>
      <c r="K77" s="167"/>
      <c r="L77" s="168"/>
      <c r="Y77" s="122" t="s">
        <v>58</v>
      </c>
      <c r="Z77" s="181" t="s">
        <v>58</v>
      </c>
    </row>
    <row r="78" spans="1:26" ht="15">
      <c r="A78" s="16" t="s">
        <v>540</v>
      </c>
      <c r="B78" s="16"/>
      <c r="C78" s="16"/>
      <c r="D78" s="179"/>
      <c r="E78" s="179"/>
      <c r="F78" s="179"/>
      <c r="G78" s="179"/>
      <c r="H78" s="179"/>
      <c r="I78" s="166" t="str">
        <f t="shared" si="2"/>
        <v xml:space="preserve"> </v>
      </c>
      <c r="J78" s="167"/>
      <c r="K78" s="167"/>
      <c r="L78" s="168"/>
      <c r="Y78" s="122" t="s">
        <v>59</v>
      </c>
      <c r="Z78" s="181" t="s">
        <v>59</v>
      </c>
    </row>
    <row r="79" spans="1:26" ht="15">
      <c r="A79" s="16" t="s">
        <v>541</v>
      </c>
      <c r="B79" s="16"/>
      <c r="C79" s="16"/>
      <c r="D79" s="179"/>
      <c r="E79" s="179"/>
      <c r="F79" s="179"/>
      <c r="G79" s="179"/>
      <c r="H79" s="179"/>
      <c r="I79" s="166" t="str">
        <f t="shared" si="2"/>
        <v xml:space="preserve"> </v>
      </c>
      <c r="J79" s="167"/>
      <c r="K79" s="167"/>
      <c r="L79" s="168"/>
      <c r="Y79" s="122" t="s">
        <v>60</v>
      </c>
      <c r="Z79" s="181" t="s">
        <v>60</v>
      </c>
    </row>
    <row r="80" spans="1:26" ht="15">
      <c r="A80" s="16" t="s">
        <v>542</v>
      </c>
      <c r="B80" s="16"/>
      <c r="C80" s="16"/>
      <c r="D80" s="179"/>
      <c r="E80" s="179"/>
      <c r="F80" s="179"/>
      <c r="G80" s="179"/>
      <c r="H80" s="179"/>
      <c r="I80" s="166" t="str">
        <f t="shared" si="2"/>
        <v xml:space="preserve"> </v>
      </c>
      <c r="J80" s="167"/>
      <c r="K80" s="167"/>
      <c r="L80" s="168"/>
      <c r="Y80" s="122" t="s">
        <v>61</v>
      </c>
      <c r="Z80" s="181" t="s">
        <v>61</v>
      </c>
    </row>
    <row r="81" spans="1:26" ht="15">
      <c r="A81" s="16" t="s">
        <v>543</v>
      </c>
      <c r="B81" s="16"/>
      <c r="C81" s="16"/>
      <c r="D81" s="179"/>
      <c r="E81" s="179"/>
      <c r="F81" s="179"/>
      <c r="G81" s="179"/>
      <c r="H81" s="179"/>
      <c r="I81" s="166" t="str">
        <f t="shared" si="2"/>
        <v xml:space="preserve"> </v>
      </c>
      <c r="J81" s="167"/>
      <c r="K81" s="167"/>
      <c r="L81" s="168"/>
      <c r="Y81" s="122" t="s">
        <v>62</v>
      </c>
      <c r="Z81" s="181" t="s">
        <v>62</v>
      </c>
    </row>
    <row r="82" spans="1:26" ht="15">
      <c r="A82" s="16" t="s">
        <v>544</v>
      </c>
      <c r="B82" s="16"/>
      <c r="C82" s="16"/>
      <c r="D82" s="179"/>
      <c r="E82" s="179"/>
      <c r="F82" s="179"/>
      <c r="G82" s="179"/>
      <c r="H82" s="179"/>
      <c r="I82" s="166" t="str">
        <f t="shared" si="2"/>
        <v xml:space="preserve"> </v>
      </c>
      <c r="J82" s="167"/>
      <c r="K82" s="167"/>
      <c r="L82" s="168"/>
      <c r="Y82" s="122" t="s">
        <v>63</v>
      </c>
      <c r="Z82" s="181" t="s">
        <v>63</v>
      </c>
    </row>
    <row r="83" spans="1:26" ht="15">
      <c r="A83" s="16" t="s">
        <v>545</v>
      </c>
      <c r="B83" s="16"/>
      <c r="C83" s="16"/>
      <c r="D83" s="179"/>
      <c r="E83" s="179"/>
      <c r="F83" s="179"/>
      <c r="G83" s="179"/>
      <c r="H83" s="179"/>
      <c r="I83" s="166" t="str">
        <f t="shared" si="2"/>
        <v xml:space="preserve"> </v>
      </c>
      <c r="J83" s="167"/>
      <c r="K83" s="167"/>
      <c r="L83" s="168"/>
      <c r="Y83" s="122" t="s">
        <v>64</v>
      </c>
      <c r="Z83" s="181" t="s">
        <v>64</v>
      </c>
    </row>
    <row r="84" spans="1:26" ht="15">
      <c r="A84" s="16" t="s">
        <v>546</v>
      </c>
      <c r="B84" s="16"/>
      <c r="C84" s="16"/>
      <c r="D84" s="179"/>
      <c r="E84" s="179"/>
      <c r="F84" s="179"/>
      <c r="G84" s="179"/>
      <c r="H84" s="179"/>
      <c r="I84" s="166" t="str">
        <f t="shared" si="2"/>
        <v xml:space="preserve"> </v>
      </c>
      <c r="J84" s="167"/>
      <c r="K84" s="167"/>
      <c r="L84" s="168"/>
      <c r="Y84" s="122" t="s">
        <v>65</v>
      </c>
      <c r="Z84" s="181" t="s">
        <v>65</v>
      </c>
    </row>
    <row r="85" spans="1:26" ht="15">
      <c r="A85" s="16" t="s">
        <v>547</v>
      </c>
      <c r="B85" s="16"/>
      <c r="C85" s="16"/>
      <c r="D85" s="179"/>
      <c r="E85" s="179"/>
      <c r="F85" s="179"/>
      <c r="G85" s="179"/>
      <c r="H85" s="179"/>
      <c r="I85" s="166" t="str">
        <f t="shared" si="2"/>
        <v xml:space="preserve"> </v>
      </c>
      <c r="J85" s="167"/>
      <c r="K85" s="167"/>
      <c r="L85" s="168"/>
      <c r="Y85" s="122" t="s">
        <v>66</v>
      </c>
      <c r="Z85" s="181" t="s">
        <v>66</v>
      </c>
    </row>
    <row r="86" spans="1:26" ht="15">
      <c r="A86" s="16" t="s">
        <v>548</v>
      </c>
      <c r="B86" s="16"/>
      <c r="C86" s="16"/>
      <c r="D86" s="179"/>
      <c r="E86" s="179"/>
      <c r="F86" s="179"/>
      <c r="G86" s="179"/>
      <c r="H86" s="179"/>
      <c r="I86" s="166" t="str">
        <f t="shared" si="2"/>
        <v xml:space="preserve"> </v>
      </c>
      <c r="J86" s="167"/>
      <c r="K86" s="167"/>
      <c r="L86" s="168"/>
      <c r="Y86" s="122" t="s">
        <v>67</v>
      </c>
      <c r="Z86" s="181" t="s">
        <v>67</v>
      </c>
    </row>
    <row r="87" spans="1:26" ht="15">
      <c r="A87" s="16" t="s">
        <v>549</v>
      </c>
      <c r="B87" s="16"/>
      <c r="C87" s="16"/>
      <c r="D87" s="179"/>
      <c r="E87" s="179"/>
      <c r="F87" s="179"/>
      <c r="G87" s="179"/>
      <c r="H87" s="179"/>
      <c r="I87" s="166" t="str">
        <f t="shared" si="2"/>
        <v xml:space="preserve"> </v>
      </c>
      <c r="J87" s="167"/>
      <c r="K87" s="167"/>
      <c r="L87" s="168"/>
      <c r="Y87" s="122" t="s">
        <v>68</v>
      </c>
      <c r="Z87" s="181" t="s">
        <v>68</v>
      </c>
    </row>
    <row r="88" spans="1:26" ht="15">
      <c r="A88" s="16" t="s">
        <v>550</v>
      </c>
      <c r="B88" s="16"/>
      <c r="C88" s="16"/>
      <c r="D88" s="179"/>
      <c r="E88" s="179"/>
      <c r="F88" s="179"/>
      <c r="G88" s="179"/>
      <c r="H88" s="179"/>
      <c r="I88" s="166" t="str">
        <f t="shared" si="2"/>
        <v xml:space="preserve"> </v>
      </c>
      <c r="J88" s="167"/>
      <c r="K88" s="167"/>
      <c r="L88" s="168"/>
      <c r="Y88" s="122" t="s">
        <v>69</v>
      </c>
      <c r="Z88" s="181" t="s">
        <v>69</v>
      </c>
    </row>
    <row r="89" spans="1:26" ht="15">
      <c r="A89" s="16" t="s">
        <v>551</v>
      </c>
      <c r="B89" s="16"/>
      <c r="C89" s="16"/>
      <c r="D89" s="179"/>
      <c r="E89" s="179"/>
      <c r="F89" s="179"/>
      <c r="G89" s="179"/>
      <c r="H89" s="179"/>
      <c r="I89" s="166" t="str">
        <f t="shared" si="2"/>
        <v xml:space="preserve"> </v>
      </c>
      <c r="J89" s="167"/>
      <c r="K89" s="167"/>
      <c r="L89" s="168"/>
      <c r="Y89" s="122" t="s">
        <v>70</v>
      </c>
      <c r="Z89" s="181" t="s">
        <v>70</v>
      </c>
    </row>
    <row r="90" spans="1:26" ht="15">
      <c r="A90" s="16" t="s">
        <v>552</v>
      </c>
      <c r="B90" s="16"/>
      <c r="C90" s="16"/>
      <c r="D90" s="179"/>
      <c r="E90" s="179"/>
      <c r="F90" s="179"/>
      <c r="G90" s="179"/>
      <c r="H90" s="179"/>
      <c r="I90" s="166" t="str">
        <f t="shared" si="2"/>
        <v xml:space="preserve"> </v>
      </c>
      <c r="J90" s="167"/>
      <c r="K90" s="167"/>
      <c r="L90" s="168"/>
      <c r="Y90" s="122" t="s">
        <v>71</v>
      </c>
      <c r="Z90" s="181" t="s">
        <v>71</v>
      </c>
    </row>
    <row r="91" spans="1:26" ht="15">
      <c r="A91" s="16" t="s">
        <v>553</v>
      </c>
      <c r="B91" s="16"/>
      <c r="C91" s="16"/>
      <c r="D91" s="179"/>
      <c r="E91" s="179"/>
      <c r="F91" s="179"/>
      <c r="G91" s="179"/>
      <c r="H91" s="179"/>
      <c r="I91" s="166" t="str">
        <f t="shared" si="2"/>
        <v xml:space="preserve"> </v>
      </c>
      <c r="J91" s="167"/>
      <c r="K91" s="167"/>
      <c r="L91" s="168"/>
      <c r="Y91" s="122" t="s">
        <v>72</v>
      </c>
      <c r="Z91" s="181" t="s">
        <v>72</v>
      </c>
    </row>
    <row r="92" spans="1:26" ht="15">
      <c r="A92" s="16" t="s">
        <v>554</v>
      </c>
      <c r="B92" s="16"/>
      <c r="C92" s="16"/>
      <c r="D92" s="179"/>
      <c r="E92" s="179"/>
      <c r="F92" s="179"/>
      <c r="G92" s="179"/>
      <c r="H92" s="179"/>
      <c r="I92" s="166" t="str">
        <f t="shared" si="2"/>
        <v xml:space="preserve"> </v>
      </c>
      <c r="J92" s="167"/>
      <c r="K92" s="167"/>
      <c r="L92" s="168"/>
      <c r="Y92" s="122" t="s">
        <v>73</v>
      </c>
      <c r="Z92" s="181" t="s">
        <v>73</v>
      </c>
    </row>
    <row r="93" spans="1:26" ht="15">
      <c r="A93" s="16" t="s">
        <v>555</v>
      </c>
      <c r="B93" s="16"/>
      <c r="C93" s="16"/>
      <c r="D93" s="179"/>
      <c r="E93" s="179"/>
      <c r="F93" s="179"/>
      <c r="G93" s="179"/>
      <c r="H93" s="179"/>
      <c r="I93" s="166" t="str">
        <f t="shared" si="2"/>
        <v xml:space="preserve"> </v>
      </c>
      <c r="J93" s="167"/>
      <c r="K93" s="167"/>
      <c r="L93" s="168"/>
      <c r="Y93" s="122" t="s">
        <v>74</v>
      </c>
      <c r="Z93" s="181" t="s">
        <v>74</v>
      </c>
    </row>
    <row r="94" spans="1:26" ht="15">
      <c r="A94" s="16" t="s">
        <v>556</v>
      </c>
      <c r="B94" s="16"/>
      <c r="C94" s="16"/>
      <c r="D94" s="179"/>
      <c r="E94" s="179"/>
      <c r="F94" s="179"/>
      <c r="G94" s="179"/>
      <c r="H94" s="179"/>
      <c r="I94" s="166" t="str">
        <f t="shared" si="2"/>
        <v xml:space="preserve"> </v>
      </c>
      <c r="J94" s="167"/>
      <c r="K94" s="167"/>
      <c r="L94" s="168"/>
      <c r="Y94" s="122" t="s">
        <v>75</v>
      </c>
      <c r="Z94" s="181" t="s">
        <v>75</v>
      </c>
    </row>
    <row r="95" spans="1:26" ht="15">
      <c r="A95" s="16" t="s">
        <v>557</v>
      </c>
      <c r="B95" s="16"/>
      <c r="C95" s="16"/>
      <c r="D95" s="179"/>
      <c r="E95" s="179"/>
      <c r="F95" s="179"/>
      <c r="G95" s="179"/>
      <c r="H95" s="179"/>
      <c r="I95" s="166" t="str">
        <f t="shared" si="2"/>
        <v xml:space="preserve"> </v>
      </c>
      <c r="J95" s="167"/>
      <c r="K95" s="167"/>
      <c r="L95" s="168"/>
      <c r="Y95" s="122" t="s">
        <v>76</v>
      </c>
      <c r="Z95" s="181" t="s">
        <v>76</v>
      </c>
    </row>
    <row r="96" spans="1:26" ht="15">
      <c r="A96" s="16" t="s">
        <v>558</v>
      </c>
      <c r="B96" s="16"/>
      <c r="C96" s="16"/>
      <c r="D96" s="179"/>
      <c r="E96" s="179"/>
      <c r="F96" s="179"/>
      <c r="G96" s="179"/>
      <c r="H96" s="179"/>
      <c r="I96" s="166" t="str">
        <f t="shared" si="2"/>
        <v xml:space="preserve"> </v>
      </c>
      <c r="J96" s="167"/>
      <c r="K96" s="167"/>
      <c r="L96" s="168"/>
      <c r="Y96" s="122" t="s">
        <v>77</v>
      </c>
      <c r="Z96" s="181" t="s">
        <v>77</v>
      </c>
    </row>
    <row r="97" spans="1:26" ht="15">
      <c r="A97" s="16" t="s">
        <v>559</v>
      </c>
      <c r="B97" s="16"/>
      <c r="C97" s="16"/>
      <c r="D97" s="179"/>
      <c r="E97" s="179"/>
      <c r="F97" s="179"/>
      <c r="G97" s="179"/>
      <c r="H97" s="179"/>
      <c r="I97" s="166" t="str">
        <f t="shared" si="2"/>
        <v xml:space="preserve"> </v>
      </c>
      <c r="J97" s="167"/>
      <c r="K97" s="167"/>
      <c r="L97" s="168"/>
      <c r="Y97" s="122" t="s">
        <v>78</v>
      </c>
      <c r="Z97" s="181" t="s">
        <v>78</v>
      </c>
    </row>
    <row r="98" spans="1:26" ht="15">
      <c r="A98" s="16" t="s">
        <v>560</v>
      </c>
      <c r="B98" s="16"/>
      <c r="C98" s="16"/>
      <c r="D98" s="179"/>
      <c r="E98" s="179"/>
      <c r="F98" s="179"/>
      <c r="G98" s="179"/>
      <c r="H98" s="179"/>
      <c r="I98" s="166" t="str">
        <f t="shared" si="2"/>
        <v xml:space="preserve"> </v>
      </c>
      <c r="J98" s="167"/>
      <c r="K98" s="167"/>
      <c r="L98" s="168"/>
      <c r="Y98" s="122" t="s">
        <v>79</v>
      </c>
      <c r="Z98" s="181" t="s">
        <v>79</v>
      </c>
    </row>
    <row r="99" spans="1:26" ht="15">
      <c r="A99" s="16" t="s">
        <v>561</v>
      </c>
      <c r="B99" s="16"/>
      <c r="C99" s="16"/>
      <c r="D99" s="179"/>
      <c r="E99" s="179"/>
      <c r="F99" s="179"/>
      <c r="G99" s="179"/>
      <c r="H99" s="179"/>
      <c r="I99" s="166" t="str">
        <f t="shared" si="2"/>
        <v xml:space="preserve"> </v>
      </c>
      <c r="J99" s="167"/>
      <c r="K99" s="167"/>
      <c r="L99" s="168"/>
      <c r="Y99" s="122" t="s">
        <v>80</v>
      </c>
      <c r="Z99" s="181" t="s">
        <v>80</v>
      </c>
    </row>
    <row r="100" spans="1:26" ht="15">
      <c r="A100" s="16" t="s">
        <v>562</v>
      </c>
      <c r="B100" s="16"/>
      <c r="C100" s="16"/>
      <c r="D100" s="179"/>
      <c r="E100" s="179"/>
      <c r="F100" s="179"/>
      <c r="G100" s="179"/>
      <c r="H100" s="179"/>
      <c r="I100" s="166" t="str">
        <f t="shared" si="2"/>
        <v xml:space="preserve"> </v>
      </c>
      <c r="J100" s="167"/>
      <c r="K100" s="167"/>
      <c r="L100" s="168"/>
      <c r="Y100" s="122" t="s">
        <v>81</v>
      </c>
      <c r="Z100" s="181" t="s">
        <v>81</v>
      </c>
    </row>
    <row r="101" spans="1:26" ht="15">
      <c r="A101" s="16" t="s">
        <v>563</v>
      </c>
      <c r="B101" s="16"/>
      <c r="C101" s="16"/>
      <c r="D101" s="179"/>
      <c r="E101" s="179"/>
      <c r="F101" s="179"/>
      <c r="G101" s="179"/>
      <c r="H101" s="179"/>
      <c r="I101" s="166" t="str">
        <f t="shared" si="2"/>
        <v xml:space="preserve"> </v>
      </c>
      <c r="J101" s="167"/>
      <c r="K101" s="167"/>
      <c r="L101" s="168"/>
      <c r="Y101" s="122" t="s">
        <v>82</v>
      </c>
      <c r="Z101" s="181" t="s">
        <v>82</v>
      </c>
    </row>
    <row r="102" spans="1:26" ht="15">
      <c r="A102" s="16" t="s">
        <v>564</v>
      </c>
      <c r="B102" s="16"/>
      <c r="C102" s="16"/>
      <c r="D102" s="179"/>
      <c r="E102" s="179"/>
      <c r="F102" s="179"/>
      <c r="G102" s="179"/>
      <c r="H102" s="179"/>
      <c r="I102" s="166" t="str">
        <f t="shared" si="2"/>
        <v xml:space="preserve"> </v>
      </c>
      <c r="J102" s="167"/>
      <c r="K102" s="167"/>
      <c r="L102" s="168"/>
      <c r="Y102" s="122" t="s">
        <v>83</v>
      </c>
      <c r="Z102" s="181" t="s">
        <v>83</v>
      </c>
    </row>
    <row r="103" spans="1:26" ht="15">
      <c r="A103" s="16" t="s">
        <v>565</v>
      </c>
      <c r="B103" s="16"/>
      <c r="C103" s="16"/>
      <c r="D103" s="179"/>
      <c r="E103" s="179"/>
      <c r="F103" s="179"/>
      <c r="G103" s="179"/>
      <c r="H103" s="179"/>
      <c r="I103" s="166" t="str">
        <f t="shared" si="2"/>
        <v xml:space="preserve"> </v>
      </c>
      <c r="J103" s="167"/>
      <c r="K103" s="167"/>
      <c r="L103" s="168"/>
      <c r="Y103" s="122" t="s">
        <v>84</v>
      </c>
      <c r="Z103" s="181" t="s">
        <v>84</v>
      </c>
    </row>
    <row r="104" spans="1:26" ht="15">
      <c r="A104" s="16" t="s">
        <v>566</v>
      </c>
      <c r="B104" s="16"/>
      <c r="C104" s="16"/>
      <c r="D104" s="179"/>
      <c r="E104" s="179"/>
      <c r="F104" s="179"/>
      <c r="G104" s="179"/>
      <c r="H104" s="179"/>
      <c r="I104" s="166" t="str">
        <f t="shared" ref="I104:I135" si="3">IF(ISBLANK(B104)," ",100-SUM(D104:H104))</f>
        <v xml:space="preserve"> </v>
      </c>
      <c r="J104" s="167"/>
      <c r="K104" s="167"/>
      <c r="L104" s="168"/>
      <c r="Y104" s="122" t="s">
        <v>85</v>
      </c>
      <c r="Z104" s="181" t="s">
        <v>85</v>
      </c>
    </row>
    <row r="105" spans="1:26" ht="15">
      <c r="A105" s="16" t="s">
        <v>567</v>
      </c>
      <c r="B105" s="16"/>
      <c r="C105" s="16"/>
      <c r="D105" s="179"/>
      <c r="E105" s="179"/>
      <c r="F105" s="179"/>
      <c r="G105" s="179"/>
      <c r="H105" s="179"/>
      <c r="I105" s="166" t="str">
        <f t="shared" si="3"/>
        <v xml:space="preserve"> </v>
      </c>
      <c r="J105" s="167"/>
      <c r="K105" s="167"/>
      <c r="L105" s="168"/>
      <c r="Y105" s="122" t="s">
        <v>86</v>
      </c>
      <c r="Z105" s="181" t="s">
        <v>86</v>
      </c>
    </row>
    <row r="106" spans="1:26" ht="15">
      <c r="A106" s="16" t="s">
        <v>568</v>
      </c>
      <c r="B106" s="16"/>
      <c r="C106" s="16"/>
      <c r="D106" s="179"/>
      <c r="E106" s="179"/>
      <c r="F106" s="179"/>
      <c r="G106" s="179"/>
      <c r="H106" s="179"/>
      <c r="I106" s="166" t="str">
        <f t="shared" si="3"/>
        <v xml:space="preserve"> </v>
      </c>
      <c r="J106" s="167"/>
      <c r="K106" s="167"/>
      <c r="L106" s="168"/>
      <c r="Y106" s="122" t="s">
        <v>87</v>
      </c>
      <c r="Z106" s="181" t="s">
        <v>87</v>
      </c>
    </row>
    <row r="107" spans="1:26" ht="15">
      <c r="A107" s="16" t="s">
        <v>569</v>
      </c>
      <c r="B107" s="16"/>
      <c r="C107" s="16"/>
      <c r="D107" s="179"/>
      <c r="E107" s="179"/>
      <c r="F107" s="179"/>
      <c r="G107" s="179"/>
      <c r="H107" s="179"/>
      <c r="I107" s="166" t="str">
        <f t="shared" si="3"/>
        <v xml:space="preserve"> </v>
      </c>
      <c r="J107" s="167"/>
      <c r="K107" s="167"/>
      <c r="L107" s="168"/>
      <c r="Y107" s="122" t="s">
        <v>88</v>
      </c>
      <c r="Z107" s="181" t="s">
        <v>88</v>
      </c>
    </row>
    <row r="108" spans="1:26" ht="15">
      <c r="A108" s="16" t="s">
        <v>570</v>
      </c>
      <c r="B108" s="16"/>
      <c r="C108" s="16"/>
      <c r="D108" s="179"/>
      <c r="E108" s="179"/>
      <c r="F108" s="179"/>
      <c r="G108" s="179"/>
      <c r="H108" s="179"/>
      <c r="I108" s="166" t="str">
        <f t="shared" si="3"/>
        <v xml:space="preserve"> </v>
      </c>
      <c r="J108" s="167"/>
      <c r="K108" s="167"/>
      <c r="L108" s="168"/>
      <c r="Y108" s="122" t="s">
        <v>89</v>
      </c>
      <c r="Z108" s="181" t="s">
        <v>89</v>
      </c>
    </row>
    <row r="109" spans="1:26" ht="15">
      <c r="A109" s="16" t="s">
        <v>571</v>
      </c>
      <c r="B109" s="16"/>
      <c r="C109" s="16"/>
      <c r="D109" s="179"/>
      <c r="E109" s="179"/>
      <c r="F109" s="179"/>
      <c r="G109" s="179"/>
      <c r="H109" s="179"/>
      <c r="I109" s="166" t="str">
        <f t="shared" si="3"/>
        <v xml:space="preserve"> </v>
      </c>
      <c r="J109" s="167"/>
      <c r="K109" s="167"/>
      <c r="L109" s="168"/>
      <c r="Y109" s="122" t="s">
        <v>90</v>
      </c>
      <c r="Z109" s="181" t="s">
        <v>90</v>
      </c>
    </row>
    <row r="110" spans="1:26" ht="15">
      <c r="A110" s="16" t="s">
        <v>572</v>
      </c>
      <c r="B110" s="16"/>
      <c r="C110" s="16"/>
      <c r="D110" s="179"/>
      <c r="E110" s="179"/>
      <c r="F110" s="179"/>
      <c r="G110" s="179"/>
      <c r="H110" s="179"/>
      <c r="I110" s="166" t="str">
        <f t="shared" si="3"/>
        <v xml:space="preserve"> </v>
      </c>
      <c r="J110" s="167"/>
      <c r="K110" s="167"/>
      <c r="L110" s="168"/>
      <c r="Y110" s="122" t="s">
        <v>91</v>
      </c>
      <c r="Z110" s="181" t="s">
        <v>91</v>
      </c>
    </row>
    <row r="111" spans="1:26" ht="15">
      <c r="A111" s="16" t="s">
        <v>573</v>
      </c>
      <c r="B111" s="16"/>
      <c r="C111" s="16"/>
      <c r="D111" s="179"/>
      <c r="E111" s="179"/>
      <c r="F111" s="179"/>
      <c r="G111" s="179"/>
      <c r="H111" s="179"/>
      <c r="I111" s="166" t="str">
        <f t="shared" si="3"/>
        <v xml:space="preserve"> </v>
      </c>
      <c r="J111" s="167"/>
      <c r="K111" s="167"/>
      <c r="L111" s="168"/>
      <c r="Y111" s="122" t="s">
        <v>92</v>
      </c>
      <c r="Z111" s="181" t="s">
        <v>92</v>
      </c>
    </row>
    <row r="112" spans="1:26" ht="15">
      <c r="A112" s="16" t="s">
        <v>574</v>
      </c>
      <c r="B112" s="16"/>
      <c r="C112" s="16"/>
      <c r="D112" s="179"/>
      <c r="E112" s="179"/>
      <c r="F112" s="179"/>
      <c r="G112" s="179"/>
      <c r="H112" s="179"/>
      <c r="I112" s="166" t="str">
        <f t="shared" si="3"/>
        <v xml:space="preserve"> </v>
      </c>
      <c r="J112" s="167"/>
      <c r="K112" s="167"/>
      <c r="L112" s="168"/>
      <c r="Y112" s="122" t="s">
        <v>93</v>
      </c>
      <c r="Z112" s="181" t="s">
        <v>93</v>
      </c>
    </row>
    <row r="113" spans="1:26" ht="15">
      <c r="A113" s="16" t="s">
        <v>575</v>
      </c>
      <c r="B113" s="16"/>
      <c r="C113" s="16"/>
      <c r="D113" s="179"/>
      <c r="E113" s="179"/>
      <c r="F113" s="179"/>
      <c r="G113" s="179"/>
      <c r="H113" s="179"/>
      <c r="I113" s="166" t="str">
        <f t="shared" si="3"/>
        <v xml:space="preserve"> </v>
      </c>
      <c r="J113" s="167"/>
      <c r="K113" s="167"/>
      <c r="L113" s="168"/>
      <c r="Y113" s="122" t="s">
        <v>94</v>
      </c>
      <c r="Z113" s="181" t="s">
        <v>94</v>
      </c>
    </row>
    <row r="114" spans="1:26" ht="15">
      <c r="A114" s="16" t="s">
        <v>576</v>
      </c>
      <c r="B114" s="16"/>
      <c r="C114" s="16"/>
      <c r="D114" s="179"/>
      <c r="E114" s="179"/>
      <c r="F114" s="179"/>
      <c r="G114" s="179"/>
      <c r="H114" s="179"/>
      <c r="I114" s="166" t="str">
        <f t="shared" si="3"/>
        <v xml:space="preserve"> </v>
      </c>
      <c r="J114" s="167"/>
      <c r="K114" s="167"/>
      <c r="L114" s="168"/>
      <c r="Y114" s="122" t="s">
        <v>95</v>
      </c>
      <c r="Z114" s="181" t="s">
        <v>95</v>
      </c>
    </row>
    <row r="115" spans="1:26" ht="15">
      <c r="A115" s="16" t="s">
        <v>577</v>
      </c>
      <c r="B115" s="16"/>
      <c r="C115" s="16"/>
      <c r="D115" s="179"/>
      <c r="E115" s="179"/>
      <c r="F115" s="179"/>
      <c r="G115" s="179"/>
      <c r="H115" s="179"/>
      <c r="I115" s="166" t="str">
        <f t="shared" si="3"/>
        <v xml:space="preserve"> </v>
      </c>
      <c r="J115" s="167"/>
      <c r="K115" s="167"/>
      <c r="L115" s="168"/>
      <c r="Y115" s="122" t="s">
        <v>96</v>
      </c>
      <c r="Z115" s="181" t="s">
        <v>96</v>
      </c>
    </row>
    <row r="116" spans="1:26" ht="15">
      <c r="A116" s="16" t="s">
        <v>578</v>
      </c>
      <c r="B116" s="16"/>
      <c r="C116" s="16"/>
      <c r="D116" s="179"/>
      <c r="E116" s="179"/>
      <c r="F116" s="179"/>
      <c r="G116" s="179"/>
      <c r="H116" s="179"/>
      <c r="I116" s="166" t="str">
        <f t="shared" si="3"/>
        <v xml:space="preserve"> </v>
      </c>
      <c r="J116" s="167"/>
      <c r="K116" s="167"/>
      <c r="L116" s="168"/>
      <c r="Y116" s="122" t="s">
        <v>97</v>
      </c>
      <c r="Z116" s="181" t="s">
        <v>97</v>
      </c>
    </row>
    <row r="117" spans="1:26" ht="15">
      <c r="A117" s="16" t="s">
        <v>579</v>
      </c>
      <c r="B117" s="16"/>
      <c r="C117" s="16"/>
      <c r="D117" s="179"/>
      <c r="E117" s="179"/>
      <c r="F117" s="179"/>
      <c r="G117" s="179"/>
      <c r="H117" s="179"/>
      <c r="I117" s="166" t="str">
        <f t="shared" si="3"/>
        <v xml:space="preserve"> </v>
      </c>
      <c r="J117" s="167"/>
      <c r="K117" s="167"/>
      <c r="L117" s="168"/>
      <c r="Y117" s="122" t="s">
        <v>98</v>
      </c>
      <c r="Z117" s="181" t="s">
        <v>98</v>
      </c>
    </row>
    <row r="118" spans="1:26" ht="15">
      <c r="A118" s="16" t="s">
        <v>580</v>
      </c>
      <c r="B118" s="16"/>
      <c r="C118" s="16"/>
      <c r="D118" s="179"/>
      <c r="E118" s="179"/>
      <c r="F118" s="179"/>
      <c r="G118" s="179"/>
      <c r="H118" s="179"/>
      <c r="I118" s="166" t="str">
        <f t="shared" si="3"/>
        <v xml:space="preserve"> </v>
      </c>
      <c r="J118" s="167"/>
      <c r="K118" s="167"/>
      <c r="L118" s="168"/>
      <c r="Y118" s="122" t="s">
        <v>99</v>
      </c>
      <c r="Z118" s="181" t="s">
        <v>99</v>
      </c>
    </row>
    <row r="119" spans="1:26" ht="15">
      <c r="A119" s="16" t="s">
        <v>581</v>
      </c>
      <c r="B119" s="16"/>
      <c r="C119" s="16"/>
      <c r="D119" s="179"/>
      <c r="E119" s="179"/>
      <c r="F119" s="179"/>
      <c r="G119" s="179"/>
      <c r="H119" s="179"/>
      <c r="I119" s="166" t="str">
        <f t="shared" si="3"/>
        <v xml:space="preserve"> </v>
      </c>
      <c r="J119" s="167"/>
      <c r="K119" s="167"/>
      <c r="L119" s="168"/>
      <c r="Y119" s="122" t="s">
        <v>100</v>
      </c>
      <c r="Z119" s="181" t="s">
        <v>100</v>
      </c>
    </row>
    <row r="120" spans="1:26" ht="15">
      <c r="A120" s="16" t="s">
        <v>582</v>
      </c>
      <c r="B120" s="16"/>
      <c r="C120" s="16"/>
      <c r="D120" s="179"/>
      <c r="E120" s="179"/>
      <c r="F120" s="179"/>
      <c r="G120" s="179"/>
      <c r="H120" s="179"/>
      <c r="I120" s="166" t="str">
        <f t="shared" si="3"/>
        <v xml:space="preserve"> </v>
      </c>
      <c r="J120" s="167"/>
      <c r="K120" s="167"/>
      <c r="L120" s="168"/>
      <c r="Y120" s="122" t="s">
        <v>101</v>
      </c>
      <c r="Z120" s="181" t="s">
        <v>101</v>
      </c>
    </row>
    <row r="121" spans="1:26" ht="15">
      <c r="A121" s="16" t="s">
        <v>583</v>
      </c>
      <c r="B121" s="16"/>
      <c r="C121" s="16"/>
      <c r="D121" s="179"/>
      <c r="E121" s="179"/>
      <c r="F121" s="179"/>
      <c r="G121" s="179"/>
      <c r="H121" s="179"/>
      <c r="I121" s="166" t="str">
        <f t="shared" si="3"/>
        <v xml:space="preserve"> </v>
      </c>
      <c r="J121" s="167"/>
      <c r="K121" s="167"/>
      <c r="L121" s="168"/>
      <c r="Y121" s="122" t="s">
        <v>102</v>
      </c>
      <c r="Z121" s="181" t="s">
        <v>102</v>
      </c>
    </row>
    <row r="122" spans="1:26" ht="15">
      <c r="A122" s="16" t="s">
        <v>584</v>
      </c>
      <c r="B122" s="16"/>
      <c r="C122" s="16"/>
      <c r="D122" s="179"/>
      <c r="E122" s="179"/>
      <c r="F122" s="179"/>
      <c r="G122" s="179"/>
      <c r="H122" s="179"/>
      <c r="I122" s="166" t="str">
        <f t="shared" si="3"/>
        <v xml:space="preserve"> </v>
      </c>
      <c r="J122" s="167"/>
      <c r="K122" s="167"/>
      <c r="L122" s="168"/>
      <c r="Y122" s="122" t="s">
        <v>103</v>
      </c>
      <c r="Z122" s="181" t="s">
        <v>103</v>
      </c>
    </row>
    <row r="123" spans="1:26" ht="15">
      <c r="A123" s="16" t="s">
        <v>585</v>
      </c>
      <c r="B123" s="16"/>
      <c r="C123" s="16"/>
      <c r="D123" s="179"/>
      <c r="E123" s="179"/>
      <c r="F123" s="179"/>
      <c r="G123" s="179"/>
      <c r="H123" s="179"/>
      <c r="I123" s="166" t="str">
        <f t="shared" si="3"/>
        <v xml:space="preserve"> </v>
      </c>
      <c r="J123" s="167"/>
      <c r="K123" s="167"/>
      <c r="L123" s="168"/>
      <c r="Y123" s="122" t="s">
        <v>104</v>
      </c>
      <c r="Z123" s="181" t="s">
        <v>104</v>
      </c>
    </row>
    <row r="124" spans="1:26" ht="15">
      <c r="A124" s="16" t="s">
        <v>586</v>
      </c>
      <c r="B124" s="16"/>
      <c r="C124" s="16"/>
      <c r="D124" s="179"/>
      <c r="E124" s="179"/>
      <c r="F124" s="179"/>
      <c r="G124" s="179"/>
      <c r="H124" s="179"/>
      <c r="I124" s="166" t="str">
        <f t="shared" si="3"/>
        <v xml:space="preserve"> </v>
      </c>
      <c r="J124" s="167"/>
      <c r="K124" s="167"/>
      <c r="L124" s="168"/>
      <c r="Y124" s="122" t="s">
        <v>105</v>
      </c>
      <c r="Z124" s="181" t="s">
        <v>105</v>
      </c>
    </row>
    <row r="125" spans="1:26" ht="15">
      <c r="A125" s="16" t="s">
        <v>587</v>
      </c>
      <c r="B125" s="16"/>
      <c r="C125" s="16"/>
      <c r="D125" s="179"/>
      <c r="E125" s="179"/>
      <c r="F125" s="179"/>
      <c r="G125" s="179"/>
      <c r="H125" s="179"/>
      <c r="I125" s="166" t="str">
        <f t="shared" si="3"/>
        <v xml:space="preserve"> </v>
      </c>
      <c r="J125" s="167"/>
      <c r="K125" s="167"/>
      <c r="L125" s="168"/>
      <c r="Y125" s="122" t="s">
        <v>106</v>
      </c>
      <c r="Z125" s="181" t="s">
        <v>106</v>
      </c>
    </row>
    <row r="126" spans="1:26" ht="15">
      <c r="A126" s="16" t="s">
        <v>588</v>
      </c>
      <c r="B126" s="16"/>
      <c r="C126" s="16"/>
      <c r="D126" s="179"/>
      <c r="E126" s="179"/>
      <c r="F126" s="179"/>
      <c r="G126" s="179"/>
      <c r="H126" s="179"/>
      <c r="I126" s="166" t="str">
        <f t="shared" si="3"/>
        <v xml:space="preserve"> </v>
      </c>
      <c r="J126" s="167"/>
      <c r="K126" s="167"/>
      <c r="L126" s="168"/>
      <c r="Y126" s="122" t="s">
        <v>107</v>
      </c>
      <c r="Z126" s="181" t="s">
        <v>107</v>
      </c>
    </row>
    <row r="127" spans="1:26" ht="15">
      <c r="A127" s="16" t="s">
        <v>589</v>
      </c>
      <c r="B127" s="16"/>
      <c r="C127" s="16"/>
      <c r="D127" s="179"/>
      <c r="E127" s="179"/>
      <c r="F127" s="179"/>
      <c r="G127" s="179"/>
      <c r="H127" s="179"/>
      <c r="I127" s="166" t="str">
        <f t="shared" si="3"/>
        <v xml:space="preserve"> </v>
      </c>
      <c r="J127" s="167"/>
      <c r="K127" s="167"/>
      <c r="L127" s="168"/>
      <c r="Y127" s="122" t="s">
        <v>108</v>
      </c>
      <c r="Z127" s="181" t="s">
        <v>108</v>
      </c>
    </row>
    <row r="128" spans="1:26" ht="15">
      <c r="A128" s="16" t="s">
        <v>590</v>
      </c>
      <c r="B128" s="16"/>
      <c r="C128" s="16"/>
      <c r="D128" s="179"/>
      <c r="E128" s="179"/>
      <c r="F128" s="179"/>
      <c r="G128" s="179"/>
      <c r="H128" s="179"/>
      <c r="I128" s="166" t="str">
        <f t="shared" si="3"/>
        <v xml:space="preserve"> </v>
      </c>
      <c r="J128" s="167"/>
      <c r="K128" s="167"/>
      <c r="L128" s="168"/>
      <c r="Y128" s="122" t="s">
        <v>109</v>
      </c>
      <c r="Z128" s="181" t="s">
        <v>109</v>
      </c>
    </row>
    <row r="129" spans="1:26" ht="15">
      <c r="A129" s="16" t="s">
        <v>591</v>
      </c>
      <c r="B129" s="16"/>
      <c r="C129" s="16"/>
      <c r="D129" s="179"/>
      <c r="E129" s="179"/>
      <c r="F129" s="179"/>
      <c r="G129" s="179"/>
      <c r="H129" s="179"/>
      <c r="I129" s="166" t="str">
        <f t="shared" si="3"/>
        <v xml:space="preserve"> </v>
      </c>
      <c r="J129" s="167"/>
      <c r="K129" s="167"/>
      <c r="L129" s="168"/>
      <c r="Y129" s="122" t="s">
        <v>110</v>
      </c>
      <c r="Z129" s="181" t="s">
        <v>110</v>
      </c>
    </row>
    <row r="130" spans="1:26" ht="15">
      <c r="A130" s="16" t="s">
        <v>592</v>
      </c>
      <c r="B130" s="16"/>
      <c r="C130" s="16"/>
      <c r="D130" s="179"/>
      <c r="E130" s="179"/>
      <c r="F130" s="179"/>
      <c r="G130" s="179"/>
      <c r="H130" s="179"/>
      <c r="I130" s="166" t="str">
        <f t="shared" si="3"/>
        <v xml:space="preserve"> </v>
      </c>
      <c r="J130" s="167"/>
      <c r="K130" s="167"/>
      <c r="L130" s="168"/>
      <c r="Y130" s="122" t="s">
        <v>111</v>
      </c>
      <c r="Z130" s="181" t="s">
        <v>111</v>
      </c>
    </row>
    <row r="131" spans="1:26" ht="15">
      <c r="A131" s="16" t="s">
        <v>593</v>
      </c>
      <c r="B131" s="16"/>
      <c r="C131" s="16"/>
      <c r="D131" s="179"/>
      <c r="E131" s="179"/>
      <c r="F131" s="179"/>
      <c r="G131" s="179"/>
      <c r="H131" s="179"/>
      <c r="I131" s="166" t="str">
        <f t="shared" si="3"/>
        <v xml:space="preserve"> </v>
      </c>
      <c r="J131" s="167"/>
      <c r="K131" s="167"/>
      <c r="L131" s="168"/>
      <c r="Y131" s="122" t="s">
        <v>112</v>
      </c>
      <c r="Z131" s="181" t="s">
        <v>112</v>
      </c>
    </row>
    <row r="132" spans="1:26" ht="15">
      <c r="A132" s="16" t="s">
        <v>594</v>
      </c>
      <c r="B132" s="16"/>
      <c r="C132" s="16"/>
      <c r="D132" s="179"/>
      <c r="E132" s="179"/>
      <c r="F132" s="179"/>
      <c r="G132" s="179"/>
      <c r="H132" s="179"/>
      <c r="I132" s="166" t="str">
        <f t="shared" si="3"/>
        <v xml:space="preserve"> </v>
      </c>
      <c r="J132" s="167"/>
      <c r="K132" s="167"/>
      <c r="L132" s="168"/>
      <c r="Y132" s="122" t="s">
        <v>113</v>
      </c>
      <c r="Z132" s="181" t="s">
        <v>113</v>
      </c>
    </row>
    <row r="133" spans="1:26" ht="15">
      <c r="A133" s="16" t="s">
        <v>595</v>
      </c>
      <c r="B133" s="16"/>
      <c r="C133" s="16"/>
      <c r="D133" s="179"/>
      <c r="E133" s="179"/>
      <c r="F133" s="179"/>
      <c r="G133" s="179"/>
      <c r="H133" s="179"/>
      <c r="I133" s="166" t="str">
        <f t="shared" si="3"/>
        <v xml:space="preserve"> </v>
      </c>
      <c r="J133" s="167"/>
      <c r="K133" s="167"/>
      <c r="L133" s="168"/>
      <c r="Y133" s="122" t="s">
        <v>114</v>
      </c>
      <c r="Z133" s="181" t="s">
        <v>114</v>
      </c>
    </row>
    <row r="134" spans="1:26" ht="15">
      <c r="A134" s="16" t="s">
        <v>596</v>
      </c>
      <c r="B134" s="16"/>
      <c r="C134" s="16"/>
      <c r="D134" s="179"/>
      <c r="E134" s="179"/>
      <c r="F134" s="179"/>
      <c r="G134" s="179"/>
      <c r="H134" s="179"/>
      <c r="I134" s="166" t="str">
        <f t="shared" si="3"/>
        <v xml:space="preserve"> </v>
      </c>
      <c r="J134" s="167"/>
      <c r="K134" s="167"/>
      <c r="L134" s="168"/>
      <c r="Y134" s="122" t="s">
        <v>115</v>
      </c>
      <c r="Z134" s="181" t="s">
        <v>115</v>
      </c>
    </row>
    <row r="135" spans="1:26" ht="15">
      <c r="A135" s="16" t="s">
        <v>597</v>
      </c>
      <c r="B135" s="16"/>
      <c r="C135" s="16"/>
      <c r="D135" s="179"/>
      <c r="E135" s="179"/>
      <c r="F135" s="179"/>
      <c r="G135" s="179"/>
      <c r="H135" s="179"/>
      <c r="I135" s="166" t="str">
        <f t="shared" si="3"/>
        <v xml:space="preserve"> </v>
      </c>
      <c r="J135" s="167"/>
      <c r="K135" s="167"/>
      <c r="L135" s="168"/>
      <c r="Y135" s="122" t="s">
        <v>116</v>
      </c>
      <c r="Z135" s="181" t="s">
        <v>116</v>
      </c>
    </row>
    <row r="136" spans="1:26" ht="15">
      <c r="A136" s="16" t="s">
        <v>598</v>
      </c>
      <c r="B136" s="16"/>
      <c r="C136" s="16"/>
      <c r="D136" s="179"/>
      <c r="E136" s="179"/>
      <c r="F136" s="179"/>
      <c r="G136" s="179"/>
      <c r="H136" s="179"/>
      <c r="I136" s="166" t="str">
        <f t="shared" ref="I136:I167" si="4">IF(ISBLANK(B136)," ",100-SUM(D136:H136))</f>
        <v xml:space="preserve"> </v>
      </c>
      <c r="J136" s="167"/>
      <c r="K136" s="167"/>
      <c r="L136" s="168"/>
      <c r="Y136" s="122" t="s">
        <v>117</v>
      </c>
      <c r="Z136" s="181" t="s">
        <v>117</v>
      </c>
    </row>
    <row r="137" spans="1:26" ht="15">
      <c r="A137" s="16" t="s">
        <v>599</v>
      </c>
      <c r="B137" s="16"/>
      <c r="C137" s="16"/>
      <c r="D137" s="179"/>
      <c r="E137" s="179"/>
      <c r="F137" s="179"/>
      <c r="G137" s="179"/>
      <c r="H137" s="179"/>
      <c r="I137" s="166" t="str">
        <f t="shared" si="4"/>
        <v xml:space="preserve"> </v>
      </c>
      <c r="J137" s="167"/>
      <c r="K137" s="167"/>
      <c r="L137" s="168"/>
      <c r="Y137" s="122" t="s">
        <v>118</v>
      </c>
      <c r="Z137" s="181" t="s">
        <v>118</v>
      </c>
    </row>
    <row r="138" spans="1:26" ht="15">
      <c r="A138" s="16" t="s">
        <v>600</v>
      </c>
      <c r="B138" s="16"/>
      <c r="C138" s="16"/>
      <c r="D138" s="179"/>
      <c r="E138" s="179"/>
      <c r="F138" s="179"/>
      <c r="G138" s="179"/>
      <c r="H138" s="179"/>
      <c r="I138" s="166" t="str">
        <f t="shared" si="4"/>
        <v xml:space="preserve"> </v>
      </c>
      <c r="J138" s="167"/>
      <c r="K138" s="167"/>
      <c r="L138" s="168"/>
      <c r="Y138" s="122" t="s">
        <v>119</v>
      </c>
      <c r="Z138" s="181" t="s">
        <v>119</v>
      </c>
    </row>
    <row r="139" spans="1:26" ht="15">
      <c r="A139" s="16" t="s">
        <v>601</v>
      </c>
      <c r="B139" s="16"/>
      <c r="C139" s="16"/>
      <c r="D139" s="179"/>
      <c r="E139" s="179"/>
      <c r="F139" s="179"/>
      <c r="G139" s="179"/>
      <c r="H139" s="179"/>
      <c r="I139" s="166" t="str">
        <f t="shared" si="4"/>
        <v xml:space="preserve"> </v>
      </c>
      <c r="J139" s="167"/>
      <c r="K139" s="167"/>
      <c r="L139" s="168"/>
      <c r="Y139" s="122" t="s">
        <v>120</v>
      </c>
      <c r="Z139" s="181" t="s">
        <v>120</v>
      </c>
    </row>
    <row r="140" spans="1:26" ht="15">
      <c r="A140" s="16" t="s">
        <v>602</v>
      </c>
      <c r="B140" s="16"/>
      <c r="C140" s="16"/>
      <c r="D140" s="179"/>
      <c r="E140" s="179"/>
      <c r="F140" s="179"/>
      <c r="G140" s="179"/>
      <c r="H140" s="179"/>
      <c r="I140" s="166" t="str">
        <f t="shared" si="4"/>
        <v xml:space="preserve"> </v>
      </c>
      <c r="J140" s="167"/>
      <c r="K140" s="167"/>
      <c r="L140" s="168"/>
      <c r="Y140" s="122" t="s">
        <v>121</v>
      </c>
      <c r="Z140" s="181" t="s">
        <v>121</v>
      </c>
    </row>
    <row r="141" spans="1:26" ht="15">
      <c r="A141" s="16" t="s">
        <v>603</v>
      </c>
      <c r="B141" s="16"/>
      <c r="C141" s="16"/>
      <c r="D141" s="179"/>
      <c r="E141" s="179"/>
      <c r="F141" s="179"/>
      <c r="G141" s="179"/>
      <c r="H141" s="179"/>
      <c r="I141" s="166" t="str">
        <f t="shared" si="4"/>
        <v xml:space="preserve"> </v>
      </c>
      <c r="J141" s="167"/>
      <c r="K141" s="167"/>
      <c r="L141" s="168"/>
      <c r="Y141" s="122" t="s">
        <v>122</v>
      </c>
      <c r="Z141" s="181" t="s">
        <v>122</v>
      </c>
    </row>
    <row r="142" spans="1:26" ht="15">
      <c r="A142" s="16" t="s">
        <v>604</v>
      </c>
      <c r="B142" s="16"/>
      <c r="C142" s="16"/>
      <c r="D142" s="179"/>
      <c r="E142" s="179"/>
      <c r="F142" s="179"/>
      <c r="G142" s="179"/>
      <c r="H142" s="179"/>
      <c r="I142" s="166" t="str">
        <f t="shared" si="4"/>
        <v xml:space="preserve"> </v>
      </c>
      <c r="J142" s="167"/>
      <c r="K142" s="167"/>
      <c r="L142" s="168"/>
      <c r="Y142" s="122" t="s">
        <v>123</v>
      </c>
      <c r="Z142" s="181" t="s">
        <v>123</v>
      </c>
    </row>
    <row r="143" spans="1:26" ht="15">
      <c r="A143" s="16" t="s">
        <v>605</v>
      </c>
      <c r="B143" s="16"/>
      <c r="C143" s="16"/>
      <c r="D143" s="179"/>
      <c r="E143" s="179"/>
      <c r="F143" s="179"/>
      <c r="G143" s="179"/>
      <c r="H143" s="179"/>
      <c r="I143" s="166" t="str">
        <f t="shared" si="4"/>
        <v xml:space="preserve"> </v>
      </c>
      <c r="J143" s="167"/>
      <c r="K143" s="167"/>
      <c r="L143" s="168"/>
      <c r="Y143" s="122" t="s">
        <v>124</v>
      </c>
      <c r="Z143" s="181" t="s">
        <v>124</v>
      </c>
    </row>
    <row r="144" spans="1:26" ht="15">
      <c r="A144" s="16" t="s">
        <v>606</v>
      </c>
      <c r="B144" s="16"/>
      <c r="C144" s="16"/>
      <c r="D144" s="179"/>
      <c r="E144" s="179"/>
      <c r="F144" s="179"/>
      <c r="G144" s="179"/>
      <c r="H144" s="179"/>
      <c r="I144" s="166" t="str">
        <f t="shared" si="4"/>
        <v xml:space="preserve"> </v>
      </c>
      <c r="J144" s="167"/>
      <c r="K144" s="167"/>
      <c r="L144" s="168"/>
      <c r="Y144" s="122" t="s">
        <v>125</v>
      </c>
      <c r="Z144" s="181" t="s">
        <v>125</v>
      </c>
    </row>
    <row r="145" spans="1:26" ht="15">
      <c r="A145" s="16" t="s">
        <v>607</v>
      </c>
      <c r="B145" s="16"/>
      <c r="C145" s="16"/>
      <c r="D145" s="179"/>
      <c r="E145" s="179"/>
      <c r="F145" s="179"/>
      <c r="G145" s="179"/>
      <c r="H145" s="179"/>
      <c r="I145" s="166" t="str">
        <f t="shared" si="4"/>
        <v xml:space="preserve"> </v>
      </c>
      <c r="J145" s="167"/>
      <c r="K145" s="167"/>
      <c r="L145" s="168"/>
      <c r="Y145" s="122" t="s">
        <v>126</v>
      </c>
      <c r="Z145" s="181" t="s">
        <v>126</v>
      </c>
    </row>
    <row r="146" spans="1:26" ht="15">
      <c r="A146" s="16" t="s">
        <v>608</v>
      </c>
      <c r="B146" s="16"/>
      <c r="C146" s="16"/>
      <c r="D146" s="179"/>
      <c r="E146" s="179"/>
      <c r="F146" s="179"/>
      <c r="G146" s="179"/>
      <c r="H146" s="179"/>
      <c r="I146" s="166" t="str">
        <f t="shared" si="4"/>
        <v xml:space="preserve"> </v>
      </c>
      <c r="J146" s="167"/>
      <c r="K146" s="167"/>
      <c r="L146" s="168"/>
      <c r="Y146" s="122" t="s">
        <v>127</v>
      </c>
      <c r="Z146" s="181" t="s">
        <v>127</v>
      </c>
    </row>
    <row r="147" spans="1:26" ht="15">
      <c r="A147" s="16" t="s">
        <v>609</v>
      </c>
      <c r="B147" s="16"/>
      <c r="C147" s="16"/>
      <c r="D147" s="179"/>
      <c r="E147" s="179"/>
      <c r="F147" s="179"/>
      <c r="G147" s="179"/>
      <c r="H147" s="179"/>
      <c r="I147" s="166" t="str">
        <f t="shared" si="4"/>
        <v xml:space="preserve"> </v>
      </c>
      <c r="J147" s="167"/>
      <c r="K147" s="167"/>
      <c r="L147" s="168"/>
      <c r="Y147" s="122" t="s">
        <v>128</v>
      </c>
      <c r="Z147" s="181" t="s">
        <v>128</v>
      </c>
    </row>
    <row r="148" spans="1:26" ht="15">
      <c r="A148" s="16" t="s">
        <v>610</v>
      </c>
      <c r="B148" s="16"/>
      <c r="C148" s="16"/>
      <c r="D148" s="179"/>
      <c r="E148" s="179"/>
      <c r="F148" s="179"/>
      <c r="G148" s="179"/>
      <c r="H148" s="179"/>
      <c r="I148" s="166" t="str">
        <f t="shared" si="4"/>
        <v xml:space="preserve"> </v>
      </c>
      <c r="J148" s="167"/>
      <c r="K148" s="167"/>
      <c r="L148" s="168"/>
      <c r="Y148" s="122" t="s">
        <v>129</v>
      </c>
      <c r="Z148" s="181" t="s">
        <v>129</v>
      </c>
    </row>
    <row r="149" spans="1:26" ht="15">
      <c r="A149" s="16" t="s">
        <v>611</v>
      </c>
      <c r="B149" s="16"/>
      <c r="C149" s="16"/>
      <c r="D149" s="179"/>
      <c r="E149" s="179"/>
      <c r="F149" s="179"/>
      <c r="G149" s="179"/>
      <c r="H149" s="179"/>
      <c r="I149" s="166" t="str">
        <f t="shared" si="4"/>
        <v xml:space="preserve"> </v>
      </c>
      <c r="J149" s="167"/>
      <c r="K149" s="167"/>
      <c r="L149" s="168"/>
      <c r="Y149" s="122" t="s">
        <v>130</v>
      </c>
      <c r="Z149" s="181" t="s">
        <v>130</v>
      </c>
    </row>
    <row r="150" spans="1:26" ht="15">
      <c r="A150" s="16" t="s">
        <v>612</v>
      </c>
      <c r="B150" s="16"/>
      <c r="C150" s="16"/>
      <c r="D150" s="179"/>
      <c r="E150" s="179"/>
      <c r="F150" s="179"/>
      <c r="G150" s="179"/>
      <c r="H150" s="179"/>
      <c r="I150" s="166" t="str">
        <f t="shared" si="4"/>
        <v xml:space="preserve"> </v>
      </c>
      <c r="J150" s="167"/>
      <c r="K150" s="167"/>
      <c r="L150" s="168"/>
      <c r="Y150" s="122" t="s">
        <v>131</v>
      </c>
      <c r="Z150" s="181" t="s">
        <v>131</v>
      </c>
    </row>
    <row r="151" spans="1:26" ht="15">
      <c r="A151" s="16" t="s">
        <v>613</v>
      </c>
      <c r="B151" s="16"/>
      <c r="C151" s="16"/>
      <c r="D151" s="179"/>
      <c r="E151" s="179"/>
      <c r="F151" s="179"/>
      <c r="G151" s="179"/>
      <c r="H151" s="179"/>
      <c r="I151" s="166" t="str">
        <f t="shared" si="4"/>
        <v xml:space="preserve"> </v>
      </c>
      <c r="J151" s="167"/>
      <c r="K151" s="167"/>
      <c r="L151" s="168"/>
      <c r="Y151" s="122" t="s">
        <v>132</v>
      </c>
      <c r="Z151" s="181" t="s">
        <v>132</v>
      </c>
    </row>
    <row r="152" spans="1:26" ht="15">
      <c r="A152" s="16" t="s">
        <v>614</v>
      </c>
      <c r="B152" s="16"/>
      <c r="C152" s="16"/>
      <c r="D152" s="179"/>
      <c r="E152" s="179"/>
      <c r="F152" s="179"/>
      <c r="G152" s="179"/>
      <c r="H152" s="179"/>
      <c r="I152" s="166" t="str">
        <f t="shared" si="4"/>
        <v xml:space="preserve"> </v>
      </c>
      <c r="J152" s="167"/>
      <c r="K152" s="167"/>
      <c r="L152" s="168"/>
      <c r="Y152" s="122" t="s">
        <v>133</v>
      </c>
      <c r="Z152" s="181" t="s">
        <v>133</v>
      </c>
    </row>
    <row r="153" spans="1:26" ht="15">
      <c r="A153" s="16" t="s">
        <v>615</v>
      </c>
      <c r="B153" s="16"/>
      <c r="C153" s="16"/>
      <c r="D153" s="179"/>
      <c r="E153" s="179"/>
      <c r="F153" s="179"/>
      <c r="G153" s="179"/>
      <c r="H153" s="179"/>
      <c r="I153" s="166" t="str">
        <f t="shared" si="4"/>
        <v xml:space="preserve"> </v>
      </c>
      <c r="J153" s="167"/>
      <c r="K153" s="167"/>
      <c r="L153" s="168"/>
      <c r="Y153" s="122" t="s">
        <v>134</v>
      </c>
      <c r="Z153" s="181" t="s">
        <v>134</v>
      </c>
    </row>
    <row r="154" spans="1:26" ht="15">
      <c r="A154" s="16" t="s">
        <v>616</v>
      </c>
      <c r="B154" s="16"/>
      <c r="C154" s="16"/>
      <c r="D154" s="179"/>
      <c r="E154" s="179"/>
      <c r="F154" s="179"/>
      <c r="G154" s="179"/>
      <c r="H154" s="179"/>
      <c r="I154" s="166" t="str">
        <f t="shared" si="4"/>
        <v xml:space="preserve"> </v>
      </c>
      <c r="J154" s="167"/>
      <c r="K154" s="167"/>
      <c r="L154" s="168"/>
      <c r="Y154" s="122" t="s">
        <v>135</v>
      </c>
      <c r="Z154" s="181" t="s">
        <v>135</v>
      </c>
    </row>
    <row r="155" spans="1:26" ht="15">
      <c r="A155" s="16" t="s">
        <v>617</v>
      </c>
      <c r="B155" s="16"/>
      <c r="C155" s="16"/>
      <c r="D155" s="179"/>
      <c r="E155" s="179"/>
      <c r="F155" s="179"/>
      <c r="G155" s="179"/>
      <c r="H155" s="179"/>
      <c r="I155" s="166" t="str">
        <f t="shared" si="4"/>
        <v xml:space="preserve"> </v>
      </c>
      <c r="J155" s="167"/>
      <c r="K155" s="167"/>
      <c r="L155" s="168"/>
      <c r="Y155" s="122" t="s">
        <v>136</v>
      </c>
      <c r="Z155" s="181" t="s">
        <v>136</v>
      </c>
    </row>
    <row r="156" spans="1:26" ht="15">
      <c r="A156" s="16" t="s">
        <v>618</v>
      </c>
      <c r="B156" s="16"/>
      <c r="C156" s="16"/>
      <c r="D156" s="179"/>
      <c r="E156" s="179"/>
      <c r="F156" s="179"/>
      <c r="G156" s="179"/>
      <c r="H156" s="179"/>
      <c r="I156" s="166" t="str">
        <f t="shared" si="4"/>
        <v xml:space="preserve"> </v>
      </c>
      <c r="J156" s="167"/>
      <c r="K156" s="167"/>
      <c r="L156" s="168"/>
      <c r="Y156" s="122" t="s">
        <v>137</v>
      </c>
      <c r="Z156" s="181" t="s">
        <v>137</v>
      </c>
    </row>
    <row r="157" spans="1:26" ht="15">
      <c r="A157" s="16" t="s">
        <v>619</v>
      </c>
      <c r="B157" s="16"/>
      <c r="C157" s="16"/>
      <c r="D157" s="179"/>
      <c r="E157" s="179"/>
      <c r="F157" s="179"/>
      <c r="G157" s="179"/>
      <c r="H157" s="179"/>
      <c r="I157" s="166" t="str">
        <f t="shared" si="4"/>
        <v xml:space="preserve"> </v>
      </c>
      <c r="J157" s="167"/>
      <c r="K157" s="167"/>
      <c r="L157" s="168"/>
      <c r="Y157" s="122" t="s">
        <v>138</v>
      </c>
      <c r="Z157" s="181" t="s">
        <v>138</v>
      </c>
    </row>
    <row r="158" spans="1:26" ht="15">
      <c r="A158" s="16" t="s">
        <v>620</v>
      </c>
      <c r="B158" s="16"/>
      <c r="C158" s="16"/>
      <c r="D158" s="179"/>
      <c r="E158" s="179"/>
      <c r="F158" s="179"/>
      <c r="G158" s="179"/>
      <c r="H158" s="179"/>
      <c r="I158" s="166" t="str">
        <f t="shared" si="4"/>
        <v xml:space="preserve"> </v>
      </c>
      <c r="J158" s="167"/>
      <c r="K158" s="167"/>
      <c r="L158" s="168"/>
      <c r="Y158" s="122" t="s">
        <v>139</v>
      </c>
      <c r="Z158" s="181" t="s">
        <v>139</v>
      </c>
    </row>
    <row r="159" spans="1:26" ht="15">
      <c r="A159" s="16" t="s">
        <v>621</v>
      </c>
      <c r="B159" s="16"/>
      <c r="C159" s="16"/>
      <c r="D159" s="179"/>
      <c r="E159" s="179"/>
      <c r="F159" s="179"/>
      <c r="G159" s="179"/>
      <c r="H159" s="179"/>
      <c r="I159" s="166" t="str">
        <f t="shared" si="4"/>
        <v xml:space="preserve"> </v>
      </c>
      <c r="J159" s="167"/>
      <c r="K159" s="167"/>
      <c r="L159" s="168"/>
      <c r="Y159" s="122" t="s">
        <v>140</v>
      </c>
      <c r="Z159" s="181" t="s">
        <v>140</v>
      </c>
    </row>
    <row r="160" spans="1:26" ht="15">
      <c r="A160" s="16" t="s">
        <v>622</v>
      </c>
      <c r="B160" s="16"/>
      <c r="C160" s="16"/>
      <c r="D160" s="179"/>
      <c r="E160" s="179"/>
      <c r="F160" s="179"/>
      <c r="G160" s="179"/>
      <c r="H160" s="179"/>
      <c r="I160" s="166" t="str">
        <f t="shared" si="4"/>
        <v xml:space="preserve"> </v>
      </c>
      <c r="J160" s="167"/>
      <c r="K160" s="167"/>
      <c r="L160" s="168"/>
      <c r="Y160" s="122" t="s">
        <v>141</v>
      </c>
      <c r="Z160" s="181" t="s">
        <v>141</v>
      </c>
    </row>
    <row r="161" spans="1:26" ht="15">
      <c r="A161" s="16" t="s">
        <v>623</v>
      </c>
      <c r="B161" s="16"/>
      <c r="C161" s="16"/>
      <c r="D161" s="179"/>
      <c r="E161" s="179"/>
      <c r="F161" s="179"/>
      <c r="G161" s="179"/>
      <c r="H161" s="179"/>
      <c r="I161" s="166" t="str">
        <f t="shared" si="4"/>
        <v xml:space="preserve"> </v>
      </c>
      <c r="J161" s="167"/>
      <c r="K161" s="167"/>
      <c r="L161" s="168"/>
      <c r="Y161" s="122" t="s">
        <v>142</v>
      </c>
      <c r="Z161" s="181" t="s">
        <v>142</v>
      </c>
    </row>
    <row r="162" spans="1:26" ht="15">
      <c r="A162" s="16" t="s">
        <v>624</v>
      </c>
      <c r="B162" s="16"/>
      <c r="C162" s="16"/>
      <c r="D162" s="179"/>
      <c r="E162" s="179"/>
      <c r="F162" s="179"/>
      <c r="G162" s="179"/>
      <c r="H162" s="179"/>
      <c r="I162" s="166" t="str">
        <f t="shared" si="4"/>
        <v xml:space="preserve"> </v>
      </c>
      <c r="J162" s="167"/>
      <c r="K162" s="167"/>
      <c r="L162" s="168"/>
      <c r="Y162" s="122" t="s">
        <v>143</v>
      </c>
      <c r="Z162" s="181" t="s">
        <v>143</v>
      </c>
    </row>
    <row r="163" spans="1:26" ht="15">
      <c r="A163" s="16" t="s">
        <v>625</v>
      </c>
      <c r="B163" s="16"/>
      <c r="C163" s="16"/>
      <c r="D163" s="179"/>
      <c r="E163" s="179"/>
      <c r="F163" s="179"/>
      <c r="G163" s="179"/>
      <c r="H163" s="179"/>
      <c r="I163" s="166" t="str">
        <f t="shared" si="4"/>
        <v xml:space="preserve"> </v>
      </c>
      <c r="J163" s="167"/>
      <c r="K163" s="167"/>
      <c r="L163" s="168"/>
      <c r="Y163" s="122" t="s">
        <v>144</v>
      </c>
      <c r="Z163" s="181" t="s">
        <v>144</v>
      </c>
    </row>
    <row r="164" spans="1:26" ht="15">
      <c r="A164" s="16" t="s">
        <v>626</v>
      </c>
      <c r="B164" s="16"/>
      <c r="C164" s="16"/>
      <c r="D164" s="179"/>
      <c r="E164" s="179"/>
      <c r="F164" s="179"/>
      <c r="G164" s="179"/>
      <c r="H164" s="179"/>
      <c r="I164" s="166" t="str">
        <f t="shared" si="4"/>
        <v xml:space="preserve"> </v>
      </c>
      <c r="J164" s="167"/>
      <c r="K164" s="167"/>
      <c r="L164" s="168"/>
      <c r="Y164" s="122" t="s">
        <v>145</v>
      </c>
      <c r="Z164" s="181" t="s">
        <v>145</v>
      </c>
    </row>
    <row r="165" spans="1:26" ht="15">
      <c r="A165" s="16" t="s">
        <v>627</v>
      </c>
      <c r="B165" s="16"/>
      <c r="C165" s="16"/>
      <c r="D165" s="179"/>
      <c r="E165" s="179"/>
      <c r="F165" s="179"/>
      <c r="G165" s="179"/>
      <c r="H165" s="179"/>
      <c r="I165" s="166" t="str">
        <f t="shared" si="4"/>
        <v xml:space="preserve"> </v>
      </c>
      <c r="J165" s="167"/>
      <c r="K165" s="167"/>
      <c r="L165" s="168"/>
      <c r="Y165" s="122" t="s">
        <v>146</v>
      </c>
      <c r="Z165" s="181" t="s">
        <v>146</v>
      </c>
    </row>
    <row r="166" spans="1:26" ht="15">
      <c r="A166" s="16" t="s">
        <v>628</v>
      </c>
      <c r="B166" s="16"/>
      <c r="C166" s="16"/>
      <c r="D166" s="179"/>
      <c r="E166" s="179"/>
      <c r="F166" s="179"/>
      <c r="G166" s="179"/>
      <c r="H166" s="179"/>
      <c r="I166" s="166" t="str">
        <f t="shared" si="4"/>
        <v xml:space="preserve"> </v>
      </c>
      <c r="J166" s="167"/>
      <c r="K166" s="167"/>
      <c r="L166" s="168"/>
      <c r="Y166" s="122" t="s">
        <v>147</v>
      </c>
      <c r="Z166" s="181" t="s">
        <v>147</v>
      </c>
    </row>
    <row r="167" spans="1:26" ht="15">
      <c r="A167" s="16" t="s">
        <v>629</v>
      </c>
      <c r="B167" s="16"/>
      <c r="C167" s="16"/>
      <c r="D167" s="179"/>
      <c r="E167" s="179"/>
      <c r="F167" s="179"/>
      <c r="G167" s="179"/>
      <c r="H167" s="179"/>
      <c r="I167" s="166" t="str">
        <f t="shared" si="4"/>
        <v xml:space="preserve"> </v>
      </c>
      <c r="J167" s="167"/>
      <c r="K167" s="167"/>
      <c r="L167" s="168"/>
      <c r="Y167" s="122" t="s">
        <v>148</v>
      </c>
      <c r="Z167" s="181" t="s">
        <v>148</v>
      </c>
    </row>
    <row r="168" spans="1:26" ht="15">
      <c r="A168" s="16" t="s">
        <v>630</v>
      </c>
      <c r="B168" s="16"/>
      <c r="C168" s="16"/>
      <c r="D168" s="179"/>
      <c r="E168" s="179"/>
      <c r="F168" s="179"/>
      <c r="G168" s="179"/>
      <c r="H168" s="179"/>
      <c r="I168" s="166" t="str">
        <f t="shared" ref="I168:I189" si="5">IF(ISBLANK(B168)," ",100-SUM(D168:H168))</f>
        <v xml:space="preserve"> </v>
      </c>
      <c r="J168" s="167"/>
      <c r="K168" s="167"/>
      <c r="L168" s="168"/>
      <c r="Y168" s="122" t="s">
        <v>149</v>
      </c>
      <c r="Z168" s="181" t="s">
        <v>149</v>
      </c>
    </row>
    <row r="169" spans="1:26" ht="15">
      <c r="A169" s="16" t="s">
        <v>631</v>
      </c>
      <c r="B169" s="16"/>
      <c r="C169" s="16"/>
      <c r="D169" s="179"/>
      <c r="E169" s="179"/>
      <c r="F169" s="179"/>
      <c r="G169" s="179"/>
      <c r="H169" s="179"/>
      <c r="I169" s="166" t="str">
        <f t="shared" si="5"/>
        <v xml:space="preserve"> </v>
      </c>
      <c r="J169" s="167"/>
      <c r="K169" s="167"/>
      <c r="L169" s="168"/>
      <c r="Y169" s="122" t="s">
        <v>150</v>
      </c>
      <c r="Z169" s="181" t="s">
        <v>150</v>
      </c>
    </row>
    <row r="170" spans="1:26" ht="15">
      <c r="A170" s="16" t="s">
        <v>632</v>
      </c>
      <c r="B170" s="16"/>
      <c r="C170" s="16"/>
      <c r="D170" s="179"/>
      <c r="E170" s="179"/>
      <c r="F170" s="179"/>
      <c r="G170" s="179"/>
      <c r="H170" s="179"/>
      <c r="I170" s="166" t="str">
        <f t="shared" si="5"/>
        <v xml:space="preserve"> </v>
      </c>
      <c r="J170" s="167"/>
      <c r="K170" s="167"/>
      <c r="L170" s="168"/>
      <c r="Y170" s="122" t="s">
        <v>151</v>
      </c>
      <c r="Z170" s="181" t="s">
        <v>151</v>
      </c>
    </row>
    <row r="171" spans="1:26" ht="15">
      <c r="A171" s="16" t="s">
        <v>633</v>
      </c>
      <c r="B171" s="16"/>
      <c r="C171" s="16"/>
      <c r="D171" s="179"/>
      <c r="E171" s="179"/>
      <c r="F171" s="179"/>
      <c r="G171" s="179"/>
      <c r="H171" s="179"/>
      <c r="I171" s="166" t="str">
        <f t="shared" si="5"/>
        <v xml:space="preserve"> </v>
      </c>
      <c r="J171" s="167"/>
      <c r="K171" s="167"/>
      <c r="L171" s="168"/>
      <c r="Y171" s="122" t="s">
        <v>152</v>
      </c>
      <c r="Z171" s="181" t="s">
        <v>152</v>
      </c>
    </row>
    <row r="172" spans="1:26" ht="15">
      <c r="A172" s="16" t="s">
        <v>634</v>
      </c>
      <c r="B172" s="16"/>
      <c r="C172" s="16"/>
      <c r="D172" s="179"/>
      <c r="E172" s="179"/>
      <c r="F172" s="179"/>
      <c r="G172" s="179"/>
      <c r="H172" s="179"/>
      <c r="I172" s="166" t="str">
        <f t="shared" si="5"/>
        <v xml:space="preserve"> </v>
      </c>
      <c r="J172" s="167"/>
      <c r="K172" s="167"/>
      <c r="L172" s="168"/>
      <c r="Y172" s="122" t="s">
        <v>153</v>
      </c>
      <c r="Z172" s="181" t="s">
        <v>153</v>
      </c>
    </row>
    <row r="173" spans="1:26" ht="15">
      <c r="A173" s="16" t="s">
        <v>635</v>
      </c>
      <c r="B173" s="16"/>
      <c r="C173" s="16"/>
      <c r="D173" s="179"/>
      <c r="E173" s="179"/>
      <c r="F173" s="179"/>
      <c r="G173" s="179"/>
      <c r="H173" s="179"/>
      <c r="I173" s="166" t="str">
        <f t="shared" si="5"/>
        <v xml:space="preserve"> </v>
      </c>
      <c r="J173" s="167"/>
      <c r="K173" s="167"/>
      <c r="L173" s="168"/>
      <c r="Y173" s="122" t="s">
        <v>154</v>
      </c>
      <c r="Z173" s="181" t="s">
        <v>154</v>
      </c>
    </row>
    <row r="174" spans="1:26" ht="15">
      <c r="A174" s="16" t="s">
        <v>636</v>
      </c>
      <c r="B174" s="16"/>
      <c r="C174" s="16"/>
      <c r="D174" s="179"/>
      <c r="E174" s="179"/>
      <c r="F174" s="179"/>
      <c r="G174" s="179"/>
      <c r="H174" s="179"/>
      <c r="I174" s="166" t="str">
        <f t="shared" si="5"/>
        <v xml:space="preserve"> </v>
      </c>
      <c r="J174" s="167"/>
      <c r="K174" s="167"/>
      <c r="L174" s="168"/>
      <c r="Y174" s="122" t="s">
        <v>155</v>
      </c>
      <c r="Z174" s="181" t="s">
        <v>155</v>
      </c>
    </row>
    <row r="175" spans="1:26" ht="15">
      <c r="A175" s="16" t="s">
        <v>637</v>
      </c>
      <c r="B175" s="16"/>
      <c r="C175" s="16"/>
      <c r="D175" s="179"/>
      <c r="E175" s="179"/>
      <c r="F175" s="179"/>
      <c r="G175" s="179"/>
      <c r="H175" s="179"/>
      <c r="I175" s="166" t="str">
        <f t="shared" si="5"/>
        <v xml:space="preserve"> </v>
      </c>
      <c r="J175" s="167"/>
      <c r="K175" s="167"/>
      <c r="L175" s="168"/>
      <c r="Y175" s="122" t="s">
        <v>156</v>
      </c>
      <c r="Z175" s="181" t="s">
        <v>156</v>
      </c>
    </row>
    <row r="176" spans="1:26" ht="15">
      <c r="A176" s="16" t="s">
        <v>638</v>
      </c>
      <c r="B176" s="16"/>
      <c r="C176" s="16"/>
      <c r="D176" s="179"/>
      <c r="E176" s="179"/>
      <c r="F176" s="179"/>
      <c r="G176" s="179"/>
      <c r="H176" s="179"/>
      <c r="I176" s="166" t="str">
        <f t="shared" si="5"/>
        <v xml:space="preserve"> </v>
      </c>
      <c r="J176" s="167"/>
      <c r="K176" s="167"/>
      <c r="L176" s="168"/>
      <c r="Y176" s="122" t="s">
        <v>157</v>
      </c>
      <c r="Z176" s="181" t="s">
        <v>157</v>
      </c>
    </row>
    <row r="177" spans="1:26" ht="15">
      <c r="A177" s="16" t="s">
        <v>639</v>
      </c>
      <c r="B177" s="16"/>
      <c r="C177" s="16"/>
      <c r="D177" s="179"/>
      <c r="E177" s="179"/>
      <c r="F177" s="179"/>
      <c r="G177" s="179"/>
      <c r="H177" s="179"/>
      <c r="I177" s="166" t="str">
        <f t="shared" si="5"/>
        <v xml:space="preserve"> </v>
      </c>
      <c r="J177" s="167"/>
      <c r="K177" s="167"/>
      <c r="L177" s="168"/>
      <c r="Y177" s="122" t="s">
        <v>158</v>
      </c>
      <c r="Z177" s="181" t="s">
        <v>158</v>
      </c>
    </row>
    <row r="178" spans="1:26" ht="15">
      <c r="A178" s="16" t="s">
        <v>640</v>
      </c>
      <c r="B178" s="16"/>
      <c r="C178" s="16"/>
      <c r="D178" s="179"/>
      <c r="E178" s="179"/>
      <c r="F178" s="179"/>
      <c r="G178" s="179"/>
      <c r="H178" s="179"/>
      <c r="I178" s="166" t="str">
        <f t="shared" si="5"/>
        <v xml:space="preserve"> </v>
      </c>
      <c r="J178" s="167"/>
      <c r="K178" s="167"/>
      <c r="L178" s="168"/>
      <c r="Y178" s="122" t="s">
        <v>159</v>
      </c>
      <c r="Z178" s="181" t="s">
        <v>159</v>
      </c>
    </row>
    <row r="179" spans="1:26" ht="15">
      <c r="A179" s="16" t="s">
        <v>641</v>
      </c>
      <c r="B179" s="16"/>
      <c r="C179" s="16"/>
      <c r="D179" s="179"/>
      <c r="E179" s="179"/>
      <c r="F179" s="179"/>
      <c r="G179" s="179"/>
      <c r="H179" s="179"/>
      <c r="I179" s="166" t="str">
        <f t="shared" si="5"/>
        <v xml:space="preserve"> </v>
      </c>
      <c r="J179" s="167"/>
      <c r="K179" s="167"/>
      <c r="L179" s="168"/>
      <c r="Y179" s="122" t="s">
        <v>160</v>
      </c>
      <c r="Z179" s="181" t="s">
        <v>160</v>
      </c>
    </row>
    <row r="180" spans="1:26" ht="15">
      <c r="A180" s="16" t="s">
        <v>642</v>
      </c>
      <c r="B180" s="16"/>
      <c r="C180" s="16"/>
      <c r="D180" s="179"/>
      <c r="E180" s="179"/>
      <c r="F180" s="179"/>
      <c r="G180" s="179"/>
      <c r="H180" s="179"/>
      <c r="I180" s="166" t="str">
        <f t="shared" si="5"/>
        <v xml:space="preserve"> </v>
      </c>
      <c r="J180" s="167"/>
      <c r="K180" s="167"/>
      <c r="L180" s="168"/>
      <c r="Y180" s="122" t="s">
        <v>161</v>
      </c>
      <c r="Z180" s="181" t="s">
        <v>161</v>
      </c>
    </row>
    <row r="181" spans="1:26" ht="15">
      <c r="A181" s="16" t="s">
        <v>643</v>
      </c>
      <c r="B181" s="16"/>
      <c r="C181" s="16"/>
      <c r="D181" s="179"/>
      <c r="E181" s="179"/>
      <c r="F181" s="179"/>
      <c r="G181" s="179"/>
      <c r="H181" s="179"/>
      <c r="I181" s="166" t="str">
        <f t="shared" si="5"/>
        <v xml:space="preserve"> </v>
      </c>
      <c r="J181" s="167"/>
      <c r="K181" s="167"/>
      <c r="L181" s="168"/>
      <c r="Y181" s="122" t="s">
        <v>162</v>
      </c>
      <c r="Z181" s="181" t="s">
        <v>162</v>
      </c>
    </row>
    <row r="182" spans="1:26" ht="15">
      <c r="A182" s="16" t="s">
        <v>644</v>
      </c>
      <c r="B182" s="16"/>
      <c r="C182" s="16"/>
      <c r="D182" s="179"/>
      <c r="E182" s="179"/>
      <c r="F182" s="179"/>
      <c r="G182" s="179"/>
      <c r="H182" s="179"/>
      <c r="I182" s="166" t="str">
        <f t="shared" si="5"/>
        <v xml:space="preserve"> </v>
      </c>
      <c r="J182" s="167"/>
      <c r="K182" s="167"/>
      <c r="L182" s="168"/>
      <c r="Y182" s="122" t="s">
        <v>163</v>
      </c>
      <c r="Z182" s="181" t="s">
        <v>163</v>
      </c>
    </row>
    <row r="183" spans="1:26" ht="15">
      <c r="A183" s="16" t="s">
        <v>645</v>
      </c>
      <c r="B183" s="16"/>
      <c r="C183" s="16"/>
      <c r="D183" s="179"/>
      <c r="E183" s="179"/>
      <c r="F183" s="179"/>
      <c r="G183" s="179"/>
      <c r="H183" s="179"/>
      <c r="I183" s="166" t="str">
        <f t="shared" si="5"/>
        <v xml:space="preserve"> </v>
      </c>
      <c r="J183" s="167"/>
      <c r="K183" s="167"/>
      <c r="L183" s="168"/>
      <c r="Y183" s="122" t="s">
        <v>164</v>
      </c>
      <c r="Z183" s="181" t="s">
        <v>164</v>
      </c>
    </row>
    <row r="184" spans="1:26" ht="15">
      <c r="A184" s="16" t="s">
        <v>646</v>
      </c>
      <c r="B184" s="16"/>
      <c r="C184" s="16"/>
      <c r="D184" s="179"/>
      <c r="E184" s="179"/>
      <c r="F184" s="179"/>
      <c r="G184" s="179"/>
      <c r="H184" s="179"/>
      <c r="I184" s="166" t="str">
        <f t="shared" si="5"/>
        <v xml:space="preserve"> </v>
      </c>
      <c r="J184" s="167"/>
      <c r="K184" s="167"/>
      <c r="L184" s="168"/>
      <c r="Y184" s="122" t="s">
        <v>165</v>
      </c>
      <c r="Z184" s="181" t="s">
        <v>165</v>
      </c>
    </row>
    <row r="185" spans="1:26" ht="15">
      <c r="A185" s="16" t="s">
        <v>647</v>
      </c>
      <c r="B185" s="16"/>
      <c r="C185" s="16"/>
      <c r="D185" s="179"/>
      <c r="E185" s="179"/>
      <c r="F185" s="179"/>
      <c r="G185" s="179"/>
      <c r="H185" s="179"/>
      <c r="I185" s="166" t="str">
        <f t="shared" si="5"/>
        <v xml:space="preserve"> </v>
      </c>
      <c r="J185" s="167"/>
      <c r="K185" s="167"/>
      <c r="L185" s="168"/>
      <c r="Y185" s="122" t="s">
        <v>166</v>
      </c>
      <c r="Z185" s="181" t="s">
        <v>166</v>
      </c>
    </row>
    <row r="186" spans="1:26" ht="15">
      <c r="A186" s="16" t="s">
        <v>648</v>
      </c>
      <c r="B186" s="16"/>
      <c r="C186" s="16"/>
      <c r="D186" s="179"/>
      <c r="E186" s="179"/>
      <c r="F186" s="179"/>
      <c r="G186" s="179"/>
      <c r="H186" s="179"/>
      <c r="I186" s="166" t="str">
        <f t="shared" si="5"/>
        <v xml:space="preserve"> </v>
      </c>
      <c r="J186" s="167"/>
      <c r="K186" s="167"/>
      <c r="L186" s="168"/>
      <c r="Y186" s="122" t="s">
        <v>167</v>
      </c>
      <c r="Z186" s="181" t="s">
        <v>167</v>
      </c>
    </row>
    <row r="187" spans="1:26" ht="15">
      <c r="A187" s="16" t="s">
        <v>649</v>
      </c>
      <c r="B187" s="16"/>
      <c r="C187" s="16"/>
      <c r="D187" s="179"/>
      <c r="E187" s="179"/>
      <c r="F187" s="179"/>
      <c r="G187" s="179"/>
      <c r="H187" s="179"/>
      <c r="I187" s="166" t="str">
        <f t="shared" si="5"/>
        <v xml:space="preserve"> </v>
      </c>
      <c r="J187" s="167"/>
      <c r="K187" s="167"/>
      <c r="L187" s="168"/>
      <c r="Y187" s="122" t="s">
        <v>168</v>
      </c>
      <c r="Z187" s="181" t="s">
        <v>168</v>
      </c>
    </row>
    <row r="188" spans="1:26" ht="15">
      <c r="A188" s="16" t="s">
        <v>650</v>
      </c>
      <c r="B188" s="16"/>
      <c r="C188" s="16"/>
      <c r="D188" s="179"/>
      <c r="E188" s="179"/>
      <c r="F188" s="179"/>
      <c r="G188" s="179"/>
      <c r="H188" s="179"/>
      <c r="I188" s="166" t="str">
        <f t="shared" si="5"/>
        <v xml:space="preserve"> </v>
      </c>
      <c r="J188" s="167"/>
      <c r="K188" s="167"/>
      <c r="L188" s="168"/>
      <c r="Y188" s="122" t="s">
        <v>169</v>
      </c>
      <c r="Z188" s="181" t="s">
        <v>169</v>
      </c>
    </row>
    <row r="189" spans="1:26" ht="15">
      <c r="A189" s="16" t="s">
        <v>651</v>
      </c>
      <c r="B189" s="16"/>
      <c r="C189" s="16"/>
      <c r="D189" s="179"/>
      <c r="E189" s="179"/>
      <c r="F189" s="179"/>
      <c r="G189" s="179"/>
      <c r="H189" s="179"/>
      <c r="I189" s="166" t="str">
        <f t="shared" si="5"/>
        <v xml:space="preserve"> </v>
      </c>
      <c r="J189" s="167"/>
      <c r="K189" s="167"/>
      <c r="L189" s="168"/>
      <c r="Y189" s="122" t="s">
        <v>170</v>
      </c>
      <c r="Z189" s="181" t="s">
        <v>170</v>
      </c>
    </row>
    <row r="190" spans="1:26" ht="45" customHeight="1">
      <c r="A190" s="172" t="s">
        <v>462</v>
      </c>
      <c r="B190" s="143"/>
      <c r="C190" s="143"/>
      <c r="D190" s="173"/>
      <c r="E190" s="173"/>
      <c r="F190" s="173"/>
      <c r="G190" s="173"/>
      <c r="H190" s="173"/>
      <c r="I190" s="173"/>
      <c r="J190" s="174"/>
      <c r="K190" s="174"/>
      <c r="L190" s="174"/>
      <c r="Y190" s="122" t="s">
        <v>171</v>
      </c>
      <c r="Z190" s="181" t="s">
        <v>171</v>
      </c>
    </row>
    <row r="191" spans="1:26" ht="15">
      <c r="A191" s="16" t="s">
        <v>463</v>
      </c>
      <c r="B191" s="16"/>
      <c r="C191" s="16"/>
      <c r="D191" s="180"/>
      <c r="E191" s="180"/>
      <c r="F191" s="180"/>
      <c r="G191" s="180"/>
      <c r="H191" s="180"/>
      <c r="I191" s="175" t="str">
        <f>IF(ISBLANK(B191)," ",100-SUM(D191:H191))</f>
        <v xml:space="preserve"> </v>
      </c>
      <c r="J191" s="167"/>
      <c r="K191" s="167"/>
      <c r="L191" s="168"/>
      <c r="Y191" s="122" t="s">
        <v>172</v>
      </c>
      <c r="Z191" s="181" t="s">
        <v>172</v>
      </c>
    </row>
    <row r="192" spans="1:26" ht="15">
      <c r="A192" s="16" t="s">
        <v>464</v>
      </c>
      <c r="B192" s="16"/>
      <c r="C192" s="16"/>
      <c r="D192" s="180"/>
      <c r="E192" s="180"/>
      <c r="F192" s="180"/>
      <c r="G192" s="180"/>
      <c r="H192" s="180"/>
      <c r="I192" s="175" t="str">
        <f>IF(ISBLANK(B192)," ",100-SUM(D192:H192))</f>
        <v xml:space="preserve"> </v>
      </c>
      <c r="J192" s="167"/>
      <c r="K192" s="167"/>
      <c r="L192" s="168"/>
      <c r="Y192" s="122" t="s">
        <v>173</v>
      </c>
      <c r="Z192" s="181" t="s">
        <v>173</v>
      </c>
    </row>
    <row r="193" spans="1:26" ht="15">
      <c r="A193" s="16" t="s">
        <v>465</v>
      </c>
      <c r="B193" s="16"/>
      <c r="C193" s="16"/>
      <c r="D193" s="180"/>
      <c r="E193" s="180"/>
      <c r="F193" s="180"/>
      <c r="G193" s="180"/>
      <c r="H193" s="180"/>
      <c r="I193" s="175" t="str">
        <f>IF(ISBLANK(B193)," ",100-SUM(D193:H193))</f>
        <v xml:space="preserve"> </v>
      </c>
      <c r="J193" s="167"/>
      <c r="K193" s="167"/>
      <c r="L193" s="168"/>
      <c r="Y193" s="122" t="s">
        <v>174</v>
      </c>
      <c r="Z193" s="181" t="s">
        <v>174</v>
      </c>
    </row>
    <row r="194" spans="1:26" ht="15">
      <c r="A194" s="16" t="s">
        <v>466</v>
      </c>
      <c r="B194" s="16"/>
      <c r="C194" s="16"/>
      <c r="D194" s="180"/>
      <c r="E194" s="180"/>
      <c r="F194" s="180"/>
      <c r="G194" s="180"/>
      <c r="H194" s="180"/>
      <c r="I194" s="175" t="str">
        <f>IF(ISBLANK(B194)," ",100-SUM(D194:H194))</f>
        <v xml:space="preserve"> </v>
      </c>
      <c r="J194" s="167"/>
      <c r="K194" s="167"/>
      <c r="L194" s="168"/>
      <c r="Y194" s="122" t="s">
        <v>175</v>
      </c>
      <c r="Z194" s="181" t="s">
        <v>175</v>
      </c>
    </row>
    <row r="195" spans="1:26" ht="15">
      <c r="A195" s="16" t="s">
        <v>467</v>
      </c>
      <c r="B195" s="16"/>
      <c r="C195" s="16"/>
      <c r="D195" s="180"/>
      <c r="E195" s="180"/>
      <c r="F195" s="180"/>
      <c r="G195" s="180"/>
      <c r="H195" s="180"/>
      <c r="I195" s="175" t="str">
        <f>IF(ISBLANK(B195)," ",100-SUM(D195:H195))</f>
        <v xml:space="preserve"> </v>
      </c>
      <c r="J195" s="167"/>
      <c r="K195" s="167"/>
      <c r="L195" s="168"/>
      <c r="Y195" s="122" t="s">
        <v>176</v>
      </c>
      <c r="Z195" s="181" t="s">
        <v>176</v>
      </c>
    </row>
    <row r="196" spans="1:26" ht="15">
      <c r="A196" s="16" t="s">
        <v>468</v>
      </c>
      <c r="B196" s="16"/>
      <c r="C196" s="16"/>
      <c r="D196" s="180"/>
      <c r="E196" s="180"/>
      <c r="F196" s="180"/>
      <c r="G196" s="180"/>
      <c r="H196" s="180"/>
      <c r="I196" s="175"/>
      <c r="J196" s="167"/>
      <c r="K196" s="167"/>
      <c r="L196" s="168"/>
      <c r="Y196" s="122" t="s">
        <v>177</v>
      </c>
      <c r="Z196" s="181" t="s">
        <v>177</v>
      </c>
    </row>
    <row r="197" spans="1:26" ht="15">
      <c r="A197" s="16" t="s">
        <v>469</v>
      </c>
      <c r="B197" s="16"/>
      <c r="C197" s="16"/>
      <c r="D197" s="180"/>
      <c r="E197" s="180"/>
      <c r="F197" s="180"/>
      <c r="G197" s="180"/>
      <c r="H197" s="180"/>
      <c r="I197" s="175"/>
      <c r="J197" s="167"/>
      <c r="K197" s="167"/>
      <c r="L197" s="168"/>
      <c r="Y197" s="122" t="s">
        <v>178</v>
      </c>
      <c r="Z197" s="181" t="s">
        <v>178</v>
      </c>
    </row>
    <row r="198" spans="1:26" ht="15">
      <c r="A198" s="16" t="s">
        <v>470</v>
      </c>
      <c r="B198" s="16"/>
      <c r="C198" s="16"/>
      <c r="D198" s="180"/>
      <c r="E198" s="180"/>
      <c r="F198" s="180"/>
      <c r="G198" s="180"/>
      <c r="H198" s="180"/>
      <c r="I198" s="175"/>
      <c r="J198" s="167"/>
      <c r="K198" s="167"/>
      <c r="L198" s="168"/>
      <c r="Y198" s="122" t="s">
        <v>179</v>
      </c>
      <c r="Z198" s="181" t="s">
        <v>179</v>
      </c>
    </row>
    <row r="199" spans="1:26" ht="15">
      <c r="A199" s="16" t="s">
        <v>471</v>
      </c>
      <c r="B199" s="16"/>
      <c r="C199" s="16"/>
      <c r="D199" s="180"/>
      <c r="E199" s="180"/>
      <c r="F199" s="180"/>
      <c r="G199" s="180"/>
      <c r="H199" s="180"/>
      <c r="I199" s="175"/>
      <c r="J199" s="167"/>
      <c r="K199" s="167"/>
      <c r="L199" s="168"/>
      <c r="Y199" s="122" t="s">
        <v>180</v>
      </c>
      <c r="Z199" s="181" t="s">
        <v>180</v>
      </c>
    </row>
    <row r="200" spans="1:26" ht="15">
      <c r="A200" s="16" t="s">
        <v>472</v>
      </c>
      <c r="B200" s="16"/>
      <c r="C200" s="16"/>
      <c r="D200" s="180"/>
      <c r="E200" s="180"/>
      <c r="F200" s="180"/>
      <c r="G200" s="180"/>
      <c r="H200" s="180"/>
      <c r="I200" s="175"/>
      <c r="J200" s="167"/>
      <c r="K200" s="167"/>
      <c r="L200" s="168"/>
      <c r="Y200" s="122" t="s">
        <v>181</v>
      </c>
      <c r="Z200" s="181" t="s">
        <v>181</v>
      </c>
    </row>
    <row r="201" spans="1:26" ht="15">
      <c r="A201" s="16" t="s">
        <v>473</v>
      </c>
      <c r="B201" s="16"/>
      <c r="C201" s="16"/>
      <c r="D201" s="180"/>
      <c r="E201" s="180"/>
      <c r="F201" s="180"/>
      <c r="G201" s="180"/>
      <c r="H201" s="180"/>
      <c r="I201" s="175"/>
      <c r="J201" s="167"/>
      <c r="K201" s="167"/>
      <c r="L201" s="168"/>
      <c r="Y201" s="122" t="s">
        <v>182</v>
      </c>
      <c r="Z201" s="181" t="s">
        <v>182</v>
      </c>
    </row>
    <row r="202" spans="1:26" ht="15">
      <c r="A202" s="16" t="s">
        <v>474</v>
      </c>
      <c r="B202" s="16"/>
      <c r="C202" s="16"/>
      <c r="D202" s="180"/>
      <c r="E202" s="180"/>
      <c r="F202" s="180"/>
      <c r="G202" s="180"/>
      <c r="H202" s="180"/>
      <c r="I202" s="175"/>
      <c r="J202" s="167"/>
      <c r="K202" s="167"/>
      <c r="L202" s="168"/>
      <c r="Y202" s="122" t="s">
        <v>183</v>
      </c>
      <c r="Z202" s="181" t="s">
        <v>183</v>
      </c>
    </row>
    <row r="203" spans="1:26" ht="15">
      <c r="A203" s="16" t="s">
        <v>475</v>
      </c>
      <c r="B203" s="16"/>
      <c r="C203" s="16"/>
      <c r="D203" s="180"/>
      <c r="E203" s="180"/>
      <c r="F203" s="180"/>
      <c r="G203" s="180"/>
      <c r="H203" s="180"/>
      <c r="I203" s="175"/>
      <c r="J203" s="167"/>
      <c r="K203" s="167"/>
      <c r="L203" s="168"/>
      <c r="Y203" s="122" t="s">
        <v>184</v>
      </c>
      <c r="Z203" s="181" t="s">
        <v>184</v>
      </c>
    </row>
    <row r="204" spans="1:26" ht="15">
      <c r="A204" s="16" t="s">
        <v>476</v>
      </c>
      <c r="B204" s="16"/>
      <c r="C204" s="16"/>
      <c r="D204" s="180"/>
      <c r="E204" s="180"/>
      <c r="F204" s="180"/>
      <c r="G204" s="180"/>
      <c r="H204" s="180"/>
      <c r="I204" s="175"/>
      <c r="J204" s="167"/>
      <c r="K204" s="167"/>
      <c r="L204" s="168"/>
      <c r="Y204" s="122" t="s">
        <v>185</v>
      </c>
      <c r="Z204" s="181" t="s">
        <v>185</v>
      </c>
    </row>
    <row r="205" spans="1:26" ht="15">
      <c r="A205" s="16" t="s">
        <v>477</v>
      </c>
      <c r="B205" s="16"/>
      <c r="C205" s="16"/>
      <c r="D205" s="180"/>
      <c r="E205" s="180"/>
      <c r="F205" s="180"/>
      <c r="G205" s="180"/>
      <c r="H205" s="180"/>
      <c r="I205" s="175"/>
      <c r="J205" s="167"/>
      <c r="K205" s="167"/>
      <c r="L205" s="168"/>
      <c r="Y205" s="122" t="s">
        <v>186</v>
      </c>
      <c r="Z205" s="181" t="s">
        <v>186</v>
      </c>
    </row>
    <row r="206" spans="1:26" ht="15">
      <c r="A206" s="16" t="s">
        <v>478</v>
      </c>
      <c r="B206" s="16"/>
      <c r="C206" s="16"/>
      <c r="D206" s="180"/>
      <c r="E206" s="180"/>
      <c r="F206" s="180"/>
      <c r="G206" s="180"/>
      <c r="H206" s="180"/>
      <c r="I206" s="175"/>
      <c r="J206" s="167"/>
      <c r="K206" s="167"/>
      <c r="L206" s="168"/>
      <c r="Y206" s="122" t="s">
        <v>187</v>
      </c>
      <c r="Z206" s="181" t="s">
        <v>187</v>
      </c>
    </row>
    <row r="207" spans="1:26" ht="15">
      <c r="A207" s="16" t="s">
        <v>479</v>
      </c>
      <c r="B207" s="16"/>
      <c r="C207" s="16"/>
      <c r="D207" s="180"/>
      <c r="E207" s="180"/>
      <c r="F207" s="180"/>
      <c r="G207" s="180"/>
      <c r="H207" s="180"/>
      <c r="I207" s="175"/>
      <c r="J207" s="167"/>
      <c r="K207" s="167"/>
      <c r="L207" s="168"/>
      <c r="Y207" s="122" t="s">
        <v>188</v>
      </c>
      <c r="Z207" s="181" t="s">
        <v>188</v>
      </c>
    </row>
    <row r="208" spans="1:26" ht="15">
      <c r="A208" s="16" t="s">
        <v>480</v>
      </c>
      <c r="B208" s="16"/>
      <c r="C208" s="16"/>
      <c r="D208" s="180"/>
      <c r="E208" s="180"/>
      <c r="F208" s="180"/>
      <c r="G208" s="180"/>
      <c r="H208" s="180"/>
      <c r="I208" s="175"/>
      <c r="J208" s="167"/>
      <c r="K208" s="167"/>
      <c r="L208" s="168"/>
      <c r="Y208" s="122" t="s">
        <v>189</v>
      </c>
      <c r="Z208" s="181" t="s">
        <v>189</v>
      </c>
    </row>
    <row r="209" spans="1:26" ht="15">
      <c r="A209" s="16" t="s">
        <v>481</v>
      </c>
      <c r="B209" s="16"/>
      <c r="C209" s="16"/>
      <c r="D209" s="180"/>
      <c r="E209" s="180"/>
      <c r="F209" s="180"/>
      <c r="G209" s="180"/>
      <c r="H209" s="180"/>
      <c r="I209" s="175"/>
      <c r="J209" s="167"/>
      <c r="K209" s="167"/>
      <c r="L209" s="168"/>
      <c r="Y209" s="122" t="s">
        <v>190</v>
      </c>
      <c r="Z209" s="181" t="s">
        <v>190</v>
      </c>
    </row>
    <row r="210" spans="1:26" ht="15">
      <c r="A210" s="16" t="s">
        <v>482</v>
      </c>
      <c r="B210" s="16"/>
      <c r="C210" s="16"/>
      <c r="D210" s="180"/>
      <c r="E210" s="180"/>
      <c r="F210" s="180"/>
      <c r="G210" s="180"/>
      <c r="H210" s="180"/>
      <c r="I210" s="175" t="str">
        <f t="shared" ref="I210:I240" si="6">IF(ISBLANK(B210)," ",100-SUM(D210:H210))</f>
        <v xml:space="preserve"> </v>
      </c>
      <c r="J210" s="167"/>
      <c r="K210" s="167"/>
      <c r="L210" s="168"/>
      <c r="Y210" s="122" t="s">
        <v>191</v>
      </c>
      <c r="Z210" s="181" t="s">
        <v>191</v>
      </c>
    </row>
    <row r="211" spans="1:26" ht="15">
      <c r="A211" s="16" t="s">
        <v>652</v>
      </c>
      <c r="B211" s="16"/>
      <c r="C211" s="16"/>
      <c r="D211" s="180"/>
      <c r="E211" s="180"/>
      <c r="F211" s="180"/>
      <c r="G211" s="180"/>
      <c r="H211" s="180"/>
      <c r="I211" s="175" t="str">
        <f t="shared" si="6"/>
        <v xml:space="preserve"> </v>
      </c>
      <c r="J211" s="167"/>
      <c r="K211" s="167"/>
      <c r="L211" s="168"/>
      <c r="Y211" s="122" t="s">
        <v>192</v>
      </c>
      <c r="Z211" s="181" t="s">
        <v>192</v>
      </c>
    </row>
    <row r="212" spans="1:26" ht="15">
      <c r="A212" s="16" t="s">
        <v>653</v>
      </c>
      <c r="B212" s="16"/>
      <c r="C212" s="16"/>
      <c r="D212" s="180"/>
      <c r="E212" s="180"/>
      <c r="F212" s="180"/>
      <c r="G212" s="180"/>
      <c r="H212" s="180"/>
      <c r="I212" s="175" t="str">
        <f t="shared" si="6"/>
        <v xml:space="preserve"> </v>
      </c>
      <c r="J212" s="167"/>
      <c r="K212" s="167"/>
      <c r="L212" s="168"/>
      <c r="Y212" s="122" t="s">
        <v>193</v>
      </c>
      <c r="Z212" s="181" t="s">
        <v>193</v>
      </c>
    </row>
    <row r="213" spans="1:26" ht="15">
      <c r="A213" s="16" t="s">
        <v>654</v>
      </c>
      <c r="B213" s="16"/>
      <c r="C213" s="16"/>
      <c r="D213" s="180"/>
      <c r="E213" s="180"/>
      <c r="F213" s="180"/>
      <c r="G213" s="180"/>
      <c r="H213" s="180"/>
      <c r="I213" s="175" t="str">
        <f t="shared" si="6"/>
        <v xml:space="preserve"> </v>
      </c>
      <c r="J213" s="167"/>
      <c r="K213" s="167"/>
      <c r="L213" s="168"/>
      <c r="Y213" s="122" t="s">
        <v>194</v>
      </c>
      <c r="Z213" s="181" t="s">
        <v>194</v>
      </c>
    </row>
    <row r="214" spans="1:26" ht="15">
      <c r="A214" s="16" t="s">
        <v>655</v>
      </c>
      <c r="B214" s="16"/>
      <c r="C214" s="16"/>
      <c r="D214" s="180"/>
      <c r="E214" s="180"/>
      <c r="F214" s="180"/>
      <c r="G214" s="180"/>
      <c r="H214" s="180"/>
      <c r="I214" s="175" t="str">
        <f t="shared" si="6"/>
        <v xml:space="preserve"> </v>
      </c>
      <c r="J214" s="167"/>
      <c r="K214" s="167"/>
      <c r="L214" s="168"/>
      <c r="Y214" s="122" t="s">
        <v>195</v>
      </c>
      <c r="Z214" s="181" t="s">
        <v>195</v>
      </c>
    </row>
    <row r="215" spans="1:26" ht="15">
      <c r="A215" s="16" t="s">
        <v>656</v>
      </c>
      <c r="B215" s="16"/>
      <c r="C215" s="16"/>
      <c r="D215" s="180"/>
      <c r="E215" s="180"/>
      <c r="F215" s="180"/>
      <c r="G215" s="180"/>
      <c r="H215" s="180"/>
      <c r="I215" s="175" t="str">
        <f t="shared" si="6"/>
        <v xml:space="preserve"> </v>
      </c>
      <c r="J215" s="167"/>
      <c r="K215" s="167"/>
      <c r="L215" s="168"/>
      <c r="Y215" s="122" t="s">
        <v>196</v>
      </c>
      <c r="Z215" s="181" t="s">
        <v>196</v>
      </c>
    </row>
    <row r="216" spans="1:26" ht="15">
      <c r="A216" s="16" t="s">
        <v>657</v>
      </c>
      <c r="B216" s="16"/>
      <c r="C216" s="16"/>
      <c r="D216" s="180"/>
      <c r="E216" s="180"/>
      <c r="F216" s="180"/>
      <c r="G216" s="180"/>
      <c r="H216" s="180"/>
      <c r="I216" s="175" t="str">
        <f t="shared" si="6"/>
        <v xml:space="preserve"> </v>
      </c>
      <c r="J216" s="167"/>
      <c r="K216" s="167"/>
      <c r="L216" s="168"/>
      <c r="Y216" s="122" t="s">
        <v>197</v>
      </c>
      <c r="Z216" s="181" t="s">
        <v>197</v>
      </c>
    </row>
    <row r="217" spans="1:26" ht="15">
      <c r="A217" s="16" t="s">
        <v>658</v>
      </c>
      <c r="B217" s="16"/>
      <c r="C217" s="16"/>
      <c r="D217" s="180"/>
      <c r="E217" s="180"/>
      <c r="F217" s="180"/>
      <c r="G217" s="180"/>
      <c r="H217" s="180"/>
      <c r="I217" s="175" t="str">
        <f t="shared" si="6"/>
        <v xml:space="preserve"> </v>
      </c>
      <c r="J217" s="167"/>
      <c r="K217" s="167"/>
      <c r="L217" s="168"/>
      <c r="Y217" s="122" t="s">
        <v>198</v>
      </c>
      <c r="Z217" s="181" t="s">
        <v>198</v>
      </c>
    </row>
    <row r="218" spans="1:26" ht="15">
      <c r="A218" s="16" t="s">
        <v>659</v>
      </c>
      <c r="B218" s="16"/>
      <c r="C218" s="16"/>
      <c r="D218" s="180"/>
      <c r="E218" s="180"/>
      <c r="F218" s="180"/>
      <c r="G218" s="180"/>
      <c r="H218" s="180"/>
      <c r="I218" s="175" t="str">
        <f t="shared" si="6"/>
        <v xml:space="preserve"> </v>
      </c>
      <c r="J218" s="167"/>
      <c r="K218" s="167"/>
      <c r="L218" s="168"/>
      <c r="Y218" s="122" t="s">
        <v>199</v>
      </c>
      <c r="Z218" s="181" t="s">
        <v>199</v>
      </c>
    </row>
    <row r="219" spans="1:26" ht="15">
      <c r="A219" s="16" t="s">
        <v>660</v>
      </c>
      <c r="B219" s="16"/>
      <c r="C219" s="16"/>
      <c r="D219" s="180"/>
      <c r="E219" s="180"/>
      <c r="F219" s="180"/>
      <c r="G219" s="180"/>
      <c r="H219" s="180"/>
      <c r="I219" s="175" t="str">
        <f t="shared" si="6"/>
        <v xml:space="preserve"> </v>
      </c>
      <c r="J219" s="167"/>
      <c r="K219" s="167"/>
      <c r="L219" s="168"/>
      <c r="Y219" s="122" t="s">
        <v>200</v>
      </c>
      <c r="Z219" s="181" t="s">
        <v>200</v>
      </c>
    </row>
    <row r="220" spans="1:26" ht="15">
      <c r="A220" s="16" t="s">
        <v>661</v>
      </c>
      <c r="B220" s="16"/>
      <c r="C220" s="16"/>
      <c r="D220" s="180"/>
      <c r="E220" s="180"/>
      <c r="F220" s="180"/>
      <c r="G220" s="180"/>
      <c r="H220" s="180"/>
      <c r="I220" s="175" t="str">
        <f t="shared" si="6"/>
        <v xml:space="preserve"> </v>
      </c>
      <c r="J220" s="167"/>
      <c r="K220" s="167"/>
      <c r="L220" s="168"/>
      <c r="Y220" s="122" t="s">
        <v>201</v>
      </c>
      <c r="Z220" s="181" t="s">
        <v>201</v>
      </c>
    </row>
    <row r="221" spans="1:26" ht="15">
      <c r="A221" s="16" t="s">
        <v>662</v>
      </c>
      <c r="B221" s="16"/>
      <c r="C221" s="16"/>
      <c r="D221" s="180"/>
      <c r="E221" s="180"/>
      <c r="F221" s="180"/>
      <c r="G221" s="180"/>
      <c r="H221" s="180"/>
      <c r="I221" s="175" t="str">
        <f t="shared" si="6"/>
        <v xml:space="preserve"> </v>
      </c>
      <c r="J221" s="167"/>
      <c r="K221" s="167"/>
      <c r="L221" s="168"/>
      <c r="Y221" s="122" t="s">
        <v>202</v>
      </c>
      <c r="Z221" s="181" t="s">
        <v>202</v>
      </c>
    </row>
    <row r="222" spans="1:26" ht="15">
      <c r="A222" s="16" t="s">
        <v>663</v>
      </c>
      <c r="B222" s="16"/>
      <c r="C222" s="16"/>
      <c r="D222" s="180"/>
      <c r="E222" s="180"/>
      <c r="F222" s="180"/>
      <c r="G222" s="180"/>
      <c r="H222" s="180"/>
      <c r="I222" s="175" t="str">
        <f t="shared" si="6"/>
        <v xml:space="preserve"> </v>
      </c>
      <c r="J222" s="167"/>
      <c r="K222" s="167"/>
      <c r="L222" s="168"/>
      <c r="Y222" s="122" t="s">
        <v>203</v>
      </c>
      <c r="Z222" s="181" t="s">
        <v>203</v>
      </c>
    </row>
    <row r="223" spans="1:26" ht="15">
      <c r="A223" s="16" t="s">
        <v>664</v>
      </c>
      <c r="B223" s="16"/>
      <c r="C223" s="16"/>
      <c r="D223" s="180"/>
      <c r="E223" s="180"/>
      <c r="F223" s="180"/>
      <c r="G223" s="180"/>
      <c r="H223" s="180"/>
      <c r="I223" s="175" t="str">
        <f t="shared" si="6"/>
        <v xml:space="preserve"> </v>
      </c>
      <c r="J223" s="167"/>
      <c r="K223" s="167"/>
      <c r="L223" s="168"/>
      <c r="Y223" s="122" t="s">
        <v>204</v>
      </c>
      <c r="Z223" s="181" t="s">
        <v>204</v>
      </c>
    </row>
    <row r="224" spans="1:26" ht="15">
      <c r="A224" s="16" t="s">
        <v>665</v>
      </c>
      <c r="B224" s="16"/>
      <c r="C224" s="16"/>
      <c r="D224" s="180"/>
      <c r="E224" s="180"/>
      <c r="F224" s="180"/>
      <c r="G224" s="180"/>
      <c r="H224" s="180"/>
      <c r="I224" s="175" t="str">
        <f t="shared" si="6"/>
        <v xml:space="preserve"> </v>
      </c>
      <c r="J224" s="167"/>
      <c r="K224" s="167"/>
      <c r="L224" s="168"/>
      <c r="Y224" s="122" t="s">
        <v>205</v>
      </c>
      <c r="Z224" s="181" t="s">
        <v>205</v>
      </c>
    </row>
    <row r="225" spans="1:26" ht="15">
      <c r="A225" s="16" t="s">
        <v>666</v>
      </c>
      <c r="B225" s="16"/>
      <c r="C225" s="16"/>
      <c r="D225" s="180"/>
      <c r="E225" s="180"/>
      <c r="F225" s="180"/>
      <c r="G225" s="180"/>
      <c r="H225" s="180"/>
      <c r="I225" s="175" t="str">
        <f t="shared" si="6"/>
        <v xml:space="preserve"> </v>
      </c>
      <c r="J225" s="167"/>
      <c r="K225" s="167"/>
      <c r="L225" s="168"/>
      <c r="Y225" s="122" t="s">
        <v>206</v>
      </c>
      <c r="Z225" s="181" t="s">
        <v>206</v>
      </c>
    </row>
    <row r="226" spans="1:26" ht="15">
      <c r="A226" s="16" t="s">
        <v>667</v>
      </c>
      <c r="B226" s="16"/>
      <c r="C226" s="16"/>
      <c r="D226" s="180"/>
      <c r="E226" s="180"/>
      <c r="F226" s="180"/>
      <c r="G226" s="180"/>
      <c r="H226" s="180"/>
      <c r="I226" s="175" t="str">
        <f t="shared" si="6"/>
        <v xml:space="preserve"> </v>
      </c>
      <c r="J226" s="167"/>
      <c r="K226" s="167"/>
      <c r="L226" s="168"/>
      <c r="Y226" s="122" t="s">
        <v>207</v>
      </c>
      <c r="Z226" s="181" t="s">
        <v>207</v>
      </c>
    </row>
    <row r="227" spans="1:26" ht="15">
      <c r="A227" s="16" t="s">
        <v>668</v>
      </c>
      <c r="B227" s="16"/>
      <c r="C227" s="16"/>
      <c r="D227" s="180"/>
      <c r="E227" s="180"/>
      <c r="F227" s="180"/>
      <c r="G227" s="180"/>
      <c r="H227" s="180"/>
      <c r="I227" s="175" t="str">
        <f t="shared" si="6"/>
        <v xml:space="preserve"> </v>
      </c>
      <c r="J227" s="167"/>
      <c r="K227" s="167"/>
      <c r="L227" s="168"/>
      <c r="Y227" s="122" t="s">
        <v>208</v>
      </c>
      <c r="Z227" s="181" t="s">
        <v>208</v>
      </c>
    </row>
    <row r="228" spans="1:26" ht="15">
      <c r="A228" s="16" t="s">
        <v>669</v>
      </c>
      <c r="B228" s="16"/>
      <c r="C228" s="16"/>
      <c r="D228" s="180"/>
      <c r="E228" s="180"/>
      <c r="F228" s="180"/>
      <c r="G228" s="180"/>
      <c r="H228" s="180"/>
      <c r="I228" s="175" t="str">
        <f t="shared" si="6"/>
        <v xml:space="preserve"> </v>
      </c>
      <c r="J228" s="167"/>
      <c r="K228" s="167"/>
      <c r="L228" s="168"/>
      <c r="Y228" s="122" t="s">
        <v>209</v>
      </c>
      <c r="Z228" s="181" t="s">
        <v>209</v>
      </c>
    </row>
    <row r="229" spans="1:26" ht="15">
      <c r="A229" s="16" t="s">
        <v>670</v>
      </c>
      <c r="B229" s="16"/>
      <c r="C229" s="16"/>
      <c r="D229" s="180"/>
      <c r="E229" s="180"/>
      <c r="F229" s="180"/>
      <c r="G229" s="180"/>
      <c r="H229" s="180"/>
      <c r="I229" s="175" t="str">
        <f t="shared" si="6"/>
        <v xml:space="preserve"> </v>
      </c>
      <c r="J229" s="167"/>
      <c r="K229" s="167"/>
      <c r="L229" s="168"/>
      <c r="Y229" s="122" t="s">
        <v>210</v>
      </c>
      <c r="Z229" s="181" t="s">
        <v>210</v>
      </c>
    </row>
    <row r="230" spans="1:26" ht="15">
      <c r="A230" s="16" t="s">
        <v>671</v>
      </c>
      <c r="B230" s="16"/>
      <c r="C230" s="16"/>
      <c r="D230" s="180"/>
      <c r="E230" s="180"/>
      <c r="F230" s="180"/>
      <c r="G230" s="180"/>
      <c r="H230" s="180"/>
      <c r="I230" s="175" t="str">
        <f t="shared" si="6"/>
        <v xml:space="preserve"> </v>
      </c>
      <c r="J230" s="167"/>
      <c r="K230" s="167"/>
      <c r="L230" s="168"/>
      <c r="Y230" s="122" t="s">
        <v>211</v>
      </c>
      <c r="Z230" s="181" t="s">
        <v>211</v>
      </c>
    </row>
    <row r="231" spans="1:26" ht="15">
      <c r="A231" s="16" t="s">
        <v>672</v>
      </c>
      <c r="B231" s="16"/>
      <c r="C231" s="16"/>
      <c r="D231" s="180"/>
      <c r="E231" s="180"/>
      <c r="F231" s="180"/>
      <c r="G231" s="180"/>
      <c r="H231" s="180"/>
      <c r="I231" s="175" t="str">
        <f t="shared" si="6"/>
        <v xml:space="preserve"> </v>
      </c>
      <c r="J231" s="167"/>
      <c r="K231" s="167"/>
      <c r="L231" s="168"/>
      <c r="Y231" s="122" t="s">
        <v>212</v>
      </c>
      <c r="Z231" s="181" t="s">
        <v>212</v>
      </c>
    </row>
    <row r="232" spans="1:26" ht="15">
      <c r="A232" s="16" t="s">
        <v>673</v>
      </c>
      <c r="B232" s="16"/>
      <c r="C232" s="16"/>
      <c r="D232" s="180"/>
      <c r="E232" s="180"/>
      <c r="F232" s="180"/>
      <c r="G232" s="180"/>
      <c r="H232" s="180"/>
      <c r="I232" s="175" t="str">
        <f t="shared" si="6"/>
        <v xml:space="preserve"> </v>
      </c>
      <c r="J232" s="167"/>
      <c r="K232" s="167"/>
      <c r="L232" s="168"/>
      <c r="Y232" s="122" t="s">
        <v>213</v>
      </c>
      <c r="Z232" s="181" t="s">
        <v>213</v>
      </c>
    </row>
    <row r="233" spans="1:26" ht="15">
      <c r="A233" s="16" t="s">
        <v>674</v>
      </c>
      <c r="B233" s="16"/>
      <c r="C233" s="16"/>
      <c r="D233" s="180"/>
      <c r="E233" s="180"/>
      <c r="F233" s="180"/>
      <c r="G233" s="180"/>
      <c r="H233" s="180"/>
      <c r="I233" s="175" t="str">
        <f t="shared" si="6"/>
        <v xml:space="preserve"> </v>
      </c>
      <c r="J233" s="167"/>
      <c r="K233" s="167"/>
      <c r="L233" s="168"/>
      <c r="Y233" s="122" t="s">
        <v>214</v>
      </c>
      <c r="Z233" s="181" t="s">
        <v>214</v>
      </c>
    </row>
    <row r="234" spans="1:26" ht="15">
      <c r="A234" s="16" t="s">
        <v>675</v>
      </c>
      <c r="B234" s="16"/>
      <c r="C234" s="16"/>
      <c r="D234" s="180"/>
      <c r="E234" s="180"/>
      <c r="F234" s="180"/>
      <c r="G234" s="180"/>
      <c r="H234" s="180"/>
      <c r="I234" s="175" t="str">
        <f t="shared" si="6"/>
        <v xml:space="preserve"> </v>
      </c>
      <c r="J234" s="167"/>
      <c r="K234" s="167"/>
      <c r="L234" s="168"/>
      <c r="Y234" s="122" t="s">
        <v>215</v>
      </c>
      <c r="Z234" s="181" t="s">
        <v>215</v>
      </c>
    </row>
    <row r="235" spans="1:26" ht="15">
      <c r="A235" s="16" t="s">
        <v>676</v>
      </c>
      <c r="B235" s="16"/>
      <c r="C235" s="16"/>
      <c r="D235" s="180"/>
      <c r="E235" s="180"/>
      <c r="F235" s="180"/>
      <c r="G235" s="180"/>
      <c r="H235" s="180"/>
      <c r="I235" s="175" t="str">
        <f t="shared" si="6"/>
        <v xml:space="preserve"> </v>
      </c>
      <c r="J235" s="167"/>
      <c r="K235" s="167"/>
      <c r="L235" s="168"/>
      <c r="Y235" s="122" t="s">
        <v>216</v>
      </c>
      <c r="Z235" s="181" t="s">
        <v>216</v>
      </c>
    </row>
    <row r="236" spans="1:26" ht="15">
      <c r="A236" s="16" t="s">
        <v>677</v>
      </c>
      <c r="B236" s="16"/>
      <c r="C236" s="16"/>
      <c r="D236" s="180"/>
      <c r="E236" s="180"/>
      <c r="F236" s="180"/>
      <c r="G236" s="180"/>
      <c r="H236" s="180"/>
      <c r="I236" s="175" t="str">
        <f t="shared" si="6"/>
        <v xml:space="preserve"> </v>
      </c>
      <c r="J236" s="167"/>
      <c r="K236" s="167"/>
      <c r="L236" s="168"/>
      <c r="Y236" s="122" t="s">
        <v>217</v>
      </c>
      <c r="Z236" s="181" t="s">
        <v>217</v>
      </c>
    </row>
    <row r="237" spans="1:26" ht="15">
      <c r="A237" s="16" t="s">
        <v>678</v>
      </c>
      <c r="B237" s="16"/>
      <c r="C237" s="16"/>
      <c r="D237" s="180"/>
      <c r="E237" s="180"/>
      <c r="F237" s="180"/>
      <c r="G237" s="180"/>
      <c r="H237" s="180"/>
      <c r="I237" s="175" t="str">
        <f t="shared" si="6"/>
        <v xml:space="preserve"> </v>
      </c>
      <c r="J237" s="167"/>
      <c r="K237" s="167"/>
      <c r="L237" s="168"/>
      <c r="Y237" s="122" t="s">
        <v>218</v>
      </c>
      <c r="Z237" s="181" t="s">
        <v>218</v>
      </c>
    </row>
    <row r="238" spans="1:26" ht="15">
      <c r="A238" s="16" t="s">
        <v>679</v>
      </c>
      <c r="B238" s="16"/>
      <c r="C238" s="16"/>
      <c r="D238" s="180"/>
      <c r="E238" s="180"/>
      <c r="F238" s="180"/>
      <c r="G238" s="180"/>
      <c r="H238" s="180"/>
      <c r="I238" s="175" t="str">
        <f t="shared" si="6"/>
        <v xml:space="preserve"> </v>
      </c>
      <c r="J238" s="167"/>
      <c r="K238" s="167"/>
      <c r="L238" s="168"/>
      <c r="Y238" s="122" t="s">
        <v>219</v>
      </c>
      <c r="Z238" s="181" t="s">
        <v>219</v>
      </c>
    </row>
    <row r="239" spans="1:26" ht="15">
      <c r="A239" s="16" t="s">
        <v>680</v>
      </c>
      <c r="B239" s="16"/>
      <c r="C239" s="16"/>
      <c r="D239" s="180"/>
      <c r="E239" s="180"/>
      <c r="F239" s="180"/>
      <c r="G239" s="180"/>
      <c r="H239" s="180"/>
      <c r="I239" s="175" t="str">
        <f t="shared" si="6"/>
        <v xml:space="preserve"> </v>
      </c>
      <c r="J239" s="167"/>
      <c r="K239" s="167"/>
      <c r="L239" s="168"/>
      <c r="Y239" s="122" t="s">
        <v>220</v>
      </c>
      <c r="Z239" s="181" t="s">
        <v>220</v>
      </c>
    </row>
    <row r="240" spans="1:26" ht="15">
      <c r="A240" s="16" t="s">
        <v>681</v>
      </c>
      <c r="B240" s="16"/>
      <c r="C240" s="16"/>
      <c r="D240" s="180"/>
      <c r="E240" s="180"/>
      <c r="F240" s="180"/>
      <c r="G240" s="180"/>
      <c r="H240" s="180"/>
      <c r="I240" s="175" t="str">
        <f t="shared" si="6"/>
        <v xml:space="preserve"> </v>
      </c>
      <c r="J240" s="167"/>
      <c r="K240" s="167"/>
      <c r="L240" s="168"/>
      <c r="Y240" s="122" t="s">
        <v>221</v>
      </c>
      <c r="Z240" s="181" t="s">
        <v>221</v>
      </c>
    </row>
    <row r="241" spans="1:26" ht="15">
      <c r="A241" s="176" t="s">
        <v>384</v>
      </c>
      <c r="B241" s="173">
        <f>SUM(B191:B240)</f>
        <v>0</v>
      </c>
      <c r="C241" s="120"/>
      <c r="D241" s="120"/>
      <c r="E241" s="120"/>
      <c r="Z241" s="181" t="s">
        <v>222</v>
      </c>
    </row>
    <row r="242" spans="1:26" ht="15">
      <c r="A242" s="120"/>
      <c r="B242" s="120"/>
      <c r="C242" s="120"/>
      <c r="D242" s="120"/>
      <c r="E242" s="120"/>
      <c r="F242" s="120"/>
      <c r="G242" s="120"/>
      <c r="H242" s="120"/>
      <c r="I242" s="120"/>
      <c r="J242" s="120"/>
      <c r="Z242" s="181" t="s">
        <v>223</v>
      </c>
    </row>
    <row r="243" spans="1:26" ht="15">
      <c r="F243" s="120"/>
      <c r="G243" s="120"/>
      <c r="H243" s="120"/>
      <c r="I243" s="120"/>
      <c r="J243" s="120"/>
      <c r="K243" s="120"/>
      <c r="Z243" s="181" t="s">
        <v>224</v>
      </c>
    </row>
    <row r="244" spans="1:26" ht="15">
      <c r="F244" s="120"/>
      <c r="G244" s="120"/>
      <c r="H244" s="120"/>
      <c r="I244" s="120"/>
      <c r="J244" s="120"/>
      <c r="K244" s="120"/>
      <c r="Z244" s="181" t="s">
        <v>225</v>
      </c>
    </row>
    <row r="245" spans="1:26" ht="15">
      <c r="C245" s="120"/>
      <c r="D245" s="120"/>
      <c r="E245" s="120"/>
      <c r="F245" s="120"/>
      <c r="G245" s="120"/>
      <c r="H245" s="120"/>
      <c r="I245" s="120"/>
      <c r="J245" s="120"/>
      <c r="Z245" s="181" t="s">
        <v>226</v>
      </c>
    </row>
    <row r="246" spans="1:26" ht="15">
      <c r="Z246" s="181" t="s">
        <v>227</v>
      </c>
    </row>
    <row r="247" spans="1:26" ht="15">
      <c r="Z247" s="181" t="s">
        <v>228</v>
      </c>
    </row>
    <row r="248" spans="1:26" ht="15">
      <c r="Z248" s="181" t="s">
        <v>229</v>
      </c>
    </row>
    <row r="249" spans="1:26" ht="15">
      <c r="Z249" s="181" t="s">
        <v>230</v>
      </c>
    </row>
    <row r="250" spans="1:26" ht="15">
      <c r="Z250" s="181" t="s">
        <v>231</v>
      </c>
    </row>
    <row r="251" spans="1:26" ht="15">
      <c r="Z251" s="181" t="s">
        <v>232</v>
      </c>
    </row>
    <row r="252" spans="1:26" ht="15">
      <c r="Z252" s="181" t="s">
        <v>233</v>
      </c>
    </row>
    <row r="253" spans="1:26" ht="15">
      <c r="Z253" s="181" t="s">
        <v>234</v>
      </c>
    </row>
    <row r="254" spans="1:26" ht="15">
      <c r="Z254" s="181" t="s">
        <v>235</v>
      </c>
    </row>
    <row r="255" spans="1:26" ht="15">
      <c r="Z255" s="181" t="s">
        <v>236</v>
      </c>
    </row>
    <row r="256" spans="1:26" ht="15">
      <c r="Z256" s="181" t="s">
        <v>237</v>
      </c>
    </row>
    <row r="257" spans="26:26" ht="15">
      <c r="Z257" s="181" t="s">
        <v>238</v>
      </c>
    </row>
    <row r="258" spans="26:26" ht="15">
      <c r="Z258" s="181" t="s">
        <v>239</v>
      </c>
    </row>
    <row r="259" spans="26:26" ht="15">
      <c r="Z259" s="181" t="s">
        <v>240</v>
      </c>
    </row>
    <row r="260" spans="26:26" ht="15">
      <c r="Z260" s="181" t="s">
        <v>241</v>
      </c>
    </row>
    <row r="261" spans="26:26" ht="15">
      <c r="Z261" s="181" t="s">
        <v>242</v>
      </c>
    </row>
    <row r="262" spans="26:26" ht="15">
      <c r="Z262" s="181" t="s">
        <v>243</v>
      </c>
    </row>
    <row r="263" spans="26:26" ht="15">
      <c r="Z263" s="181" t="s">
        <v>244</v>
      </c>
    </row>
    <row r="264" spans="26:26" ht="15">
      <c r="Z264" s="181" t="s">
        <v>245</v>
      </c>
    </row>
    <row r="265" spans="26:26" ht="15">
      <c r="Z265" s="181" t="s">
        <v>246</v>
      </c>
    </row>
    <row r="266" spans="26:26" ht="15">
      <c r="Z266" s="181" t="s">
        <v>247</v>
      </c>
    </row>
    <row r="267" spans="26:26" ht="15">
      <c r="Z267" s="181" t="s">
        <v>248</v>
      </c>
    </row>
    <row r="268" spans="26:26" ht="15">
      <c r="Z268" s="181" t="s">
        <v>249</v>
      </c>
    </row>
    <row r="269" spans="26:26" ht="15">
      <c r="Z269" s="181" t="s">
        <v>250</v>
      </c>
    </row>
    <row r="270" spans="26:26" ht="15">
      <c r="Z270" s="181" t="s">
        <v>251</v>
      </c>
    </row>
  </sheetData>
  <sheetProtection algorithmName="SHA-512" hashValue="0y+PzdR3pGn25LJgWRKHNgm5mFkbL07LWmd0I8jCTzuY/Wd9Fu/IrGXYWVsQvXjjuFIXLlW3agTWdxy/saZ8Bw==" saltValue="Swavw+dWiFunNJu2wTrHgg==" spinCount="100000" sheet="1" objects="1" scenarios="1"/>
  <mergeCells count="28">
    <mergeCell ref="B12:J12"/>
    <mergeCell ref="B15:J15"/>
    <mergeCell ref="B16:J16"/>
    <mergeCell ref="G18:H18"/>
    <mergeCell ref="A3:I3"/>
    <mergeCell ref="A4:J6"/>
    <mergeCell ref="A7:L7"/>
    <mergeCell ref="B10:J10"/>
    <mergeCell ref="B11:J11"/>
    <mergeCell ref="D20:E20"/>
    <mergeCell ref="F20:G20"/>
    <mergeCell ref="P39:R39"/>
    <mergeCell ref="P40:R40"/>
    <mergeCell ref="P41:R41"/>
    <mergeCell ref="P67:R67"/>
    <mergeCell ref="P68:R68"/>
    <mergeCell ref="P50:R50"/>
    <mergeCell ref="P51:R51"/>
    <mergeCell ref="P59:R59"/>
    <mergeCell ref="P60:R60"/>
    <mergeCell ref="P61:R61"/>
    <mergeCell ref="P62:R62"/>
    <mergeCell ref="K19:L19"/>
    <mergeCell ref="P63:R63"/>
    <mergeCell ref="P64:R64"/>
    <mergeCell ref="P65:R65"/>
    <mergeCell ref="P66:R66"/>
    <mergeCell ref="P42:R42"/>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I37 A38:R40 A41:I41 A42:R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J40 J42:J188">
    <cfRule type="expression" dxfId="1" priority="3">
      <formula>OR($K$38="No",$K$38="")</formula>
    </cfRule>
  </conditionalFormatting>
  <conditionalFormatting sqref="K41:R41">
    <cfRule type="expression" dxfId="0" priority="2">
      <formula>OR(#REF!="No", #REF!="")</formula>
    </cfRule>
  </conditionalFormatting>
  <dataValidations count="23">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H240" xr:uid="{E7F924D5-B356-4307-B0AA-61ED86319863}">
      <formula1>30</formula1>
      <formula2>100</formula2>
    </dataValidation>
    <dataValidation allowBlank="1" showInputMessage="1" showErrorMessage="1" prompt="Average grade of all the courses._x000a_This is different from the GPA calculation" sqref="C39" xr:uid="{2E759966-0BB6-404A-B833-A7C9C6978696}"/>
    <dataValidation allowBlank="1" showInputMessage="1" showErrorMessage="1" prompt="This cell should show your total amount of credits done during your BSc._x000a__x000a__x000a_" sqref="B38" xr:uid="{5AB27875-13CD-455C-A5B1-E8EF5F5EE43D}"/>
    <dataValidation allowBlank="1" showInputMessage="1" showErrorMessage="1" prompt="This column should be filled with the local grades, as stated in your official Transcript of Records." sqref="C37" xr:uid="{2CBE7022-0C6E-4D6A-A89B-8761E65F4AAF}"/>
    <dataValidation allowBlank="1" showInputMessage="1" showErrorMessage="1" prompt="This column should be filled with the local credits as stated in your official Transcript of Records." sqref="B37" xr:uid="{F324644A-7DFE-45FB-A33A-A2CD1B1F05BA}"/>
    <dataValidation type="textLength" operator="lessThan" allowBlank="1" showInputMessage="1" showErrorMessage="1" promptTitle="Degree" prompt="The full English title of your qualifying degree." sqref="B15:J15" xr:uid="{890AB745-5229-47F8-9A7D-0CB58594C7B2}">
      <formula1>101</formula1>
    </dataValidation>
    <dataValidation allowBlank="1" sqref="C191:C240 P40:R68" xr:uid="{BD512103-3111-4396-8E3E-A746DC4EE399}"/>
    <dataValidation type="custom" allowBlank="1" showInputMessage="1" showErrorMessage="1" errorTitle="Error" error="Hej. Make sure to type only numbers and the correct decimal symbol :)" promptTitle="Min. grade" prompt="Lowest possible grade at your home university." sqref="B23" xr:uid="{12DC62C0-8829-4B8C-9C3B-D92A1A220827}">
      <formula1>IF(B21="Numbers", AND(ISNUMBER(B23),B23&gt;=-10,B23&lt;=100), ISTEXT(B23))</formula1>
    </dataValidation>
    <dataValidation type="list" operator="lessThan" allowBlank="1" showInputMessage="1" showErrorMessage="1" promptTitle="Degree" prompt="The full English title of your qualifying degree." sqref="B16:J16" xr:uid="{A5244429-3E8B-40BE-8F6F-659C72CBE686}">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J39" xr:uid="{B63E8ED9-B4DA-4D64-B8CA-7126B2832145}"/>
    <dataValidation type="list" allowBlank="1" showInputMessage="1" showErrorMessage="1" sqref="B21" xr:uid="{0C6D6258-5CF2-4E2B-B44C-98F262871F7A}">
      <formula1>$L$12:$L$14</formula1>
    </dataValidation>
    <dataValidation type="list" allowBlank="1" showInputMessage="1" showErrorMessage="1" sqref="H19 K38" xr:uid="{9F762159-6238-4FCB-87D3-76DB37EBE869}">
      <formula1>$L$10:$L$11</formula1>
    </dataValidation>
    <dataValidation type="whole" allowBlank="1" showErrorMessage="1" errorTitle="Student number error." error="Please insert your current 6-digit student number. (e.g. 210000)" sqref="F20" xr:uid="{1C2EC656-9A25-46FB-8C13-9F7DC11E7AF1}">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D5EC9A23-FAB6-43E2-B1EC-80A1FAE8C346}">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EDAFD244-97C4-4E5D-B1AF-432893EDE299}">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I190:L190" xr:uid="{656CDF97-9B23-4EF9-8CF7-5E2BBB41ED9E}">
      <formula1>30</formula1>
      <formula2>100</formula2>
    </dataValidation>
    <dataValidation allowBlank="1" showInputMessage="1" showErrorMessage="1" prompt="Estimated percentage of credits that are not relevant to the course." sqref="I38" xr:uid="{8B9AB920-C90A-4B2A-8276-6626B80976C5}"/>
    <dataValidation type="textLength" operator="lessThan" allowBlank="1" showInputMessage="1" showErrorMessage="1" promptTitle="University" prompt="The English name of your home university." sqref="B12:J12" xr:uid="{64A35884-4EE8-4666-AB25-8B993EE2503B}">
      <formula1>101</formula1>
    </dataValidation>
    <dataValidation type="textLength" operator="lessThan" allowBlank="1" showInputMessage="1" showErrorMessage="1" promptTitle="Name" prompt="Use your full name." sqref="B10:J10" xr:uid="{C826E8B7-6881-492A-A714-9CD4B64034A0}">
      <formula1>101</formula1>
    </dataValidation>
    <dataValidation type="decimal" operator="lessThan" allowBlank="1" showInputMessage="1" showErrorMessage="1" promptTitle="Min. credits" prompt="Credits as used by your home university." sqref="B18" xr:uid="{4269C508-C5A3-4744-8AC3-DC7CA05D8D52}">
      <formula1>1000</formula1>
    </dataValidation>
    <dataValidation type="decimal" operator="lessThan" allowBlank="1" showInputMessage="1" showErrorMessage="1" promptTitle="Nominal Length" prompt="Nominal length in years of qualifying education, assuming full-time study." sqref="B17" xr:uid="{85A706FA-AB89-4F81-96EC-81E43D76D38B}">
      <formula1>10</formula1>
    </dataValidation>
    <dataValidation type="list" allowBlank="1" showInputMessage="1" promptTitle="Select from drop down menu" prompt="Use the searchable drop-down menu, to choose the country where you have obtained your qualifying degree. Search for country's Initials_x000a_" sqref="B11:J11" xr:uid="{060F69CA-594D-47AA-A4A6-130E2E415B95}">
      <formula1>$Z$22:$Z$270</formula1>
    </dataValidation>
    <dataValidation type="custom" allowBlank="1" showInputMessage="1" showErrorMessage="1" errorTitle="Error" error="Hej. Make sure to type only numbers and the correct decimal symbol :)" promptTitle="Min. grade" prompt="Lowest possible grade at your home university." sqref="B24" xr:uid="{A5417842-4ADC-4E08-B618-4147A3472DF5}">
      <formula1>IF(B21="Numbers", AND(ISNUMBER(B24),B24&gt;=-10,B24&lt;=100), ISTEXT(B24))</formula1>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82"/>
  <sheetViews>
    <sheetView showGridLines="0" topLeftCell="A28" zoomScale="85" zoomScaleNormal="85" workbookViewId="0">
      <selection activeCell="A17" sqref="A17:J29"/>
    </sheetView>
  </sheetViews>
  <sheetFormatPr defaultColWidth="9.140625" defaultRowHeight="15"/>
  <cols>
    <col min="1" max="1" width="28.85546875" style="9" customWidth="1"/>
    <col min="2" max="2" width="43.42578125" style="9" customWidth="1"/>
    <col min="3" max="16384" width="9.140625" style="9"/>
  </cols>
  <sheetData>
    <row r="1" spans="1:10" ht="33.75">
      <c r="A1" s="217" t="s">
        <v>328</v>
      </c>
      <c r="B1" s="218"/>
      <c r="C1" s="218"/>
      <c r="D1" s="218"/>
      <c r="E1" s="218"/>
      <c r="F1" s="218"/>
      <c r="G1" s="218"/>
      <c r="H1" s="218"/>
      <c r="I1" s="218"/>
      <c r="J1" s="219"/>
    </row>
    <row r="2" spans="1:10" ht="23.25">
      <c r="A2" s="220" t="str">
        <f>'[3]Pre-mapping'!A2:J2</f>
        <v>Environmental Engineering</v>
      </c>
      <c r="B2" s="221"/>
      <c r="C2" s="221"/>
      <c r="D2" s="221"/>
      <c r="E2" s="221"/>
      <c r="F2" s="221"/>
      <c r="G2" s="221"/>
      <c r="H2" s="221"/>
      <c r="I2" s="221"/>
      <c r="J2" s="222"/>
    </row>
    <row r="3" spans="1:10" s="1" customFormat="1" ht="15" customHeight="1">
      <c r="A3" s="211" t="s">
        <v>342</v>
      </c>
      <c r="B3" s="212"/>
      <c r="C3" s="212"/>
      <c r="D3" s="212"/>
      <c r="E3" s="212"/>
      <c r="F3" s="212"/>
      <c r="G3" s="212"/>
      <c r="H3" s="212"/>
      <c r="I3" s="212"/>
      <c r="J3" s="213"/>
    </row>
    <row r="4" spans="1:10">
      <c r="A4" s="211"/>
      <c r="B4" s="212"/>
      <c r="C4" s="212"/>
      <c r="D4" s="212"/>
      <c r="E4" s="212"/>
      <c r="F4" s="212"/>
      <c r="G4" s="212"/>
      <c r="H4" s="212"/>
      <c r="I4" s="212"/>
      <c r="J4" s="213"/>
    </row>
    <row r="5" spans="1:10">
      <c r="A5" s="211"/>
      <c r="B5" s="212"/>
      <c r="C5" s="212"/>
      <c r="D5" s="212"/>
      <c r="E5" s="212"/>
      <c r="F5" s="212"/>
      <c r="G5" s="212"/>
      <c r="H5" s="212"/>
      <c r="I5" s="212"/>
      <c r="J5" s="213"/>
    </row>
    <row r="6" spans="1:10">
      <c r="A6" s="211"/>
      <c r="B6" s="212"/>
      <c r="C6" s="212"/>
      <c r="D6" s="212"/>
      <c r="E6" s="212"/>
      <c r="F6" s="212"/>
      <c r="G6" s="212"/>
      <c r="H6" s="212"/>
      <c r="I6" s="212"/>
      <c r="J6" s="213"/>
    </row>
    <row r="7" spans="1:10" ht="15.75" thickBot="1">
      <c r="A7" s="8"/>
      <c r="J7" s="10"/>
    </row>
    <row r="8" spans="1:10">
      <c r="A8" s="32" t="s">
        <v>252</v>
      </c>
      <c r="B8" s="223">
        <f>GPA!B10</f>
        <v>0</v>
      </c>
      <c r="C8" s="224"/>
      <c r="D8" s="224"/>
      <c r="E8" s="224"/>
      <c r="F8" s="224"/>
      <c r="G8" s="224"/>
      <c r="H8" s="224"/>
      <c r="I8" s="224"/>
      <c r="J8" s="225"/>
    </row>
    <row r="9" spans="1:10">
      <c r="A9" s="33" t="s">
        <v>1</v>
      </c>
      <c r="B9" s="226">
        <f>GPA!B11</f>
        <v>0</v>
      </c>
      <c r="C9" s="227"/>
      <c r="D9" s="227"/>
      <c r="E9" s="227"/>
      <c r="F9" s="227"/>
      <c r="G9" s="227"/>
      <c r="H9" s="227"/>
      <c r="I9" s="227"/>
      <c r="J9" s="228"/>
    </row>
    <row r="10" spans="1:10">
      <c r="A10" s="33" t="s">
        <v>0</v>
      </c>
      <c r="B10" s="226">
        <f>GPA!B12</f>
        <v>0</v>
      </c>
      <c r="C10" s="227"/>
      <c r="D10" s="227"/>
      <c r="E10" s="227"/>
      <c r="F10" s="227"/>
      <c r="G10" s="227"/>
      <c r="H10" s="227"/>
      <c r="I10" s="227"/>
      <c r="J10" s="228"/>
    </row>
    <row r="11" spans="1:10" ht="15.75" thickBot="1">
      <c r="A11" s="4" t="s">
        <v>2</v>
      </c>
      <c r="B11" s="229">
        <f>GPA!B15</f>
        <v>0</v>
      </c>
      <c r="C11" s="230"/>
      <c r="D11" s="230"/>
      <c r="E11" s="230"/>
      <c r="F11" s="230"/>
      <c r="G11" s="230"/>
      <c r="H11" s="230"/>
      <c r="I11" s="230"/>
      <c r="J11" s="231"/>
    </row>
    <row r="12" spans="1:10">
      <c r="A12" s="3" t="s">
        <v>403</v>
      </c>
      <c r="J12" s="10"/>
    </row>
    <row r="13" spans="1:10" ht="15.75" thickBot="1">
      <c r="A13" s="3"/>
      <c r="H13" s="210"/>
      <c r="I13" s="210"/>
      <c r="J13" s="10"/>
    </row>
    <row r="14" spans="1:10" ht="23.25">
      <c r="A14" s="5" t="s">
        <v>253</v>
      </c>
      <c r="B14" s="6"/>
      <c r="C14" s="23"/>
      <c r="D14" s="23"/>
      <c r="E14" s="232" t="str">
        <f>IF(ISBLANK(A17)=TRUE,"THIS AREA IS MANDATORY; you must fill it out.","")</f>
        <v>THIS AREA IS MANDATORY; you must fill it out.</v>
      </c>
      <c r="F14" s="232"/>
      <c r="G14" s="232"/>
      <c r="H14" s="232"/>
      <c r="I14" s="232"/>
      <c r="J14" s="233"/>
    </row>
    <row r="15" spans="1:10">
      <c r="A15" s="8"/>
      <c r="J15" s="10"/>
    </row>
    <row r="16" spans="1:10" ht="15" customHeight="1">
      <c r="A16" s="240" t="s">
        <v>325</v>
      </c>
      <c r="B16" s="241"/>
      <c r="C16" s="241"/>
      <c r="D16" s="241"/>
      <c r="E16" s="241"/>
      <c r="F16" s="241"/>
      <c r="G16" s="241"/>
      <c r="H16" s="241"/>
      <c r="I16" s="241"/>
      <c r="J16" s="242"/>
    </row>
    <row r="17" spans="1:10" ht="15" customHeight="1">
      <c r="A17" s="243"/>
      <c r="B17" s="244"/>
      <c r="C17" s="244"/>
      <c r="D17" s="244"/>
      <c r="E17" s="244"/>
      <c r="F17" s="244"/>
      <c r="G17" s="244"/>
      <c r="H17" s="244"/>
      <c r="I17" s="244"/>
      <c r="J17" s="245"/>
    </row>
    <row r="18" spans="1:10" ht="15" customHeight="1">
      <c r="A18" s="246"/>
      <c r="B18" s="247"/>
      <c r="C18" s="247"/>
      <c r="D18" s="247"/>
      <c r="E18" s="247"/>
      <c r="F18" s="247"/>
      <c r="G18" s="247"/>
      <c r="H18" s="247"/>
      <c r="I18" s="247"/>
      <c r="J18" s="248"/>
    </row>
    <row r="19" spans="1:10" ht="15" customHeight="1">
      <c r="A19" s="246"/>
      <c r="B19" s="247"/>
      <c r="C19" s="247"/>
      <c r="D19" s="247"/>
      <c r="E19" s="247"/>
      <c r="F19" s="247"/>
      <c r="G19" s="247"/>
      <c r="H19" s="247"/>
      <c r="I19" s="247"/>
      <c r="J19" s="248"/>
    </row>
    <row r="20" spans="1:10" ht="15" customHeight="1">
      <c r="A20" s="246"/>
      <c r="B20" s="247"/>
      <c r="C20" s="247"/>
      <c r="D20" s="247"/>
      <c r="E20" s="247"/>
      <c r="F20" s="247"/>
      <c r="G20" s="247"/>
      <c r="H20" s="247"/>
      <c r="I20" s="247"/>
      <c r="J20" s="248"/>
    </row>
    <row r="21" spans="1:10" ht="15" customHeight="1">
      <c r="A21" s="246"/>
      <c r="B21" s="247"/>
      <c r="C21" s="247"/>
      <c r="D21" s="247"/>
      <c r="E21" s="247"/>
      <c r="F21" s="247"/>
      <c r="G21" s="247"/>
      <c r="H21" s="247"/>
      <c r="I21" s="247"/>
      <c r="J21" s="248"/>
    </row>
    <row r="22" spans="1:10" ht="15" customHeight="1">
      <c r="A22" s="246"/>
      <c r="B22" s="247"/>
      <c r="C22" s="247"/>
      <c r="D22" s="247"/>
      <c r="E22" s="247"/>
      <c r="F22" s="247"/>
      <c r="G22" s="247"/>
      <c r="H22" s="247"/>
      <c r="I22" s="247"/>
      <c r="J22" s="248"/>
    </row>
    <row r="23" spans="1:10" ht="15" customHeight="1">
      <c r="A23" s="246"/>
      <c r="B23" s="247"/>
      <c r="C23" s="247"/>
      <c r="D23" s="247"/>
      <c r="E23" s="247"/>
      <c r="F23" s="247"/>
      <c r="G23" s="247"/>
      <c r="H23" s="247"/>
      <c r="I23" s="247"/>
      <c r="J23" s="248"/>
    </row>
    <row r="24" spans="1:10" ht="15" customHeight="1">
      <c r="A24" s="246"/>
      <c r="B24" s="247"/>
      <c r="C24" s="247"/>
      <c r="D24" s="247"/>
      <c r="E24" s="247"/>
      <c r="F24" s="247"/>
      <c r="G24" s="247"/>
      <c r="H24" s="247"/>
      <c r="I24" s="247"/>
      <c r="J24" s="248"/>
    </row>
    <row r="25" spans="1:10" ht="15" customHeight="1">
      <c r="A25" s="246"/>
      <c r="B25" s="247"/>
      <c r="C25" s="247"/>
      <c r="D25" s="247"/>
      <c r="E25" s="247"/>
      <c r="F25" s="247"/>
      <c r="G25" s="247"/>
      <c r="H25" s="247"/>
      <c r="I25" s="247"/>
      <c r="J25" s="248"/>
    </row>
    <row r="26" spans="1:10" ht="15" customHeight="1">
      <c r="A26" s="246"/>
      <c r="B26" s="247"/>
      <c r="C26" s="247"/>
      <c r="D26" s="247"/>
      <c r="E26" s="247"/>
      <c r="F26" s="247"/>
      <c r="G26" s="247"/>
      <c r="H26" s="247"/>
      <c r="I26" s="247"/>
      <c r="J26" s="248"/>
    </row>
    <row r="27" spans="1:10" ht="15" customHeight="1">
      <c r="A27" s="246"/>
      <c r="B27" s="247"/>
      <c r="C27" s="247"/>
      <c r="D27" s="247"/>
      <c r="E27" s="247"/>
      <c r="F27" s="247"/>
      <c r="G27" s="247"/>
      <c r="H27" s="247"/>
      <c r="I27" s="247"/>
      <c r="J27" s="248"/>
    </row>
    <row r="28" spans="1:10" ht="15" customHeight="1">
      <c r="A28" s="246"/>
      <c r="B28" s="247"/>
      <c r="C28" s="247"/>
      <c r="D28" s="247"/>
      <c r="E28" s="247"/>
      <c r="F28" s="247"/>
      <c r="G28" s="247"/>
      <c r="H28" s="247"/>
      <c r="I28" s="247"/>
      <c r="J28" s="248"/>
    </row>
    <row r="29" spans="1:10" ht="15" customHeight="1">
      <c r="A29" s="249"/>
      <c r="B29" s="250"/>
      <c r="C29" s="250"/>
      <c r="D29" s="250"/>
      <c r="E29" s="250"/>
      <c r="F29" s="250"/>
      <c r="G29" s="250"/>
      <c r="H29" s="250"/>
      <c r="I29" s="250"/>
      <c r="J29" s="251"/>
    </row>
    <row r="30" spans="1:10" ht="15" customHeight="1">
      <c r="A30" s="8"/>
      <c r="J30" s="10"/>
    </row>
    <row r="31" spans="1:10" ht="15" customHeight="1">
      <c r="A31" s="252" t="s">
        <v>340</v>
      </c>
      <c r="B31" s="253"/>
      <c r="C31" s="253"/>
      <c r="D31" s="253"/>
      <c r="E31" s="253"/>
      <c r="F31" s="253"/>
      <c r="G31" s="253"/>
      <c r="H31" s="253"/>
      <c r="I31" s="253"/>
      <c r="J31" s="254"/>
    </row>
    <row r="32" spans="1:10" ht="18.600000000000001" customHeight="1">
      <c r="A32" s="208" t="s">
        <v>331</v>
      </c>
      <c r="B32" s="206" t="s">
        <v>332</v>
      </c>
      <c r="C32" s="238"/>
      <c r="D32" s="238"/>
      <c r="E32" s="234" t="str">
        <f>IF(OR(ISBLANK(A34)=TRUE,ISBLANK(B34)=TRUE,ISBLANK(A35)=TRUE,ISBLANK(B35)=TRUE),"THIS AREA IS MANDATORY; you must fill it out.","")</f>
        <v>THIS AREA IS MANDATORY; you must fill it out.</v>
      </c>
      <c r="F32" s="234"/>
      <c r="G32" s="234"/>
      <c r="H32" s="234"/>
      <c r="I32" s="234"/>
      <c r="J32" s="235"/>
    </row>
    <row r="33" spans="1:10" ht="15" customHeight="1">
      <c r="A33" s="209"/>
      <c r="B33" s="207"/>
      <c r="C33" s="239"/>
      <c r="D33" s="239"/>
      <c r="E33" s="236"/>
      <c r="F33" s="236"/>
      <c r="G33" s="236"/>
      <c r="H33" s="236"/>
      <c r="I33" s="236"/>
      <c r="J33" s="237"/>
    </row>
    <row r="34" spans="1:10" ht="15" customHeight="1">
      <c r="A34" s="18"/>
      <c r="B34" s="214"/>
      <c r="C34" s="215"/>
      <c r="D34" s="215"/>
      <c r="E34" s="215"/>
      <c r="F34" s="215"/>
      <c r="G34" s="215"/>
      <c r="H34" s="215"/>
      <c r="I34" s="215"/>
      <c r="J34" s="216"/>
    </row>
    <row r="35" spans="1:10" ht="15" customHeight="1">
      <c r="A35" s="18"/>
      <c r="B35" s="214"/>
      <c r="C35" s="215"/>
      <c r="D35" s="215"/>
      <c r="E35" s="215"/>
      <c r="F35" s="215"/>
      <c r="G35" s="215"/>
      <c r="H35" s="215"/>
      <c r="I35" s="215"/>
      <c r="J35" s="216"/>
    </row>
    <row r="36" spans="1:10" ht="15" customHeight="1">
      <c r="A36" s="31" t="s">
        <v>327</v>
      </c>
      <c r="B36" s="22" t="s">
        <v>341</v>
      </c>
      <c r="J36" s="10"/>
    </row>
    <row r="37" spans="1:10" ht="15" customHeight="1">
      <c r="A37" s="30"/>
      <c r="B37" s="29"/>
      <c r="C37" s="29"/>
      <c r="D37" s="29"/>
      <c r="E37" s="29"/>
      <c r="F37" s="29"/>
      <c r="G37" s="29"/>
      <c r="H37" s="29"/>
      <c r="I37" s="29"/>
      <c r="J37" s="34"/>
    </row>
    <row r="38" spans="1:10" ht="15" customHeight="1">
      <c r="A38" s="202" t="s">
        <v>333</v>
      </c>
      <c r="B38" s="203"/>
      <c r="C38" s="203"/>
      <c r="D38" s="203"/>
      <c r="E38" s="204" t="str">
        <f>IF(ISBLANK(A39)=TRUE,"THIS AREA IS MANDATORY; you must fill it out.","")</f>
        <v>THIS AREA IS MANDATORY; you must fill it out.</v>
      </c>
      <c r="F38" s="204"/>
      <c r="G38" s="204"/>
      <c r="H38" s="204"/>
      <c r="I38" s="204"/>
      <c r="J38" s="205"/>
    </row>
    <row r="39" spans="1:10" ht="15" customHeight="1">
      <c r="A39" s="193"/>
      <c r="B39" s="194"/>
      <c r="C39" s="194"/>
      <c r="D39" s="194"/>
      <c r="E39" s="194"/>
      <c r="F39" s="194"/>
      <c r="G39" s="194"/>
      <c r="H39" s="194"/>
      <c r="I39" s="194"/>
      <c r="J39" s="195"/>
    </row>
    <row r="40" spans="1:10" ht="15" customHeight="1">
      <c r="A40" s="196"/>
      <c r="B40" s="197"/>
      <c r="C40" s="197"/>
      <c r="D40" s="197"/>
      <c r="E40" s="197"/>
      <c r="F40" s="197"/>
      <c r="G40" s="197"/>
      <c r="H40" s="197"/>
      <c r="I40" s="197"/>
      <c r="J40" s="198"/>
    </row>
    <row r="41" spans="1:10" ht="15" customHeight="1">
      <c r="A41" s="196"/>
      <c r="B41" s="197"/>
      <c r="C41" s="197"/>
      <c r="D41" s="197"/>
      <c r="E41" s="197"/>
      <c r="F41" s="197"/>
      <c r="G41" s="197"/>
      <c r="H41" s="197"/>
      <c r="I41" s="197"/>
      <c r="J41" s="198"/>
    </row>
    <row r="42" spans="1:10" ht="15" customHeight="1">
      <c r="A42" s="196"/>
      <c r="B42" s="197"/>
      <c r="C42" s="197"/>
      <c r="D42" s="197"/>
      <c r="E42" s="197"/>
      <c r="F42" s="197"/>
      <c r="G42" s="197"/>
      <c r="H42" s="197"/>
      <c r="I42" s="197"/>
      <c r="J42" s="198"/>
    </row>
    <row r="43" spans="1:10">
      <c r="A43" s="196"/>
      <c r="B43" s="197"/>
      <c r="C43" s="197"/>
      <c r="D43" s="197"/>
      <c r="E43" s="197"/>
      <c r="F43" s="197"/>
      <c r="G43" s="197"/>
      <c r="H43" s="197"/>
      <c r="I43" s="197"/>
      <c r="J43" s="198"/>
    </row>
    <row r="44" spans="1:10">
      <c r="A44" s="196"/>
      <c r="B44" s="197"/>
      <c r="C44" s="197"/>
      <c r="D44" s="197"/>
      <c r="E44" s="197"/>
      <c r="F44" s="197"/>
      <c r="G44" s="197"/>
      <c r="H44" s="197"/>
      <c r="I44" s="197"/>
      <c r="J44" s="198"/>
    </row>
    <row r="45" spans="1:10" ht="15" customHeight="1">
      <c r="A45" s="196"/>
      <c r="B45" s="197"/>
      <c r="C45" s="197"/>
      <c r="D45" s="197"/>
      <c r="E45" s="197"/>
      <c r="F45" s="197"/>
      <c r="G45" s="197"/>
      <c r="H45" s="197"/>
      <c r="I45" s="197"/>
      <c r="J45" s="198"/>
    </row>
    <row r="46" spans="1:10" ht="15" customHeight="1" thickBot="1">
      <c r="A46" s="199"/>
      <c r="B46" s="200"/>
      <c r="C46" s="200"/>
      <c r="D46" s="200"/>
      <c r="E46" s="200"/>
      <c r="F46" s="200"/>
      <c r="G46" s="200"/>
      <c r="H46" s="200"/>
      <c r="I46" s="200"/>
      <c r="J46" s="201"/>
    </row>
    <row r="47" spans="1:10" ht="15.75" thickBot="1">
      <c r="A47" s="8"/>
      <c r="J47" s="10"/>
    </row>
    <row r="48" spans="1:10" ht="21">
      <c r="A48" s="24" t="s">
        <v>404</v>
      </c>
      <c r="B48" s="25"/>
      <c r="C48" s="25"/>
      <c r="D48" s="25"/>
      <c r="E48" s="25"/>
      <c r="F48" s="25"/>
      <c r="G48" s="25"/>
      <c r="H48" s="28"/>
      <c r="I48" s="26" t="s">
        <v>256</v>
      </c>
      <c r="J48" s="27"/>
    </row>
    <row r="49" spans="1:10">
      <c r="A49" s="11" t="s">
        <v>405</v>
      </c>
      <c r="G49" s="71" t="str">
        <f>IF(ISBLANK(A50)=TRUE,"THIS AREA IS MANDATORY; you must fill it out.","")</f>
        <v>THIS AREA IS MANDATORY; you must fill it out.</v>
      </c>
      <c r="H49" s="71"/>
      <c r="I49" s="71"/>
      <c r="J49" s="72"/>
    </row>
    <row r="50" spans="1:10">
      <c r="A50" s="193"/>
      <c r="B50" s="194"/>
      <c r="C50" s="194"/>
      <c r="D50" s="194"/>
      <c r="E50" s="194"/>
      <c r="F50" s="194"/>
      <c r="G50" s="194"/>
      <c r="H50" s="194"/>
      <c r="I50" s="194"/>
      <c r="J50" s="195"/>
    </row>
    <row r="51" spans="1:10">
      <c r="A51" s="196"/>
      <c r="B51" s="197"/>
      <c r="C51" s="197"/>
      <c r="D51" s="197"/>
      <c r="E51" s="197"/>
      <c r="F51" s="197"/>
      <c r="G51" s="197"/>
      <c r="H51" s="197"/>
      <c r="I51" s="197"/>
      <c r="J51" s="198"/>
    </row>
    <row r="52" spans="1:10">
      <c r="A52" s="196"/>
      <c r="B52" s="197"/>
      <c r="C52" s="197"/>
      <c r="D52" s="197"/>
      <c r="E52" s="197"/>
      <c r="F52" s="197"/>
      <c r="G52" s="197"/>
      <c r="H52" s="197"/>
      <c r="I52" s="197"/>
      <c r="J52" s="198"/>
    </row>
    <row r="53" spans="1:10">
      <c r="A53" s="196"/>
      <c r="B53" s="197"/>
      <c r="C53" s="197"/>
      <c r="D53" s="197"/>
      <c r="E53" s="197"/>
      <c r="F53" s="197"/>
      <c r="G53" s="197"/>
      <c r="H53" s="197"/>
      <c r="I53" s="197"/>
      <c r="J53" s="198"/>
    </row>
    <row r="54" spans="1:10">
      <c r="A54" s="196"/>
      <c r="B54" s="197"/>
      <c r="C54" s="197"/>
      <c r="D54" s="197"/>
      <c r="E54" s="197"/>
      <c r="F54" s="197"/>
      <c r="G54" s="197"/>
      <c r="H54" s="197"/>
      <c r="I54" s="197"/>
      <c r="J54" s="198"/>
    </row>
    <row r="55" spans="1:10">
      <c r="A55" s="196"/>
      <c r="B55" s="197"/>
      <c r="C55" s="197"/>
      <c r="D55" s="197"/>
      <c r="E55" s="197"/>
      <c r="F55" s="197"/>
      <c r="G55" s="197"/>
      <c r="H55" s="197"/>
      <c r="I55" s="197"/>
      <c r="J55" s="198"/>
    </row>
    <row r="56" spans="1:10">
      <c r="A56" s="196"/>
      <c r="B56" s="197"/>
      <c r="C56" s="197"/>
      <c r="D56" s="197"/>
      <c r="E56" s="197"/>
      <c r="F56" s="197"/>
      <c r="G56" s="197"/>
      <c r="H56" s="197"/>
      <c r="I56" s="197"/>
      <c r="J56" s="198"/>
    </row>
    <row r="57" spans="1:10" ht="15.75" thickBot="1">
      <c r="A57" s="199"/>
      <c r="B57" s="200"/>
      <c r="C57" s="200"/>
      <c r="D57" s="200"/>
      <c r="E57" s="200"/>
      <c r="F57" s="200"/>
      <c r="G57" s="200"/>
      <c r="H57" s="200"/>
      <c r="I57" s="200"/>
      <c r="J57" s="201"/>
    </row>
    <row r="58" spans="1:10" ht="15.75" thickBot="1">
      <c r="A58" s="8"/>
      <c r="J58" s="10"/>
    </row>
    <row r="59" spans="1:10" ht="21">
      <c r="A59" s="5" t="s">
        <v>406</v>
      </c>
      <c r="B59" s="6"/>
      <c r="C59" s="6"/>
      <c r="D59" s="6"/>
      <c r="E59" s="6"/>
      <c r="F59" s="6"/>
      <c r="G59" s="6"/>
      <c r="H59" s="6"/>
      <c r="I59" s="6"/>
      <c r="J59" s="7"/>
    </row>
    <row r="60" spans="1:10">
      <c r="A60" s="193"/>
      <c r="B60" s="194"/>
      <c r="C60" s="194"/>
      <c r="D60" s="194"/>
      <c r="E60" s="194"/>
      <c r="F60" s="194"/>
      <c r="G60" s="194"/>
      <c r="H60" s="194"/>
      <c r="I60" s="194"/>
      <c r="J60" s="195"/>
    </row>
    <row r="61" spans="1:10">
      <c r="A61" s="196"/>
      <c r="B61" s="197"/>
      <c r="C61" s="197"/>
      <c r="D61" s="197"/>
      <c r="E61" s="197"/>
      <c r="F61" s="197"/>
      <c r="G61" s="197"/>
      <c r="H61" s="197"/>
      <c r="I61" s="197"/>
      <c r="J61" s="198"/>
    </row>
    <row r="62" spans="1:10">
      <c r="A62" s="196"/>
      <c r="B62" s="197"/>
      <c r="C62" s="197"/>
      <c r="D62" s="197"/>
      <c r="E62" s="197"/>
      <c r="F62" s="197"/>
      <c r="G62" s="197"/>
      <c r="H62" s="197"/>
      <c r="I62" s="197"/>
      <c r="J62" s="198"/>
    </row>
    <row r="63" spans="1:10">
      <c r="A63" s="196"/>
      <c r="B63" s="197"/>
      <c r="C63" s="197"/>
      <c r="D63" s="197"/>
      <c r="E63" s="197"/>
      <c r="F63" s="197"/>
      <c r="G63" s="197"/>
      <c r="H63" s="197"/>
      <c r="I63" s="197"/>
      <c r="J63" s="198"/>
    </row>
    <row r="64" spans="1:10">
      <c r="A64" s="196"/>
      <c r="B64" s="197"/>
      <c r="C64" s="197"/>
      <c r="D64" s="197"/>
      <c r="E64" s="197"/>
      <c r="F64" s="197"/>
      <c r="G64" s="197"/>
      <c r="H64" s="197"/>
      <c r="I64" s="197"/>
      <c r="J64" s="198"/>
    </row>
    <row r="65" spans="1:10">
      <c r="A65" s="196"/>
      <c r="B65" s="197"/>
      <c r="C65" s="197"/>
      <c r="D65" s="197"/>
      <c r="E65" s="197"/>
      <c r="F65" s="197"/>
      <c r="G65" s="197"/>
      <c r="H65" s="197"/>
      <c r="I65" s="197"/>
      <c r="J65" s="198"/>
    </row>
    <row r="66" spans="1:10">
      <c r="A66" s="196"/>
      <c r="B66" s="197"/>
      <c r="C66" s="197"/>
      <c r="D66" s="197"/>
      <c r="E66" s="197"/>
      <c r="F66" s="197"/>
      <c r="G66" s="197"/>
      <c r="H66" s="197"/>
      <c r="I66" s="197"/>
      <c r="J66" s="198"/>
    </row>
    <row r="67" spans="1:10" ht="15.75" thickBot="1">
      <c r="A67" s="199"/>
      <c r="B67" s="200"/>
      <c r="C67" s="200"/>
      <c r="D67" s="200"/>
      <c r="E67" s="200"/>
      <c r="F67" s="200"/>
      <c r="G67" s="200"/>
      <c r="H67" s="200"/>
      <c r="I67" s="200"/>
      <c r="J67" s="201"/>
    </row>
    <row r="68" spans="1:10">
      <c r="A68" s="8"/>
      <c r="J68" s="10"/>
    </row>
    <row r="69" spans="1:10" ht="15.75" thickBot="1">
      <c r="A69" s="8"/>
      <c r="J69" s="10"/>
    </row>
    <row r="70" spans="1:10" ht="21">
      <c r="A70" s="24" t="s">
        <v>254</v>
      </c>
      <c r="B70" s="25"/>
      <c r="C70" s="25"/>
      <c r="D70" s="25"/>
      <c r="E70" s="25"/>
      <c r="F70" s="25"/>
      <c r="G70" s="25"/>
      <c r="H70" s="28"/>
      <c r="I70" s="26" t="s">
        <v>256</v>
      </c>
      <c r="J70" s="27"/>
    </row>
    <row r="71" spans="1:10">
      <c r="A71" s="11" t="s">
        <v>255</v>
      </c>
      <c r="J71" s="10"/>
    </row>
    <row r="72" spans="1:10">
      <c r="A72" s="193"/>
      <c r="B72" s="194"/>
      <c r="C72" s="194"/>
      <c r="D72" s="194"/>
      <c r="E72" s="194"/>
      <c r="F72" s="194"/>
      <c r="G72" s="194"/>
      <c r="H72" s="194"/>
      <c r="I72" s="194"/>
      <c r="J72" s="195"/>
    </row>
    <row r="73" spans="1:10">
      <c r="A73" s="196"/>
      <c r="B73" s="197"/>
      <c r="C73" s="197"/>
      <c r="D73" s="197"/>
      <c r="E73" s="197"/>
      <c r="F73" s="197"/>
      <c r="G73" s="197"/>
      <c r="H73" s="197"/>
      <c r="I73" s="197"/>
      <c r="J73" s="198"/>
    </row>
    <row r="74" spans="1:10">
      <c r="A74" s="196"/>
      <c r="B74" s="197"/>
      <c r="C74" s="197"/>
      <c r="D74" s="197"/>
      <c r="E74" s="197"/>
      <c r="F74" s="197"/>
      <c r="G74" s="197"/>
      <c r="H74" s="197"/>
      <c r="I74" s="197"/>
      <c r="J74" s="198"/>
    </row>
    <row r="75" spans="1:10">
      <c r="A75" s="196"/>
      <c r="B75" s="197"/>
      <c r="C75" s="197"/>
      <c r="D75" s="197"/>
      <c r="E75" s="197"/>
      <c r="F75" s="197"/>
      <c r="G75" s="197"/>
      <c r="H75" s="197"/>
      <c r="I75" s="197"/>
      <c r="J75" s="198"/>
    </row>
    <row r="76" spans="1:10">
      <c r="A76" s="196"/>
      <c r="B76" s="197"/>
      <c r="C76" s="197"/>
      <c r="D76" s="197"/>
      <c r="E76" s="197"/>
      <c r="F76" s="197"/>
      <c r="G76" s="197"/>
      <c r="H76" s="197"/>
      <c r="I76" s="197"/>
      <c r="J76" s="198"/>
    </row>
    <row r="77" spans="1:10">
      <c r="A77" s="196"/>
      <c r="B77" s="197"/>
      <c r="C77" s="197"/>
      <c r="D77" s="197"/>
      <c r="E77" s="197"/>
      <c r="F77" s="197"/>
      <c r="G77" s="197"/>
      <c r="H77" s="197"/>
      <c r="I77" s="197"/>
      <c r="J77" s="198"/>
    </row>
    <row r="78" spans="1:10">
      <c r="A78" s="196"/>
      <c r="B78" s="197"/>
      <c r="C78" s="197"/>
      <c r="D78" s="197"/>
      <c r="E78" s="197"/>
      <c r="F78" s="197"/>
      <c r="G78" s="197"/>
      <c r="H78" s="197"/>
      <c r="I78" s="197"/>
      <c r="J78" s="198"/>
    </row>
    <row r="79" spans="1:10" ht="15.75" thickBot="1">
      <c r="A79" s="199"/>
      <c r="B79" s="200"/>
      <c r="C79" s="200"/>
      <c r="D79" s="200"/>
      <c r="E79" s="200"/>
      <c r="F79" s="200"/>
      <c r="G79" s="200"/>
      <c r="H79" s="200"/>
      <c r="I79" s="200"/>
      <c r="J79" s="201"/>
    </row>
    <row r="81" spans="1:10">
      <c r="A81"/>
      <c r="B81"/>
      <c r="C81"/>
      <c r="D81"/>
      <c r="E81"/>
      <c r="F81"/>
      <c r="G81"/>
      <c r="H81"/>
      <c r="I81"/>
      <c r="J81"/>
    </row>
    <row r="82" spans="1:10">
      <c r="A82"/>
      <c r="B82"/>
      <c r="C82"/>
      <c r="D82"/>
      <c r="E82"/>
      <c r="F82"/>
      <c r="G82"/>
      <c r="H82"/>
      <c r="I82"/>
      <c r="J82"/>
    </row>
  </sheetData>
  <sheetProtection algorithmName="SHA-512" hashValue="QZ/W8qqMdsVZACYxmiMQbPSf/gP7ilITERYdu6fWM/S+GMqFzpnA4S426PEYazFk1ZGWMjCaxe/7dVxqP5woBQ==" saltValue="hgAsPRzJgJp3QZ05vUSq2g==" spinCount="100000" sheet="1" objects="1" scenarios="1" selectLockedCells="1"/>
  <mergeCells count="24">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32:A33"/>
    <mergeCell ref="H13:I13"/>
    <mergeCell ref="A3:J6"/>
    <mergeCell ref="B34:J34"/>
    <mergeCell ref="A60:J67"/>
    <mergeCell ref="A72:J79"/>
    <mergeCell ref="A39:J46"/>
    <mergeCell ref="A50:J57"/>
    <mergeCell ref="A38:D38"/>
    <mergeCell ref="E38:J38"/>
  </mergeCells>
  <dataValidations count="7">
    <dataValidation type="date" allowBlank="1" showInputMessage="1" showErrorMessage="1" sqref="B12:B13 J13" xr:uid="{38AE326E-5219-492D-A52F-4EE72520FC46}">
      <formula1>32874</formula1>
      <formula2>54789</formula2>
    </dataValidation>
    <dataValidation type="textLength" operator="lessThan" allowBlank="1" showInputMessage="1" showErrorMessage="1" promptTitle="Mandatory" prompt="Field must be filled." sqref="A17:J29" xr:uid="{6ED6D9F3-EE9E-417F-825D-8622AB20AEAC}">
      <formula1>1001</formula1>
    </dataValidation>
    <dataValidation type="whole" allowBlank="1" showInputMessage="1" showErrorMessage="1" promptTitle="Mandatory" prompt="Field must be filled._x000a_" sqref="A34" xr:uid="{F180CE35-74AF-4CF9-9E77-E155E5992F54}">
      <formula1>0</formula1>
      <formula2>99999</formula2>
    </dataValidation>
    <dataValidation type="whole" allowBlank="1" showInputMessage="1" showErrorMessage="1" promptTitle="Mandatory" prompt="Field must be filled." sqref="A35" xr:uid="{15E1F06F-D93B-41B3-9F8B-9510F365425A}">
      <formula1>0</formula1>
      <formula2>99999</formula2>
    </dataValidation>
    <dataValidation type="textLength" operator="lessThan" allowBlank="1" showInputMessage="1" showErrorMessage="1" promptTitle="Mandatory" prompt="Field must be filled." sqref="B34:J35" xr:uid="{F3933247-9E78-4D2A-92E2-0D43B8161A78}">
      <formula1>76</formula1>
    </dataValidation>
    <dataValidation type="textLength" operator="lessThan" allowBlank="1" showInputMessage="1" showErrorMessage="1" promptTitle="Mandatory" prompt="FIeld must be filled." sqref="A39:J46" xr:uid="{7F2FB067-696A-4105-A785-C2B9D277406D}">
      <formula1>501</formula1>
    </dataValidation>
    <dataValidation type="textLength" operator="lessThan" allowBlank="1" showInputMessage="1" showErrorMessage="1" sqref="A72:J79 A50:J57" xr:uid="{F58922AB-D560-479F-B1B5-A5774F3E3A3F}">
      <formula1>501</formula1>
    </dataValidation>
  </dataValidations>
  <hyperlinks>
    <hyperlink ref="B36" r:id="rId1" xr:uid="{FB2E5DF6-796D-4E51-9CDF-9D208DA56FBD}"/>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90"/>
  <sheetViews>
    <sheetView showGridLines="0" topLeftCell="A40" zoomScaleNormal="100" workbookViewId="0">
      <selection activeCell="C47" sqref="C47:F47"/>
    </sheetView>
  </sheetViews>
  <sheetFormatPr defaultColWidth="8.7109375" defaultRowHeight="15"/>
  <cols>
    <col min="2" max="2" width="10.85546875" customWidth="1"/>
  </cols>
  <sheetData>
    <row r="1" spans="1:20" ht="28.5">
      <c r="A1" s="283" t="s">
        <v>337</v>
      </c>
      <c r="B1" s="284"/>
      <c r="C1" s="284"/>
      <c r="D1" s="284"/>
      <c r="E1" s="284"/>
      <c r="F1" s="284"/>
      <c r="G1" s="284"/>
      <c r="H1" s="284"/>
      <c r="I1" s="284"/>
      <c r="J1" s="285"/>
    </row>
    <row r="2" spans="1:20" ht="24" thickBot="1">
      <c r="A2" s="286" t="s">
        <v>369</v>
      </c>
      <c r="B2" s="287"/>
      <c r="C2" s="287"/>
      <c r="D2" s="287"/>
      <c r="E2" s="287"/>
      <c r="F2" s="287"/>
      <c r="G2" s="287"/>
      <c r="H2" s="287"/>
      <c r="I2" s="287"/>
      <c r="J2" s="288"/>
    </row>
    <row r="3" spans="1:20" ht="15.75" thickBot="1">
      <c r="A3" s="19"/>
      <c r="J3" s="14"/>
    </row>
    <row r="4" spans="1:20" ht="15.75" thickBot="1">
      <c r="A4" s="289" t="s">
        <v>323</v>
      </c>
      <c r="B4" s="290"/>
      <c r="C4" s="290"/>
      <c r="D4" s="290"/>
      <c r="E4" s="290"/>
      <c r="F4" s="290"/>
      <c r="G4" s="290"/>
      <c r="H4" s="290"/>
      <c r="I4" s="290"/>
      <c r="J4" s="291"/>
    </row>
    <row r="5" spans="1:20">
      <c r="A5" s="292" t="e">
        <f>#REF!</f>
        <v>#REF!</v>
      </c>
      <c r="B5" s="293"/>
      <c r="C5" s="293"/>
      <c r="D5" s="293"/>
      <c r="E5" s="293"/>
      <c r="F5" s="293"/>
      <c r="G5" s="293"/>
      <c r="H5" s="293"/>
      <c r="I5" s="293"/>
      <c r="J5" s="294"/>
    </row>
    <row r="6" spans="1:20" ht="15.75" thickBot="1">
      <c r="A6" s="35"/>
      <c r="J6" s="14"/>
    </row>
    <row r="7" spans="1:20" ht="15.75" thickBot="1">
      <c r="A7" s="289" t="s">
        <v>329</v>
      </c>
      <c r="B7" s="290"/>
      <c r="C7" s="290"/>
      <c r="D7" s="290"/>
      <c r="E7" s="290"/>
      <c r="F7" s="290"/>
      <c r="G7" s="290"/>
      <c r="H7" s="290"/>
      <c r="I7" s="290"/>
      <c r="J7" s="291"/>
    </row>
    <row r="8" spans="1:20" ht="15.75" thickBot="1">
      <c r="A8" s="292" t="e">
        <f>#REF!</f>
        <v>#REF!</v>
      </c>
      <c r="B8" s="293"/>
      <c r="C8" s="293"/>
      <c r="D8" s="293"/>
      <c r="E8" s="293"/>
      <c r="F8" s="293"/>
      <c r="G8" s="293"/>
      <c r="H8" s="293"/>
      <c r="I8" s="293"/>
      <c r="J8" s="294"/>
    </row>
    <row r="9" spans="1:20" ht="15.75" thickBot="1">
      <c r="A9" s="289" t="s">
        <v>324</v>
      </c>
      <c r="B9" s="290"/>
      <c r="C9" s="290"/>
      <c r="D9" s="290"/>
      <c r="E9" s="290"/>
      <c r="F9" s="290"/>
      <c r="G9" s="290"/>
      <c r="H9" s="290"/>
      <c r="I9" s="290"/>
      <c r="J9" s="291"/>
    </row>
    <row r="10" spans="1:20">
      <c r="A10" s="292" t="e">
        <f>#REF!</f>
        <v>#REF!</v>
      </c>
      <c r="B10" s="293"/>
      <c r="C10" s="293"/>
      <c r="D10" s="293"/>
      <c r="E10" s="293"/>
      <c r="F10" s="293"/>
      <c r="G10" s="293"/>
      <c r="H10" s="293"/>
      <c r="I10" s="293"/>
      <c r="J10" s="294"/>
    </row>
    <row r="11" spans="1:20">
      <c r="A11" s="35"/>
      <c r="J11" s="14"/>
    </row>
    <row r="12" spans="1:20" ht="165.75" customHeight="1">
      <c r="A12" s="295" t="s">
        <v>334</v>
      </c>
      <c r="B12" s="296"/>
      <c r="C12" s="296"/>
      <c r="D12" s="296"/>
      <c r="E12" s="296"/>
      <c r="F12" s="296"/>
      <c r="G12" s="296"/>
      <c r="H12" s="296"/>
      <c r="I12" s="296"/>
      <c r="J12" s="297"/>
    </row>
    <row r="13" spans="1:20">
      <c r="A13" s="35"/>
      <c r="J13" s="14"/>
    </row>
    <row r="14" spans="1:20">
      <c r="A14" s="35"/>
      <c r="J14" s="14"/>
    </row>
    <row r="15" spans="1:20" ht="23.25">
      <c r="A15" s="298" t="s">
        <v>344</v>
      </c>
      <c r="B15" s="299"/>
      <c r="C15" s="299"/>
      <c r="D15" s="299"/>
      <c r="E15" s="299"/>
      <c r="F15" s="299"/>
      <c r="G15" s="299"/>
      <c r="H15" s="299"/>
      <c r="I15" s="299"/>
      <c r="J15" s="300"/>
    </row>
    <row r="16" spans="1:20" ht="89.1" customHeight="1">
      <c r="A16" s="275" t="s">
        <v>330</v>
      </c>
      <c r="B16" s="276"/>
      <c r="C16" s="277" t="s">
        <v>343</v>
      </c>
      <c r="D16" s="278"/>
      <c r="E16" s="278"/>
      <c r="F16" s="278"/>
      <c r="G16" s="279" t="s">
        <v>335</v>
      </c>
      <c r="H16" s="278"/>
      <c r="I16" s="278"/>
      <c r="J16" s="280"/>
      <c r="M16" s="263"/>
      <c r="N16" s="263"/>
      <c r="O16" s="263"/>
      <c r="P16" s="263"/>
      <c r="Q16" s="263"/>
      <c r="R16" s="263"/>
      <c r="S16" s="263"/>
      <c r="T16" s="263"/>
    </row>
    <row r="17" spans="1:40" ht="61.5" customHeight="1">
      <c r="A17" s="255" t="s">
        <v>345</v>
      </c>
      <c r="B17" s="256"/>
      <c r="C17" s="257"/>
      <c r="D17" s="257"/>
      <c r="E17" s="257"/>
      <c r="F17" s="257"/>
      <c r="G17" s="257"/>
      <c r="H17" s="257"/>
      <c r="I17" s="257"/>
      <c r="J17" s="258"/>
    </row>
    <row r="18" spans="1:40" ht="61.5" customHeight="1">
      <c r="A18" s="255" t="s">
        <v>346</v>
      </c>
      <c r="B18" s="256"/>
      <c r="C18" s="257"/>
      <c r="D18" s="257"/>
      <c r="E18" s="257"/>
      <c r="F18" s="257"/>
      <c r="G18" s="257"/>
      <c r="H18" s="257"/>
      <c r="I18" s="257"/>
      <c r="J18" s="258"/>
      <c r="O18" s="263"/>
      <c r="P18" s="263"/>
      <c r="Q18" s="263"/>
      <c r="R18" s="263"/>
      <c r="S18" s="263"/>
      <c r="T18" s="263"/>
      <c r="U18" s="263"/>
      <c r="V18" s="263"/>
      <c r="W18" s="263"/>
      <c r="X18" s="263"/>
      <c r="AA18" s="263"/>
      <c r="AB18" s="263"/>
      <c r="AC18" s="263"/>
      <c r="AD18" s="263"/>
    </row>
    <row r="19" spans="1:40" ht="61.5" customHeight="1">
      <c r="A19" s="259" t="s">
        <v>347</v>
      </c>
      <c r="B19" s="260"/>
      <c r="C19" s="257"/>
      <c r="D19" s="257"/>
      <c r="E19" s="257"/>
      <c r="F19" s="257"/>
      <c r="G19" s="257"/>
      <c r="H19" s="257"/>
      <c r="I19" s="257"/>
      <c r="J19" s="258"/>
      <c r="O19" s="263"/>
      <c r="P19" s="263"/>
      <c r="Q19" s="263"/>
      <c r="R19" s="263"/>
      <c r="S19" s="263"/>
      <c r="T19" s="263"/>
      <c r="U19" s="263"/>
      <c r="V19" s="263"/>
      <c r="W19" s="263"/>
      <c r="X19" s="263"/>
    </row>
    <row r="20" spans="1:40" ht="61.5" customHeight="1">
      <c r="A20" s="259" t="s">
        <v>348</v>
      </c>
      <c r="B20" s="260"/>
      <c r="C20" s="261"/>
      <c r="D20" s="261"/>
      <c r="E20" s="261"/>
      <c r="F20" s="261"/>
      <c r="G20" s="261"/>
      <c r="H20" s="261"/>
      <c r="I20" s="261"/>
      <c r="J20" s="262"/>
    </row>
    <row r="21" spans="1:40" ht="24" customHeight="1">
      <c r="A21" s="35"/>
      <c r="J21" s="14"/>
    </row>
    <row r="22" spans="1:40" ht="51" customHeight="1">
      <c r="A22" s="264" t="s">
        <v>349</v>
      </c>
      <c r="B22" s="265"/>
      <c r="C22" s="265"/>
      <c r="D22" s="265"/>
      <c r="E22" s="265"/>
      <c r="F22" s="265"/>
      <c r="G22" s="265"/>
      <c r="H22" s="265"/>
      <c r="I22" s="265"/>
      <c r="J22" s="266"/>
      <c r="O22" s="263"/>
      <c r="P22" s="263"/>
      <c r="Q22" s="263"/>
      <c r="R22" s="263"/>
      <c r="S22" s="263"/>
      <c r="T22" s="263"/>
      <c r="U22" s="263"/>
      <c r="V22" s="263"/>
      <c r="W22" s="263"/>
      <c r="X22" s="263"/>
    </row>
    <row r="23" spans="1:40" ht="95.45" customHeight="1">
      <c r="A23" s="281" t="s">
        <v>330</v>
      </c>
      <c r="B23" s="282"/>
      <c r="C23" s="277" t="s">
        <v>343</v>
      </c>
      <c r="D23" s="278"/>
      <c r="E23" s="278"/>
      <c r="F23" s="278"/>
      <c r="G23" s="279" t="s">
        <v>335</v>
      </c>
      <c r="H23" s="278"/>
      <c r="I23" s="278"/>
      <c r="J23" s="280"/>
      <c r="O23" s="263"/>
      <c r="P23" s="263"/>
      <c r="Q23" s="263"/>
      <c r="R23" s="263"/>
      <c r="S23" s="263"/>
      <c r="T23" s="263"/>
      <c r="U23" s="263"/>
      <c r="V23" s="263"/>
      <c r="W23" s="263"/>
      <c r="X23" s="263"/>
    </row>
    <row r="24" spans="1:40" ht="61.5" customHeight="1">
      <c r="A24" s="259" t="s">
        <v>350</v>
      </c>
      <c r="B24" s="270"/>
      <c r="C24" s="257"/>
      <c r="D24" s="257"/>
      <c r="E24" s="257"/>
      <c r="F24" s="257"/>
      <c r="G24" s="257"/>
      <c r="H24" s="257"/>
      <c r="I24" s="257"/>
      <c r="J24" s="258"/>
      <c r="O24" s="263"/>
      <c r="P24" s="263"/>
      <c r="Q24" s="263"/>
      <c r="R24" s="263"/>
      <c r="S24" s="263"/>
      <c r="T24" s="263"/>
      <c r="U24" s="263"/>
      <c r="V24" s="263"/>
      <c r="W24" s="263"/>
      <c r="X24" s="263"/>
    </row>
    <row r="25" spans="1:40" ht="61.5" customHeight="1">
      <c r="A25" s="259" t="s">
        <v>351</v>
      </c>
      <c r="B25" s="271"/>
      <c r="C25" s="257"/>
      <c r="D25" s="257"/>
      <c r="E25" s="257"/>
      <c r="F25" s="257"/>
      <c r="G25" s="257"/>
      <c r="H25" s="257"/>
      <c r="I25" s="257"/>
      <c r="J25" s="258"/>
    </row>
    <row r="26" spans="1:40" ht="61.5" customHeight="1">
      <c r="A26" s="259" t="s">
        <v>352</v>
      </c>
      <c r="B26" s="271"/>
      <c r="C26" s="257"/>
      <c r="D26" s="257"/>
      <c r="E26" s="257"/>
      <c r="F26" s="257"/>
      <c r="G26" s="257"/>
      <c r="H26" s="257"/>
      <c r="I26" s="257"/>
      <c r="J26" s="258"/>
      <c r="O26" s="263"/>
      <c r="P26" s="263"/>
      <c r="Q26" s="263"/>
      <c r="R26" s="263"/>
      <c r="S26" s="263"/>
      <c r="T26" s="263"/>
      <c r="U26" s="263"/>
      <c r="V26" s="263"/>
      <c r="W26" s="263"/>
      <c r="X26" s="263"/>
    </row>
    <row r="27" spans="1:40" ht="61.5" customHeight="1">
      <c r="A27" s="259" t="s">
        <v>353</v>
      </c>
      <c r="B27" s="270"/>
      <c r="C27" s="261"/>
      <c r="D27" s="261"/>
      <c r="E27" s="261"/>
      <c r="F27" s="261"/>
      <c r="G27" s="261"/>
      <c r="H27" s="261"/>
      <c r="I27" s="261"/>
      <c r="J27" s="262"/>
      <c r="O27" s="263"/>
      <c r="P27" s="263"/>
      <c r="Q27" s="263"/>
      <c r="R27" s="263"/>
      <c r="S27" s="263"/>
      <c r="T27" s="263"/>
      <c r="U27" s="263"/>
      <c r="V27" s="263"/>
      <c r="W27" s="263"/>
      <c r="X27" s="263"/>
    </row>
    <row r="28" spans="1:40" ht="19.5" customHeight="1">
      <c r="A28" s="35"/>
      <c r="J28" s="14"/>
    </row>
    <row r="29" spans="1:40" ht="44.45" customHeight="1">
      <c r="A29" s="272" t="s">
        <v>354</v>
      </c>
      <c r="B29" s="273"/>
      <c r="C29" s="273"/>
      <c r="D29" s="273"/>
      <c r="E29" s="273"/>
      <c r="F29" s="273"/>
      <c r="G29" s="273"/>
      <c r="H29" s="273"/>
      <c r="I29" s="273"/>
      <c r="J29" s="274"/>
      <c r="O29" s="263"/>
      <c r="P29" s="263"/>
      <c r="Q29" s="263"/>
      <c r="R29" s="263"/>
      <c r="S29" s="263"/>
      <c r="T29" s="263"/>
      <c r="U29" s="263"/>
      <c r="V29" s="263"/>
      <c r="W29" s="263"/>
      <c r="X29" s="263"/>
    </row>
    <row r="30" spans="1:40" ht="98.1" customHeight="1">
      <c r="A30" s="281" t="s">
        <v>330</v>
      </c>
      <c r="B30" s="282"/>
      <c r="C30" s="277" t="s">
        <v>343</v>
      </c>
      <c r="D30" s="278"/>
      <c r="E30" s="278"/>
      <c r="F30" s="278"/>
      <c r="G30" s="279" t="s">
        <v>335</v>
      </c>
      <c r="H30" s="278"/>
      <c r="I30" s="278"/>
      <c r="J30" s="280"/>
      <c r="O30" s="263"/>
      <c r="P30" s="263"/>
      <c r="Q30" s="263"/>
      <c r="R30" s="263"/>
      <c r="S30" s="263"/>
      <c r="T30" s="263"/>
      <c r="U30" s="263"/>
      <c r="V30" s="263"/>
      <c r="W30" s="263"/>
      <c r="X30" s="263"/>
      <c r="AE30" s="263"/>
      <c r="AF30" s="263"/>
      <c r="AG30" s="263"/>
      <c r="AH30" s="263"/>
      <c r="AI30" s="263"/>
      <c r="AJ30" s="263"/>
      <c r="AK30" s="263"/>
      <c r="AL30" s="263"/>
      <c r="AM30" s="263"/>
      <c r="AN30" s="263"/>
    </row>
    <row r="31" spans="1:40" ht="61.5" customHeight="1">
      <c r="A31" s="259" t="s">
        <v>355</v>
      </c>
      <c r="B31" s="270"/>
      <c r="C31" s="257"/>
      <c r="D31" s="257"/>
      <c r="E31" s="257"/>
      <c r="F31" s="257"/>
      <c r="G31" s="257"/>
      <c r="H31" s="257"/>
      <c r="I31" s="257"/>
      <c r="J31" s="258"/>
      <c r="AE31" s="263"/>
      <c r="AF31" s="263"/>
      <c r="AG31" s="263"/>
      <c r="AH31" s="263"/>
      <c r="AI31" s="263"/>
      <c r="AJ31" s="263"/>
      <c r="AK31" s="263"/>
      <c r="AL31" s="263"/>
      <c r="AM31" s="263"/>
      <c r="AN31" s="263"/>
    </row>
    <row r="32" spans="1:40" ht="61.5" customHeight="1">
      <c r="A32" s="259" t="s">
        <v>356</v>
      </c>
      <c r="B32" s="271"/>
      <c r="C32" s="257"/>
      <c r="D32" s="257"/>
      <c r="E32" s="257"/>
      <c r="F32" s="257"/>
      <c r="G32" s="257"/>
      <c r="H32" s="257"/>
      <c r="I32" s="257"/>
      <c r="J32" s="258"/>
      <c r="O32" s="263"/>
      <c r="P32" s="263"/>
      <c r="Q32" s="263"/>
      <c r="R32" s="263"/>
      <c r="S32" s="263"/>
      <c r="T32" s="263"/>
      <c r="U32" s="263"/>
      <c r="V32" s="263"/>
      <c r="W32" s="263"/>
      <c r="X32" s="263"/>
      <c r="AE32" s="263"/>
      <c r="AF32" s="263"/>
      <c r="AG32" s="263"/>
      <c r="AH32" s="263"/>
      <c r="AI32" s="263"/>
      <c r="AJ32" s="263"/>
      <c r="AK32" s="263"/>
      <c r="AL32" s="263"/>
      <c r="AM32" s="263"/>
      <c r="AN32" s="263"/>
    </row>
    <row r="33" spans="1:40" ht="61.5" customHeight="1">
      <c r="A33" s="259" t="s">
        <v>357</v>
      </c>
      <c r="B33" s="271"/>
      <c r="C33" s="257"/>
      <c r="D33" s="257"/>
      <c r="E33" s="257"/>
      <c r="F33" s="257"/>
      <c r="G33" s="257"/>
      <c r="H33" s="257"/>
      <c r="I33" s="257"/>
      <c r="J33" s="258"/>
      <c r="O33" s="263"/>
      <c r="P33" s="263"/>
      <c r="Q33" s="263"/>
      <c r="R33" s="263"/>
      <c r="S33" s="263"/>
      <c r="T33" s="263"/>
      <c r="U33" s="263"/>
      <c r="V33" s="263"/>
      <c r="W33" s="263"/>
      <c r="X33" s="263"/>
    </row>
    <row r="34" spans="1:40" ht="61.5" customHeight="1">
      <c r="A34" s="259" t="s">
        <v>358</v>
      </c>
      <c r="B34" s="271"/>
      <c r="C34" s="257"/>
      <c r="D34" s="257"/>
      <c r="E34" s="257"/>
      <c r="F34" s="257"/>
      <c r="G34" s="257"/>
      <c r="H34" s="257"/>
      <c r="I34" s="257"/>
      <c r="J34" s="258"/>
      <c r="O34" s="263"/>
      <c r="P34" s="263"/>
      <c r="Q34" s="263"/>
      <c r="R34" s="263"/>
      <c r="S34" s="263"/>
      <c r="T34" s="263"/>
      <c r="U34" s="263"/>
      <c r="V34" s="263"/>
      <c r="W34" s="263"/>
      <c r="X34" s="263"/>
      <c r="AE34" s="263"/>
      <c r="AF34" s="263"/>
      <c r="AG34" s="263"/>
      <c r="AH34" s="263"/>
      <c r="AI34" s="263"/>
      <c r="AJ34" s="263"/>
      <c r="AK34" s="263"/>
      <c r="AL34" s="263"/>
      <c r="AM34" s="263"/>
      <c r="AN34" s="263"/>
    </row>
    <row r="35" spans="1:40" ht="61.5" customHeight="1">
      <c r="A35" s="259" t="s">
        <v>359</v>
      </c>
      <c r="B35" s="271"/>
      <c r="C35" s="257"/>
      <c r="D35" s="257"/>
      <c r="E35" s="257"/>
      <c r="F35" s="257"/>
      <c r="G35" s="257"/>
      <c r="H35" s="257"/>
      <c r="I35" s="257"/>
      <c r="J35" s="258"/>
      <c r="O35" s="263"/>
      <c r="P35" s="263"/>
      <c r="Q35" s="263"/>
      <c r="R35" s="263"/>
      <c r="S35" s="263"/>
      <c r="T35" s="263"/>
      <c r="U35" s="263"/>
      <c r="V35" s="263"/>
      <c r="W35" s="263"/>
      <c r="X35" s="263"/>
      <c r="AE35" s="263"/>
      <c r="AF35" s="263"/>
      <c r="AG35" s="263"/>
      <c r="AH35" s="263"/>
      <c r="AI35" s="263"/>
      <c r="AJ35" s="263"/>
      <c r="AK35" s="263"/>
      <c r="AL35" s="263"/>
      <c r="AM35" s="263"/>
      <c r="AN35" s="263"/>
    </row>
    <row r="36" spans="1:40" ht="61.5" customHeight="1">
      <c r="A36" s="259" t="s">
        <v>360</v>
      </c>
      <c r="B36" s="270"/>
      <c r="C36" s="261"/>
      <c r="D36" s="261"/>
      <c r="E36" s="261"/>
      <c r="F36" s="261"/>
      <c r="G36" s="261"/>
      <c r="H36" s="261"/>
      <c r="I36" s="261"/>
      <c r="J36" s="262"/>
      <c r="AE36" s="263"/>
      <c r="AF36" s="263"/>
      <c r="AG36" s="263"/>
      <c r="AH36" s="263"/>
      <c r="AI36" s="263"/>
      <c r="AJ36" s="263"/>
      <c r="AK36" s="263"/>
      <c r="AL36" s="263"/>
      <c r="AM36" s="263"/>
      <c r="AN36" s="263"/>
    </row>
    <row r="37" spans="1:40" ht="21.6" customHeight="1">
      <c r="A37" s="35"/>
      <c r="J37" s="14"/>
    </row>
    <row r="38" spans="1:40" ht="48" customHeight="1">
      <c r="A38" s="272" t="s">
        <v>361</v>
      </c>
      <c r="B38" s="273"/>
      <c r="C38" s="273"/>
      <c r="D38" s="273"/>
      <c r="E38" s="273"/>
      <c r="F38" s="273"/>
      <c r="G38" s="273"/>
      <c r="H38" s="273"/>
      <c r="I38" s="273"/>
      <c r="J38" s="274"/>
    </row>
    <row r="39" spans="1:40" ht="94.5" customHeight="1">
      <c r="A39" s="275" t="s">
        <v>330</v>
      </c>
      <c r="B39" s="276"/>
      <c r="C39" s="277" t="s">
        <v>343</v>
      </c>
      <c r="D39" s="278"/>
      <c r="E39" s="278"/>
      <c r="F39" s="278"/>
      <c r="G39" s="279" t="s">
        <v>335</v>
      </c>
      <c r="H39" s="278"/>
      <c r="I39" s="278"/>
      <c r="J39" s="280"/>
    </row>
    <row r="40" spans="1:40" ht="61.5" customHeight="1">
      <c r="A40" s="255" t="s">
        <v>362</v>
      </c>
      <c r="B40" s="256"/>
      <c r="C40" s="257"/>
      <c r="D40" s="257"/>
      <c r="E40" s="257"/>
      <c r="F40" s="257"/>
      <c r="G40" s="257"/>
      <c r="H40" s="257"/>
      <c r="I40" s="257"/>
      <c r="J40" s="258"/>
    </row>
    <row r="41" spans="1:40" ht="61.5" customHeight="1">
      <c r="A41" s="259" t="s">
        <v>363</v>
      </c>
      <c r="B41" s="260"/>
      <c r="C41" s="257"/>
      <c r="D41" s="257"/>
      <c r="E41" s="257"/>
      <c r="F41" s="257"/>
      <c r="G41" s="257"/>
      <c r="H41" s="257"/>
      <c r="I41" s="257"/>
      <c r="J41" s="258"/>
    </row>
    <row r="42" spans="1:40" ht="61.5" customHeight="1">
      <c r="A42" s="259" t="s">
        <v>364</v>
      </c>
      <c r="B42" s="260"/>
      <c r="C42" s="257"/>
      <c r="D42" s="257"/>
      <c r="E42" s="257"/>
      <c r="F42" s="257"/>
      <c r="G42" s="257"/>
      <c r="H42" s="257"/>
      <c r="I42" s="257"/>
      <c r="J42" s="258"/>
    </row>
    <row r="43" spans="1:40" ht="61.5" customHeight="1">
      <c r="A43" s="255" t="s">
        <v>365</v>
      </c>
      <c r="B43" s="256"/>
      <c r="C43" s="261"/>
      <c r="D43" s="261"/>
      <c r="E43" s="261"/>
      <c r="F43" s="261"/>
      <c r="G43" s="261"/>
      <c r="H43" s="261"/>
      <c r="I43" s="261"/>
      <c r="J43" s="262"/>
    </row>
    <row r="44" spans="1:40" ht="20.45" customHeight="1">
      <c r="A44" s="35"/>
      <c r="J44" s="14"/>
    </row>
    <row r="45" spans="1:40" ht="38.450000000000003" customHeight="1">
      <c r="A45" s="272" t="s">
        <v>366</v>
      </c>
      <c r="B45" s="273"/>
      <c r="C45" s="273"/>
      <c r="D45" s="273"/>
      <c r="E45" s="273"/>
      <c r="F45" s="273"/>
      <c r="G45" s="273"/>
      <c r="H45" s="273"/>
      <c r="I45" s="273"/>
      <c r="J45" s="274"/>
    </row>
    <row r="46" spans="1:40" ht="93" customHeight="1">
      <c r="A46" s="275" t="s">
        <v>330</v>
      </c>
      <c r="B46" s="276"/>
      <c r="C46" s="277" t="s">
        <v>343</v>
      </c>
      <c r="D46" s="278"/>
      <c r="E46" s="278"/>
      <c r="F46" s="278"/>
      <c r="G46" s="279" t="s">
        <v>335</v>
      </c>
      <c r="H46" s="278"/>
      <c r="I46" s="278"/>
      <c r="J46" s="280"/>
    </row>
    <row r="47" spans="1:40" ht="61.5" customHeight="1">
      <c r="A47" s="255" t="s">
        <v>367</v>
      </c>
      <c r="B47" s="256"/>
      <c r="C47" s="257"/>
      <c r="D47" s="257"/>
      <c r="E47" s="257"/>
      <c r="F47" s="257"/>
      <c r="G47" s="257"/>
      <c r="H47" s="257"/>
      <c r="I47" s="257"/>
      <c r="J47" s="258"/>
    </row>
    <row r="48" spans="1:40" ht="61.5" customHeight="1">
      <c r="A48" s="259" t="s">
        <v>368</v>
      </c>
      <c r="B48" s="260"/>
      <c r="C48" s="261"/>
      <c r="D48" s="261"/>
      <c r="E48" s="261"/>
      <c r="F48" s="261"/>
      <c r="G48" s="261"/>
      <c r="H48" s="261"/>
      <c r="I48" s="261"/>
      <c r="J48" s="262"/>
    </row>
    <row r="49" spans="1:40" ht="17.100000000000001" customHeight="1">
      <c r="A49" s="35"/>
      <c r="J49" s="14"/>
      <c r="O49" s="263"/>
      <c r="P49" s="263"/>
      <c r="Q49" s="263"/>
      <c r="R49" s="263"/>
      <c r="S49" s="263"/>
      <c r="T49" s="263"/>
      <c r="U49" s="263"/>
      <c r="V49" s="263"/>
      <c r="W49" s="263"/>
      <c r="X49" s="263"/>
    </row>
    <row r="50" spans="1:40" ht="52.5" customHeight="1">
      <c r="A50" s="264" t="s">
        <v>336</v>
      </c>
      <c r="B50" s="265"/>
      <c r="C50" s="265"/>
      <c r="D50" s="265"/>
      <c r="E50" s="265"/>
      <c r="F50" s="265"/>
      <c r="G50" s="265"/>
      <c r="H50" s="265"/>
      <c r="I50" s="265"/>
      <c r="J50" s="266"/>
      <c r="O50" s="263"/>
      <c r="P50" s="263"/>
      <c r="Q50" s="263"/>
      <c r="R50" s="263"/>
      <c r="S50" s="263"/>
      <c r="T50" s="263"/>
      <c r="U50" s="263"/>
      <c r="V50" s="263"/>
      <c r="W50" s="263"/>
      <c r="X50" s="263"/>
      <c r="AE50" s="263"/>
      <c r="AF50" s="263"/>
      <c r="AG50" s="263"/>
      <c r="AH50" s="263"/>
      <c r="AI50" s="263"/>
      <c r="AJ50" s="263"/>
      <c r="AK50" s="263"/>
      <c r="AL50" s="263"/>
      <c r="AM50" s="263"/>
      <c r="AN50" s="263"/>
    </row>
    <row r="51" spans="1:40" ht="123" customHeight="1" thickBot="1">
      <c r="A51" s="267"/>
      <c r="B51" s="268"/>
      <c r="C51" s="268"/>
      <c r="D51" s="268"/>
      <c r="E51" s="268"/>
      <c r="F51" s="268"/>
      <c r="G51" s="268"/>
      <c r="H51" s="268"/>
      <c r="I51" s="268"/>
      <c r="J51" s="269"/>
      <c r="O51" s="263"/>
      <c r="P51" s="263"/>
      <c r="Q51" s="263"/>
      <c r="R51" s="263"/>
      <c r="S51" s="263"/>
      <c r="T51" s="263"/>
      <c r="U51" s="263"/>
      <c r="V51" s="263"/>
      <c r="W51" s="263"/>
      <c r="X51" s="263"/>
      <c r="AE51" s="263"/>
      <c r="AF51" s="263"/>
      <c r="AG51" s="263"/>
      <c r="AH51" s="263"/>
      <c r="AI51" s="263"/>
      <c r="AJ51" s="263"/>
      <c r="AK51" s="263"/>
      <c r="AL51" s="263"/>
      <c r="AM51" s="263"/>
      <c r="AN51" s="263"/>
    </row>
    <row r="52" spans="1:40">
      <c r="AE52" s="263"/>
      <c r="AF52" s="263"/>
      <c r="AG52" s="263"/>
      <c r="AH52" s="263"/>
      <c r="AI52" s="263"/>
      <c r="AJ52" s="263"/>
      <c r="AK52" s="263"/>
      <c r="AL52" s="263"/>
      <c r="AM52" s="263"/>
      <c r="AN52" s="263"/>
    </row>
    <row r="53" spans="1:40">
      <c r="AE53" s="263"/>
      <c r="AF53" s="263"/>
      <c r="AG53" s="263"/>
      <c r="AH53" s="263"/>
      <c r="AI53" s="263"/>
      <c r="AJ53" s="263"/>
      <c r="AK53" s="263"/>
      <c r="AL53" s="263"/>
      <c r="AM53" s="263"/>
      <c r="AN53" s="263"/>
    </row>
    <row r="55" spans="1:40">
      <c r="AE55" s="263"/>
      <c r="AF55" s="263"/>
      <c r="AG55" s="263"/>
      <c r="AH55" s="263"/>
      <c r="AI55" s="263"/>
      <c r="AJ55" s="263"/>
      <c r="AK55" s="263"/>
      <c r="AL55" s="263"/>
      <c r="AM55" s="263"/>
      <c r="AN55" s="263"/>
    </row>
    <row r="56" spans="1:40">
      <c r="AE56" s="263"/>
      <c r="AF56" s="263"/>
      <c r="AG56" s="263"/>
      <c r="AH56" s="263"/>
      <c r="AI56" s="263"/>
      <c r="AJ56" s="263"/>
      <c r="AK56" s="263"/>
      <c r="AL56" s="263"/>
      <c r="AM56" s="263"/>
      <c r="AN56" s="263"/>
    </row>
    <row r="57" spans="1:40">
      <c r="K57" s="263"/>
      <c r="L57" s="263"/>
      <c r="M57" s="263"/>
      <c r="N57" s="263"/>
      <c r="O57" s="263"/>
      <c r="P57" s="263"/>
      <c r="Q57" s="263"/>
      <c r="R57" s="263"/>
      <c r="S57" s="263"/>
      <c r="T57" s="263"/>
      <c r="AE57" s="263"/>
      <c r="AF57" s="263"/>
      <c r="AG57" s="263"/>
      <c r="AH57" s="263"/>
      <c r="AI57" s="263"/>
      <c r="AJ57" s="263"/>
      <c r="AK57" s="263"/>
      <c r="AL57" s="263"/>
      <c r="AM57" s="263"/>
      <c r="AN57" s="263"/>
    </row>
    <row r="58" spans="1:40">
      <c r="K58" s="263"/>
      <c r="L58" s="263"/>
      <c r="M58" s="263"/>
      <c r="N58" s="263"/>
      <c r="O58" s="263"/>
      <c r="P58" s="263"/>
      <c r="Q58" s="263"/>
      <c r="R58" s="263"/>
      <c r="S58" s="263"/>
      <c r="T58" s="263"/>
      <c r="AE58" s="263"/>
      <c r="AF58" s="263"/>
      <c r="AG58" s="263"/>
      <c r="AH58" s="263"/>
      <c r="AI58" s="263"/>
      <c r="AJ58" s="263"/>
      <c r="AK58" s="263"/>
      <c r="AL58" s="263"/>
      <c r="AM58" s="263"/>
      <c r="AN58" s="263"/>
    </row>
    <row r="59" spans="1:40">
      <c r="K59" s="263"/>
      <c r="L59" s="263"/>
      <c r="M59" s="263"/>
      <c r="N59" s="263"/>
      <c r="O59" s="263"/>
      <c r="P59" s="263"/>
      <c r="Q59" s="263"/>
      <c r="R59" s="263"/>
      <c r="S59" s="263"/>
      <c r="T59" s="263"/>
      <c r="AE59" s="263"/>
      <c r="AF59" s="263"/>
      <c r="AG59" s="263"/>
      <c r="AH59" s="263"/>
      <c r="AI59" s="263"/>
      <c r="AJ59" s="263"/>
      <c r="AK59" s="263"/>
      <c r="AL59" s="263"/>
      <c r="AM59" s="263"/>
      <c r="AN59" s="263"/>
    </row>
    <row r="60" spans="1:40">
      <c r="K60" s="263"/>
      <c r="L60" s="263"/>
      <c r="M60" s="263"/>
      <c r="N60" s="263"/>
      <c r="O60" s="263"/>
      <c r="P60" s="263"/>
      <c r="Q60" s="263"/>
      <c r="R60" s="263"/>
      <c r="S60" s="263"/>
      <c r="T60" s="263"/>
    </row>
    <row r="61" spans="1:40">
      <c r="K61" s="263"/>
      <c r="L61" s="263"/>
      <c r="M61" s="263"/>
      <c r="N61" s="263"/>
      <c r="O61" s="263"/>
      <c r="P61" s="263"/>
      <c r="Q61" s="263"/>
      <c r="R61" s="263"/>
      <c r="S61" s="263"/>
      <c r="T61" s="263"/>
    </row>
    <row r="62" spans="1:40">
      <c r="K62" s="263"/>
      <c r="L62" s="263"/>
      <c r="M62" s="263"/>
      <c r="N62" s="263"/>
      <c r="O62" s="263"/>
      <c r="P62" s="263"/>
      <c r="Q62" s="263"/>
      <c r="R62" s="263"/>
      <c r="S62" s="263"/>
      <c r="T62" s="263"/>
    </row>
    <row r="64" spans="1:40">
      <c r="K64" s="263"/>
      <c r="L64" s="263"/>
      <c r="M64" s="263"/>
      <c r="N64" s="263"/>
      <c r="O64" s="263"/>
      <c r="P64" s="263"/>
      <c r="Q64" s="263"/>
      <c r="R64" s="263"/>
      <c r="S64" s="263"/>
      <c r="T64" s="263"/>
    </row>
    <row r="65" spans="11:20">
      <c r="K65" s="263"/>
      <c r="L65" s="263"/>
      <c r="M65" s="263"/>
      <c r="N65" s="263"/>
      <c r="O65" s="263"/>
      <c r="P65" s="263"/>
      <c r="Q65" s="263"/>
      <c r="R65" s="263"/>
      <c r="S65" s="263"/>
      <c r="T65" s="263"/>
    </row>
    <row r="66" spans="11:20">
      <c r="K66" s="263"/>
      <c r="L66" s="263"/>
      <c r="M66" s="263"/>
      <c r="N66" s="263"/>
      <c r="O66" s="263"/>
      <c r="P66" s="263"/>
      <c r="Q66" s="263"/>
      <c r="R66" s="263"/>
      <c r="S66" s="263"/>
      <c r="T66" s="263"/>
    </row>
    <row r="67" spans="11:20">
      <c r="K67" s="263"/>
      <c r="L67" s="263"/>
      <c r="M67" s="263"/>
      <c r="N67" s="263"/>
      <c r="O67" s="263"/>
      <c r="P67" s="263"/>
      <c r="Q67" s="263"/>
      <c r="R67" s="263"/>
      <c r="S67" s="263"/>
      <c r="T67" s="263"/>
    </row>
    <row r="68" spans="11:20">
      <c r="K68" s="263"/>
      <c r="L68" s="263"/>
      <c r="M68" s="263"/>
      <c r="N68" s="263"/>
      <c r="O68" s="263"/>
      <c r="P68" s="263"/>
      <c r="Q68" s="263"/>
      <c r="R68" s="263"/>
      <c r="S68" s="263"/>
      <c r="T68" s="263"/>
    </row>
    <row r="69" spans="11:20">
      <c r="K69" s="263"/>
      <c r="L69" s="263"/>
      <c r="M69" s="263"/>
      <c r="N69" s="263"/>
      <c r="O69" s="263"/>
      <c r="P69" s="263"/>
      <c r="Q69" s="263"/>
      <c r="R69" s="263"/>
      <c r="S69" s="263"/>
      <c r="T69" s="263"/>
    </row>
    <row r="71" spans="11:20">
      <c r="K71" s="263"/>
      <c r="L71" s="263"/>
      <c r="M71" s="263"/>
      <c r="N71" s="263"/>
      <c r="O71" s="263"/>
      <c r="P71" s="263"/>
      <c r="Q71" s="263"/>
      <c r="R71" s="263"/>
      <c r="S71" s="263"/>
      <c r="T71" s="263"/>
    </row>
    <row r="72" spans="11:20">
      <c r="K72" s="263"/>
      <c r="L72" s="263"/>
      <c r="M72" s="263"/>
      <c r="N72" s="263"/>
      <c r="O72" s="263"/>
      <c r="P72" s="263"/>
      <c r="Q72" s="263"/>
      <c r="R72" s="263"/>
      <c r="S72" s="263"/>
      <c r="T72" s="263"/>
    </row>
    <row r="73" spans="11:20">
      <c r="K73" s="263"/>
      <c r="L73" s="263"/>
      <c r="M73" s="263"/>
      <c r="N73" s="263"/>
      <c r="O73" s="263"/>
      <c r="P73" s="263"/>
      <c r="Q73" s="263"/>
      <c r="R73" s="263"/>
      <c r="S73" s="263"/>
      <c r="T73" s="263"/>
    </row>
    <row r="74" spans="11:20">
      <c r="K74" s="263"/>
      <c r="L74" s="263"/>
      <c r="M74" s="263"/>
      <c r="N74" s="263"/>
      <c r="O74" s="263"/>
      <c r="P74" s="263"/>
      <c r="Q74" s="263"/>
      <c r="R74" s="263"/>
      <c r="S74" s="263"/>
      <c r="T74" s="263"/>
    </row>
    <row r="75" spans="11:20">
      <c r="K75" s="263"/>
      <c r="L75" s="263"/>
      <c r="M75" s="263"/>
      <c r="N75" s="263"/>
      <c r="O75" s="263"/>
      <c r="P75" s="263"/>
      <c r="Q75" s="263"/>
      <c r="R75" s="263"/>
      <c r="S75" s="263"/>
      <c r="T75" s="263"/>
    </row>
    <row r="76" spans="11:20">
      <c r="K76" s="263"/>
      <c r="L76" s="263"/>
      <c r="M76" s="263"/>
      <c r="N76" s="263"/>
      <c r="O76" s="263"/>
      <c r="P76" s="263"/>
      <c r="Q76" s="263"/>
      <c r="R76" s="263"/>
      <c r="S76" s="263"/>
      <c r="T76" s="263"/>
    </row>
    <row r="77" spans="11:20">
      <c r="K77" s="263"/>
      <c r="L77" s="263"/>
      <c r="M77" s="263"/>
      <c r="N77" s="263"/>
      <c r="O77" s="263"/>
      <c r="P77" s="263"/>
      <c r="Q77" s="263"/>
      <c r="R77" s="263"/>
      <c r="S77" s="263"/>
      <c r="T77" s="263"/>
    </row>
    <row r="78" spans="11:20">
      <c r="K78" s="263"/>
      <c r="L78" s="263"/>
      <c r="M78" s="263"/>
      <c r="N78" s="263"/>
      <c r="O78" s="263"/>
      <c r="P78" s="263"/>
      <c r="Q78" s="263"/>
      <c r="R78" s="263"/>
      <c r="S78" s="263"/>
      <c r="T78" s="263"/>
    </row>
    <row r="80" spans="11:20">
      <c r="K80" s="263"/>
      <c r="L80" s="263"/>
      <c r="M80" s="263"/>
      <c r="N80" s="263"/>
      <c r="O80" s="263"/>
      <c r="P80" s="263"/>
      <c r="Q80" s="263"/>
      <c r="R80" s="263"/>
      <c r="S80" s="263"/>
      <c r="T80" s="263"/>
    </row>
    <row r="81" spans="11:20">
      <c r="K81" s="263"/>
      <c r="L81" s="263"/>
      <c r="M81" s="263"/>
      <c r="N81" s="263"/>
      <c r="O81" s="263"/>
      <c r="P81" s="263"/>
      <c r="Q81" s="263"/>
      <c r="R81" s="263"/>
      <c r="S81" s="263"/>
      <c r="T81" s="263"/>
    </row>
    <row r="82" spans="11:20">
      <c r="K82" s="263"/>
      <c r="L82" s="263"/>
      <c r="M82" s="263"/>
      <c r="N82" s="263"/>
      <c r="O82" s="263"/>
      <c r="P82" s="263"/>
      <c r="Q82" s="263"/>
      <c r="R82" s="263"/>
      <c r="S82" s="263"/>
      <c r="T82" s="263"/>
    </row>
    <row r="83" spans="11:20">
      <c r="K83" s="263"/>
      <c r="L83" s="263"/>
      <c r="M83" s="263"/>
      <c r="N83" s="263"/>
      <c r="O83" s="263"/>
      <c r="P83" s="263"/>
      <c r="Q83" s="263"/>
      <c r="R83" s="263"/>
      <c r="S83" s="263"/>
      <c r="T83" s="263"/>
    </row>
    <row r="84" spans="11:20">
      <c r="K84" s="263"/>
      <c r="L84" s="263"/>
      <c r="M84" s="263"/>
      <c r="N84" s="263"/>
      <c r="O84" s="263"/>
      <c r="P84" s="263"/>
      <c r="Q84" s="263"/>
      <c r="R84" s="263"/>
      <c r="S84" s="263"/>
      <c r="T84" s="263"/>
    </row>
    <row r="85" spans="11:20">
      <c r="K85" s="263"/>
      <c r="L85" s="263"/>
      <c r="M85" s="263"/>
      <c r="N85" s="263"/>
      <c r="O85" s="263"/>
      <c r="P85" s="263"/>
      <c r="Q85" s="263"/>
      <c r="R85" s="263"/>
      <c r="S85" s="263"/>
      <c r="T85" s="263"/>
    </row>
    <row r="87" spans="11:20">
      <c r="K87" s="263"/>
      <c r="L87" s="263"/>
      <c r="M87" s="263"/>
      <c r="N87" s="263"/>
      <c r="O87" s="263"/>
      <c r="P87" s="263"/>
      <c r="Q87" s="263"/>
      <c r="R87" s="263"/>
      <c r="S87" s="263"/>
      <c r="T87" s="263"/>
    </row>
    <row r="88" spans="11:20">
      <c r="K88" s="263"/>
      <c r="L88" s="263"/>
      <c r="M88" s="263"/>
      <c r="N88" s="263"/>
      <c r="O88" s="263"/>
      <c r="P88" s="263"/>
      <c r="Q88" s="263"/>
      <c r="R88" s="263"/>
      <c r="S88" s="263"/>
      <c r="T88" s="263"/>
    </row>
    <row r="89" spans="11:20">
      <c r="K89" s="263"/>
      <c r="L89" s="263"/>
      <c r="M89" s="263"/>
      <c r="N89" s="263"/>
      <c r="O89" s="263"/>
      <c r="P89" s="263"/>
      <c r="Q89" s="263"/>
      <c r="R89" s="263"/>
      <c r="S89" s="263"/>
      <c r="T89" s="263"/>
    </row>
    <row r="90" spans="11:20">
      <c r="K90" s="263"/>
      <c r="L90" s="263"/>
      <c r="M90" s="263"/>
      <c r="N90" s="263"/>
      <c r="O90" s="263"/>
      <c r="P90" s="263"/>
      <c r="Q90" s="263"/>
      <c r="R90" s="263"/>
      <c r="S90" s="263"/>
      <c r="T90" s="263"/>
    </row>
  </sheetData>
  <sheetProtection algorithmName="SHA-512" hashValue="AhUR/sT63Qyh7JDtuTVOE2obvOL6agUPvMHTZI6uXGHSqzYJB2qaaaigP+OFx5eIfwbBPOl+eAlmfDTi0tpR8A==" saltValue="mh9UODT0ingiON8r5hTzKg==" spinCount="100000" sheet="1" objects="1" scenarios="1" selectLockedCells="1"/>
  <mergeCells count="253">
    <mergeCell ref="A45:J45"/>
    <mergeCell ref="A46:B46"/>
    <mergeCell ref="C46:F46"/>
    <mergeCell ref="G30:J30"/>
    <mergeCell ref="A25:B25"/>
    <mergeCell ref="C25:F25"/>
    <mergeCell ref="G25:J25"/>
    <mergeCell ref="A26:B26"/>
    <mergeCell ref="C26:F26"/>
    <mergeCell ref="G26:J26"/>
    <mergeCell ref="C42:F42"/>
    <mergeCell ref="G42:J42"/>
    <mergeCell ref="A43:B43"/>
    <mergeCell ref="C43:F43"/>
    <mergeCell ref="G46:J46"/>
    <mergeCell ref="A23:B23"/>
    <mergeCell ref="C23:F23"/>
    <mergeCell ref="G23:J23"/>
    <mergeCell ref="Q50:T50"/>
    <mergeCell ref="U50:X50"/>
    <mergeCell ref="O51:P51"/>
    <mergeCell ref="Q51:T51"/>
    <mergeCell ref="U51:X51"/>
    <mergeCell ref="O49:P49"/>
    <mergeCell ref="Q49:T49"/>
    <mergeCell ref="U49:X49"/>
    <mergeCell ref="A32:B32"/>
    <mergeCell ref="C32:F32"/>
    <mergeCell ref="G32:J32"/>
    <mergeCell ref="A33:B33"/>
    <mergeCell ref="C33:F33"/>
    <mergeCell ref="G33:J33"/>
    <mergeCell ref="G35:J35"/>
    <mergeCell ref="A36:B36"/>
    <mergeCell ref="C36:F36"/>
    <mergeCell ref="G36:J36"/>
    <mergeCell ref="A35:B35"/>
    <mergeCell ref="C35:F35"/>
    <mergeCell ref="G43:J43"/>
    <mergeCell ref="O27:P27"/>
    <mergeCell ref="Q27:T27"/>
    <mergeCell ref="U27:X27"/>
    <mergeCell ref="U29:X29"/>
    <mergeCell ref="O34:P34"/>
    <mergeCell ref="Q34:T34"/>
    <mergeCell ref="U34:X34"/>
    <mergeCell ref="O35:P35"/>
    <mergeCell ref="Q35:T35"/>
    <mergeCell ref="U35:X35"/>
    <mergeCell ref="O33:P33"/>
    <mergeCell ref="Q33:T33"/>
    <mergeCell ref="U33:X33"/>
    <mergeCell ref="O30:P30"/>
    <mergeCell ref="Q30:T30"/>
    <mergeCell ref="O29:P29"/>
    <mergeCell ref="Q29:T29"/>
    <mergeCell ref="A15:J15"/>
    <mergeCell ref="A16:B16"/>
    <mergeCell ref="C16:F16"/>
    <mergeCell ref="G16:J16"/>
    <mergeCell ref="A17:B17"/>
    <mergeCell ref="C17:F17"/>
    <mergeCell ref="G17:J17"/>
    <mergeCell ref="U24:X24"/>
    <mergeCell ref="O26:X26"/>
    <mergeCell ref="O18:X18"/>
    <mergeCell ref="O19:P19"/>
    <mergeCell ref="Q19:T19"/>
    <mergeCell ref="U19:X19"/>
    <mergeCell ref="O22:P22"/>
    <mergeCell ref="Q22:T22"/>
    <mergeCell ref="U22:X22"/>
    <mergeCell ref="O23:P23"/>
    <mergeCell ref="Q23:T23"/>
    <mergeCell ref="U23:X23"/>
    <mergeCell ref="O24:P24"/>
    <mergeCell ref="Q16:T16"/>
    <mergeCell ref="Q24:T24"/>
    <mergeCell ref="A18:B18"/>
    <mergeCell ref="A22:J22"/>
    <mergeCell ref="A1:J1"/>
    <mergeCell ref="A2:J2"/>
    <mergeCell ref="A4:J4"/>
    <mergeCell ref="A5:J5"/>
    <mergeCell ref="A7:J7"/>
    <mergeCell ref="A8:J8"/>
    <mergeCell ref="A9:J9"/>
    <mergeCell ref="A10:J10"/>
    <mergeCell ref="A12:J12"/>
    <mergeCell ref="AE30:AN30"/>
    <mergeCell ref="AE31:AF31"/>
    <mergeCell ref="AG31:AJ31"/>
    <mergeCell ref="AK31:AN31"/>
    <mergeCell ref="AE32:AF32"/>
    <mergeCell ref="AG32:AJ32"/>
    <mergeCell ref="AK32:AN32"/>
    <mergeCell ref="AA18:AD18"/>
    <mergeCell ref="A24:B24"/>
    <mergeCell ref="C24:F24"/>
    <mergeCell ref="G24:J24"/>
    <mergeCell ref="C18:F18"/>
    <mergeCell ref="G18:J18"/>
    <mergeCell ref="A19:B19"/>
    <mergeCell ref="C19:F19"/>
    <mergeCell ref="G19:J19"/>
    <mergeCell ref="A31:B31"/>
    <mergeCell ref="C31:F31"/>
    <mergeCell ref="G31:J31"/>
    <mergeCell ref="A29:J29"/>
    <mergeCell ref="A30:B30"/>
    <mergeCell ref="C30:F30"/>
    <mergeCell ref="U30:X30"/>
    <mergeCell ref="O32:X32"/>
    <mergeCell ref="AE50:AN50"/>
    <mergeCell ref="AE51:AF51"/>
    <mergeCell ref="AG51:AJ51"/>
    <mergeCell ref="AK51:AN51"/>
    <mergeCell ref="AE34:AN34"/>
    <mergeCell ref="AE35:AF35"/>
    <mergeCell ref="AG35:AJ35"/>
    <mergeCell ref="AK35:AN35"/>
    <mergeCell ref="AE36:AF36"/>
    <mergeCell ref="AG36:AJ36"/>
    <mergeCell ref="AK36:AN36"/>
    <mergeCell ref="AE52:AF52"/>
    <mergeCell ref="AG52:AJ52"/>
    <mergeCell ref="AK52:AN52"/>
    <mergeCell ref="AE53:AF53"/>
    <mergeCell ref="AG53:AJ53"/>
    <mergeCell ref="AK53:AN53"/>
    <mergeCell ref="AE55:AN55"/>
    <mergeCell ref="AE56:AF56"/>
    <mergeCell ref="AG56:AJ56"/>
    <mergeCell ref="AK56:AN56"/>
    <mergeCell ref="AE57:AF57"/>
    <mergeCell ref="AG57:AJ57"/>
    <mergeCell ref="AK57:AN57"/>
    <mergeCell ref="AE58:AF58"/>
    <mergeCell ref="AG58:AJ58"/>
    <mergeCell ref="AK58:AN58"/>
    <mergeCell ref="AE59:AF59"/>
    <mergeCell ref="AG59:AJ59"/>
    <mergeCell ref="AK59:AN59"/>
    <mergeCell ref="Q61:T61"/>
    <mergeCell ref="K62:L62"/>
    <mergeCell ref="M62:P62"/>
    <mergeCell ref="Q62:T62"/>
    <mergeCell ref="K64:T64"/>
    <mergeCell ref="K65:L65"/>
    <mergeCell ref="M65:P65"/>
    <mergeCell ref="Q65:T65"/>
    <mergeCell ref="K57:T57"/>
    <mergeCell ref="K58:L58"/>
    <mergeCell ref="M58:P58"/>
    <mergeCell ref="Q58:T58"/>
    <mergeCell ref="K59:L59"/>
    <mergeCell ref="M59:P59"/>
    <mergeCell ref="Q59:T59"/>
    <mergeCell ref="K60:L60"/>
    <mergeCell ref="M60:P60"/>
    <mergeCell ref="Q60:T60"/>
    <mergeCell ref="Q69:T69"/>
    <mergeCell ref="K71:T71"/>
    <mergeCell ref="K72:L72"/>
    <mergeCell ref="M72:P72"/>
    <mergeCell ref="Q72:T72"/>
    <mergeCell ref="K73:L73"/>
    <mergeCell ref="M73:P73"/>
    <mergeCell ref="Q73:T73"/>
    <mergeCell ref="K66:L66"/>
    <mergeCell ref="M66:P66"/>
    <mergeCell ref="Q66:T66"/>
    <mergeCell ref="K67:L67"/>
    <mergeCell ref="M67:P67"/>
    <mergeCell ref="Q67:T67"/>
    <mergeCell ref="K68:L68"/>
    <mergeCell ref="M68:P68"/>
    <mergeCell ref="Q68:T68"/>
    <mergeCell ref="Q77:T77"/>
    <mergeCell ref="K78:L78"/>
    <mergeCell ref="M78:P78"/>
    <mergeCell ref="Q78:T78"/>
    <mergeCell ref="K80:T80"/>
    <mergeCell ref="K81:L81"/>
    <mergeCell ref="M81:P81"/>
    <mergeCell ref="Q81:T81"/>
    <mergeCell ref="K74:L74"/>
    <mergeCell ref="M74:P74"/>
    <mergeCell ref="Q74:T74"/>
    <mergeCell ref="K75:L75"/>
    <mergeCell ref="M75:P75"/>
    <mergeCell ref="Q75:T75"/>
    <mergeCell ref="K76:L76"/>
    <mergeCell ref="M76:P76"/>
    <mergeCell ref="Q76:T76"/>
    <mergeCell ref="Q85:T85"/>
    <mergeCell ref="K87:T87"/>
    <mergeCell ref="K88:L88"/>
    <mergeCell ref="M88:P88"/>
    <mergeCell ref="Q88:T88"/>
    <mergeCell ref="K89:L89"/>
    <mergeCell ref="M89:P89"/>
    <mergeCell ref="Q89:T89"/>
    <mergeCell ref="K82:L82"/>
    <mergeCell ref="M82:P82"/>
    <mergeCell ref="Q82:T82"/>
    <mergeCell ref="K83:L83"/>
    <mergeCell ref="M83:P83"/>
    <mergeCell ref="Q83:T83"/>
    <mergeCell ref="K84:L84"/>
    <mergeCell ref="M84:P84"/>
    <mergeCell ref="Q84:T84"/>
    <mergeCell ref="Q90:T90"/>
    <mergeCell ref="M16:P16"/>
    <mergeCell ref="A20:B20"/>
    <mergeCell ref="C20:F20"/>
    <mergeCell ref="G20:J20"/>
    <mergeCell ref="A27:B27"/>
    <mergeCell ref="C27:F27"/>
    <mergeCell ref="G27:J27"/>
    <mergeCell ref="A34:B34"/>
    <mergeCell ref="C34:F34"/>
    <mergeCell ref="G34:J34"/>
    <mergeCell ref="A38:J38"/>
    <mergeCell ref="A39:B39"/>
    <mergeCell ref="C39:F39"/>
    <mergeCell ref="G39:J39"/>
    <mergeCell ref="A40:B40"/>
    <mergeCell ref="C40:F40"/>
    <mergeCell ref="G40:J40"/>
    <mergeCell ref="A41:B41"/>
    <mergeCell ref="C41:F41"/>
    <mergeCell ref="G41:J41"/>
    <mergeCell ref="A42:B42"/>
    <mergeCell ref="K85:L85"/>
    <mergeCell ref="M85:P85"/>
    <mergeCell ref="A47:B47"/>
    <mergeCell ref="C47:F47"/>
    <mergeCell ref="G47:J47"/>
    <mergeCell ref="A48:B48"/>
    <mergeCell ref="C48:F48"/>
    <mergeCell ref="G48:J48"/>
    <mergeCell ref="K90:L90"/>
    <mergeCell ref="M90:P90"/>
    <mergeCell ref="K77:L77"/>
    <mergeCell ref="M77:P77"/>
    <mergeCell ref="K69:L69"/>
    <mergeCell ref="M69:P69"/>
    <mergeCell ref="K61:L61"/>
    <mergeCell ref="M61:P61"/>
    <mergeCell ref="A50:J50"/>
    <mergeCell ref="A51:J51"/>
    <mergeCell ref="O50:P50"/>
  </mergeCells>
  <dataValidations count="2">
    <dataValidation type="textLength" operator="lessThan" allowBlank="1" showInputMessage="1" showErrorMessage="1" sqref="A51:J51" xr:uid="{00000000-0002-0000-0200-000000000000}">
      <formula1>501</formula1>
    </dataValidation>
    <dataValidation type="textLength" operator="lessThan" allowBlank="1" showInputMessage="1" showErrorMessage="1" sqref="G17:J20 G24:J27 G31:J36 G40:J43 G47:J48"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7" sqref="B7:K7 B10:K10 B13:K13"/>
    </sheetView>
  </sheetViews>
  <sheetFormatPr defaultColWidth="8.85546875" defaultRowHeight="15"/>
  <cols>
    <col min="1" max="1" width="46.42578125" bestFit="1" customWidth="1"/>
  </cols>
  <sheetData>
    <row r="1" spans="1:11">
      <c r="A1" s="307" t="s">
        <v>370</v>
      </c>
      <c r="B1" s="308"/>
      <c r="C1" s="308"/>
      <c r="D1" s="308"/>
      <c r="E1" s="308"/>
      <c r="F1" s="308"/>
      <c r="G1" s="308"/>
      <c r="H1" s="308"/>
      <c r="I1" s="308"/>
      <c r="J1" s="308"/>
      <c r="K1" s="309"/>
    </row>
    <row r="2" spans="1:11">
      <c r="A2" s="310"/>
      <c r="B2" s="311"/>
      <c r="C2" s="311"/>
      <c r="D2" s="311"/>
      <c r="E2" s="311"/>
      <c r="F2" s="311"/>
      <c r="G2" s="311"/>
      <c r="H2" s="311"/>
      <c r="I2" s="311"/>
      <c r="J2" s="311"/>
      <c r="K2" s="312"/>
    </row>
    <row r="3" spans="1:11" ht="26.25" customHeight="1">
      <c r="A3" s="313" t="s">
        <v>371</v>
      </c>
      <c r="B3" s="314"/>
      <c r="C3" s="314"/>
      <c r="D3" s="314"/>
      <c r="E3" s="314"/>
      <c r="F3" s="314"/>
      <c r="G3" s="314"/>
      <c r="H3" s="314"/>
      <c r="I3" s="314"/>
      <c r="J3" s="314"/>
      <c r="K3" s="315"/>
    </row>
    <row r="4" spans="1:11" ht="15.75" thickBot="1">
      <c r="A4" s="316" t="s">
        <v>372</v>
      </c>
      <c r="B4" s="317"/>
      <c r="C4" s="317"/>
      <c r="D4" s="317"/>
      <c r="E4" s="317"/>
      <c r="F4" s="317"/>
      <c r="G4" s="317"/>
      <c r="H4" s="317"/>
      <c r="I4" s="317"/>
      <c r="J4" s="317"/>
      <c r="K4" s="318"/>
    </row>
    <row r="5" spans="1:11" ht="18.75" customHeight="1">
      <c r="A5" s="36" t="s">
        <v>373</v>
      </c>
      <c r="B5" s="37"/>
      <c r="C5" s="37"/>
      <c r="D5" s="37"/>
      <c r="E5" s="37"/>
      <c r="F5" s="37"/>
      <c r="G5" s="37"/>
      <c r="H5" s="37"/>
      <c r="I5" s="37"/>
      <c r="J5" s="37"/>
      <c r="K5" s="38"/>
    </row>
    <row r="6" spans="1:11">
      <c r="A6" s="39" t="s">
        <v>374</v>
      </c>
      <c r="B6" s="40"/>
      <c r="C6" s="40"/>
      <c r="D6" s="40"/>
      <c r="E6" s="40"/>
      <c r="F6" s="40"/>
      <c r="G6" s="40"/>
      <c r="H6" s="40"/>
      <c r="I6" s="40"/>
      <c r="J6" s="40"/>
      <c r="K6" s="41"/>
    </row>
    <row r="7" spans="1:11">
      <c r="A7" s="39" t="s">
        <v>375</v>
      </c>
      <c r="B7" s="319"/>
      <c r="C7" s="319"/>
      <c r="D7" s="319"/>
      <c r="E7" s="319"/>
      <c r="F7" s="319"/>
      <c r="G7" s="319"/>
      <c r="H7" s="319"/>
      <c r="I7" s="319"/>
      <c r="J7" s="319"/>
      <c r="K7" s="320"/>
    </row>
    <row r="8" spans="1:11">
      <c r="A8" s="35"/>
      <c r="K8" s="14"/>
    </row>
    <row r="9" spans="1:11">
      <c r="A9" s="51" t="s">
        <v>376</v>
      </c>
      <c r="B9" s="324"/>
      <c r="C9" s="325"/>
      <c r="D9" s="325"/>
      <c r="E9" s="325"/>
      <c r="F9" s="325"/>
      <c r="G9" s="325"/>
      <c r="H9" s="325"/>
      <c r="I9" s="325"/>
      <c r="J9" s="325"/>
      <c r="K9" s="326"/>
    </row>
    <row r="10" spans="1:11">
      <c r="A10" s="39" t="s">
        <v>386</v>
      </c>
      <c r="B10" s="321"/>
      <c r="C10" s="322"/>
      <c r="D10" s="322"/>
      <c r="E10" s="322"/>
      <c r="F10" s="322"/>
      <c r="G10" s="322"/>
      <c r="H10" s="322"/>
      <c r="I10" s="322"/>
      <c r="J10" s="322"/>
      <c r="K10" s="323"/>
    </row>
    <row r="11" spans="1:11">
      <c r="A11" s="35"/>
      <c r="K11" s="14"/>
    </row>
    <row r="12" spans="1:11">
      <c r="A12" s="39" t="s">
        <v>377</v>
      </c>
      <c r="B12" s="42"/>
      <c r="C12" s="40"/>
      <c r="D12" s="40"/>
      <c r="E12" s="40"/>
      <c r="F12" s="40"/>
      <c r="G12" s="40"/>
      <c r="H12" s="40"/>
      <c r="I12" s="40"/>
      <c r="J12" s="40"/>
      <c r="K12" s="41"/>
    </row>
    <row r="13" spans="1:11">
      <c r="A13" s="39" t="s">
        <v>378</v>
      </c>
      <c r="B13" s="321"/>
      <c r="C13" s="322"/>
      <c r="D13" s="322"/>
      <c r="E13" s="322"/>
      <c r="F13" s="322"/>
      <c r="G13" s="322"/>
      <c r="H13" s="322"/>
      <c r="I13" s="322"/>
      <c r="J13" s="322"/>
      <c r="K13" s="323"/>
    </row>
    <row r="14" spans="1:11">
      <c r="A14" s="35"/>
      <c r="K14" s="14"/>
    </row>
    <row r="15" spans="1:11" ht="28.5" customHeight="1">
      <c r="A15" s="43" t="s">
        <v>379</v>
      </c>
      <c r="B15" s="301"/>
      <c r="C15" s="302"/>
      <c r="D15" s="302"/>
      <c r="E15" s="302"/>
      <c r="F15" s="302"/>
      <c r="G15" s="302"/>
      <c r="H15" s="302"/>
      <c r="I15" s="302"/>
      <c r="J15" s="302"/>
      <c r="K15" s="303"/>
    </row>
    <row r="16" spans="1:11" ht="15.75" thickBot="1">
      <c r="A16" s="44"/>
      <c r="B16" s="45"/>
      <c r="C16" s="45"/>
      <c r="D16" s="45"/>
      <c r="E16" s="45"/>
      <c r="F16" s="45"/>
      <c r="G16" s="45"/>
      <c r="H16" s="45"/>
      <c r="I16" s="45"/>
      <c r="J16" s="45"/>
      <c r="K16" s="46"/>
    </row>
    <row r="17" spans="1:11" ht="18" customHeight="1">
      <c r="A17" s="47" t="s">
        <v>380</v>
      </c>
      <c r="B17" s="48"/>
      <c r="C17" s="48"/>
      <c r="D17" s="48"/>
      <c r="E17" s="48"/>
      <c r="F17" s="48"/>
      <c r="G17" s="48"/>
      <c r="H17" s="48"/>
      <c r="I17" s="48"/>
      <c r="J17" s="48"/>
      <c r="K17" s="49"/>
    </row>
    <row r="18" spans="1:11" ht="57.75" customHeight="1" thickBot="1">
      <c r="A18" s="50" t="s">
        <v>381</v>
      </c>
      <c r="B18" s="304"/>
      <c r="C18" s="305"/>
      <c r="D18" s="305"/>
      <c r="E18" s="305"/>
      <c r="F18" s="305"/>
      <c r="G18" s="305"/>
      <c r="H18" s="305"/>
      <c r="I18" s="305"/>
      <c r="J18" s="305"/>
      <c r="K18" s="306"/>
    </row>
  </sheetData>
  <sheetProtection algorithmName="SHA-512" hashValue="xFhBIeL24QokbGvUk3O/HuJbeNlsFGgMkYcFj6APupXdQcnWgjQ3TdMABx19vjEsU4TNkoToUIAKHWlGyMPnKw==" saltValue="6ob8/df6qZJtI/9v77qgZ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7CE-DBB1-4B8C-A0C3-00956054C599}">
  <sheetPr>
    <tabColor rgb="FFFF0000"/>
    <pageSetUpPr fitToPage="1"/>
  </sheetPr>
  <dimension ref="A1:Q172"/>
  <sheetViews>
    <sheetView showGridLines="0" zoomScaleNormal="100" workbookViewId="0">
      <selection activeCell="E48" sqref="E48"/>
    </sheetView>
  </sheetViews>
  <sheetFormatPr defaultColWidth="9.140625" defaultRowHeight="15"/>
  <cols>
    <col min="1" max="1" width="55.140625" style="9" bestFit="1" customWidth="1"/>
    <col min="2" max="2" width="11" style="9" bestFit="1" customWidth="1"/>
    <col min="3" max="3" width="10.85546875" style="9" customWidth="1"/>
    <col min="4" max="4" width="9.140625" style="9"/>
    <col min="5" max="5" width="9.140625" style="9" bestFit="1" customWidth="1"/>
    <col min="6" max="6" width="9.140625" style="9"/>
    <col min="7" max="7" width="9.140625" style="9" customWidth="1"/>
    <col min="8" max="8" width="9.140625" style="9"/>
    <col min="9" max="9" width="14.85546875" style="9" customWidth="1"/>
    <col min="10" max="10" width="46.85546875" style="9" bestFit="1" customWidth="1"/>
    <col min="11" max="11" width="39.42578125" style="9" customWidth="1"/>
    <col min="12" max="12" width="9.140625" style="9" hidden="1" customWidth="1"/>
    <col min="13" max="16384" width="9.140625" style="9"/>
  </cols>
  <sheetData>
    <row r="1" spans="1:17" ht="14.45" customHeight="1">
      <c r="A1" s="331" t="s">
        <v>401</v>
      </c>
      <c r="B1" s="331"/>
      <c r="C1" s="331"/>
      <c r="D1" s="331"/>
      <c r="E1" s="331"/>
      <c r="F1" s="331"/>
      <c r="G1" s="331"/>
      <c r="H1" s="331"/>
      <c r="I1" s="331"/>
      <c r="J1" s="331"/>
      <c r="K1" s="331"/>
      <c r="L1" s="9" t="s">
        <v>387</v>
      </c>
    </row>
    <row r="2" spans="1:17" ht="14.45" customHeight="1">
      <c r="A2" s="331"/>
      <c r="B2" s="331"/>
      <c r="C2" s="331"/>
      <c r="D2" s="331"/>
      <c r="E2" s="331"/>
      <c r="F2" s="331"/>
      <c r="G2" s="331"/>
      <c r="H2" s="331"/>
      <c r="I2" s="331"/>
      <c r="J2" s="331"/>
      <c r="K2" s="331"/>
      <c r="L2" s="9" t="s">
        <v>388</v>
      </c>
      <c r="M2"/>
      <c r="N2"/>
    </row>
    <row r="3" spans="1:17" ht="48.75" customHeight="1">
      <c r="A3" s="332" t="s">
        <v>447</v>
      </c>
      <c r="B3" s="333"/>
      <c r="C3" s="333"/>
      <c r="D3" s="333"/>
      <c r="E3" s="333"/>
      <c r="F3" s="333"/>
      <c r="G3" s="333"/>
      <c r="H3" s="333"/>
      <c r="I3" s="333"/>
      <c r="J3" s="333"/>
      <c r="K3" s="333"/>
      <c r="L3" s="9" t="s">
        <v>389</v>
      </c>
      <c r="M3"/>
      <c r="N3"/>
    </row>
    <row r="4" spans="1:17" ht="15.75">
      <c r="A4" s="12"/>
      <c r="B4" s="12"/>
      <c r="C4" s="12"/>
      <c r="D4" s="12"/>
      <c r="E4" s="12"/>
      <c r="F4" s="12"/>
      <c r="G4" s="12"/>
      <c r="H4" s="12"/>
      <c r="I4" s="12"/>
      <c r="J4" s="12"/>
      <c r="K4" s="12"/>
      <c r="L4" s="9" t="s">
        <v>390</v>
      </c>
    </row>
    <row r="5" spans="1:17" ht="15.75">
      <c r="A5" s="75" t="s">
        <v>321</v>
      </c>
      <c r="B5" s="12"/>
      <c r="C5" s="12"/>
      <c r="D5" s="12"/>
      <c r="E5" s="12"/>
      <c r="F5" s="12"/>
      <c r="G5" s="12"/>
      <c r="H5" s="12"/>
      <c r="I5" s="12"/>
      <c r="J5" s="12"/>
      <c r="K5" s="12"/>
      <c r="L5" s="9" t="s">
        <v>391</v>
      </c>
    </row>
    <row r="6" spans="1:17">
      <c r="A6" s="61" t="s">
        <v>265</v>
      </c>
      <c r="B6" s="334"/>
      <c r="C6" s="188"/>
      <c r="D6" s="188"/>
      <c r="E6" s="188"/>
      <c r="F6" s="188"/>
      <c r="G6" s="188"/>
      <c r="H6" s="188"/>
      <c r="I6" s="188"/>
      <c r="J6"/>
      <c r="K6"/>
    </row>
    <row r="7" spans="1:17">
      <c r="A7" s="64" t="s">
        <v>263</v>
      </c>
      <c r="B7" s="334"/>
      <c r="C7" s="188"/>
      <c r="D7" s="188"/>
      <c r="E7" s="188"/>
      <c r="F7" s="188"/>
      <c r="G7" s="188"/>
      <c r="H7" s="188"/>
      <c r="I7" s="188"/>
      <c r="J7"/>
      <c r="K7"/>
    </row>
    <row r="8" spans="1:17">
      <c r="A8" s="61" t="s">
        <v>264</v>
      </c>
      <c r="B8" s="334"/>
      <c r="C8" s="188"/>
      <c r="D8" s="188"/>
      <c r="E8" s="188"/>
      <c r="F8" s="188"/>
      <c r="G8" s="188"/>
      <c r="H8" s="188"/>
      <c r="I8" s="188"/>
      <c r="J8"/>
      <c r="K8"/>
    </row>
    <row r="9" spans="1:17">
      <c r="J9"/>
      <c r="K9"/>
    </row>
    <row r="10" spans="1:17">
      <c r="A10" s="63" t="s">
        <v>320</v>
      </c>
      <c r="J10"/>
      <c r="K10"/>
    </row>
    <row r="11" spans="1:17">
      <c r="A11" s="61" t="s">
        <v>258</v>
      </c>
      <c r="B11" s="334"/>
      <c r="C11" s="188"/>
      <c r="D11" s="188"/>
      <c r="E11" s="188"/>
      <c r="F11" s="188"/>
      <c r="G11" s="188"/>
      <c r="H11" s="188"/>
      <c r="I11" s="188"/>
      <c r="J11"/>
      <c r="K11"/>
    </row>
    <row r="12" spans="1:17">
      <c r="A12" s="21" t="s">
        <v>392</v>
      </c>
      <c r="B12" s="334"/>
      <c r="C12" s="188"/>
      <c r="D12" s="188"/>
      <c r="E12" s="188"/>
      <c r="F12" s="188"/>
      <c r="G12" s="188"/>
      <c r="H12" s="188"/>
      <c r="I12" s="188"/>
      <c r="J12"/>
      <c r="K12"/>
    </row>
    <row r="13" spans="1:17">
      <c r="A13" s="61" t="s">
        <v>266</v>
      </c>
      <c r="B13" s="16"/>
      <c r="C13" s="2"/>
      <c r="F13" s="1"/>
      <c r="G13" s="1"/>
    </row>
    <row r="14" spans="1:17">
      <c r="A14" s="61" t="s">
        <v>262</v>
      </c>
      <c r="B14" s="73"/>
      <c r="C14" s="2"/>
      <c r="F14" s="1"/>
      <c r="G14" s="1"/>
      <c r="H14" s="2"/>
    </row>
    <row r="15" spans="1:17">
      <c r="Q15" s="13"/>
    </row>
    <row r="16" spans="1:17">
      <c r="A16" s="63" t="s">
        <v>319</v>
      </c>
    </row>
    <row r="17" spans="1:12">
      <c r="A17" s="61" t="s">
        <v>259</v>
      </c>
      <c r="B17" s="20"/>
      <c r="C17" s="2"/>
      <c r="F17" s="1"/>
      <c r="G17" s="1"/>
      <c r="H17" s="17" t="s">
        <v>322</v>
      </c>
      <c r="I17" s="59" t="str">
        <f>IFERROR(SUMPRODUCT(B27:B116,C27:C116)/SUM(B27:B116)," ")</f>
        <v xml:space="preserve"> </v>
      </c>
      <c r="J17" s="2" t="s">
        <v>316</v>
      </c>
    </row>
    <row r="18" spans="1:12">
      <c r="A18" s="61" t="s">
        <v>260</v>
      </c>
      <c r="B18" s="62"/>
      <c r="C18" s="2"/>
      <c r="F18" s="1"/>
      <c r="G18" s="1"/>
      <c r="H18" s="17" t="s">
        <v>395</v>
      </c>
      <c r="I18" s="59" t="str">
        <f>IFERROR(SUMPRODUCT(D25:H25,D26:H26)/(SUM(D25:H25))," ")</f>
        <v xml:space="preserve"> </v>
      </c>
      <c r="J18" s="2" t="s">
        <v>317</v>
      </c>
    </row>
    <row r="19" spans="1:12">
      <c r="A19" s="61" t="s">
        <v>261</v>
      </c>
      <c r="B19" s="20"/>
      <c r="C19" s="2"/>
      <c r="F19" s="1"/>
      <c r="G19" s="1"/>
    </row>
    <row r="20" spans="1:12">
      <c r="A20" s="1"/>
      <c r="C20" s="2"/>
      <c r="F20" s="1"/>
      <c r="G20" s="1"/>
      <c r="H20" s="17"/>
    </row>
    <row r="21" spans="1:12">
      <c r="A21" s="1"/>
      <c r="I21" s="60"/>
      <c r="J21" s="60"/>
    </row>
    <row r="22" spans="1:12" ht="15.75" thickBot="1">
      <c r="J22"/>
      <c r="K22"/>
    </row>
    <row r="23" spans="1:12" ht="15.75" thickBot="1">
      <c r="A23" s="63" t="s">
        <v>318</v>
      </c>
      <c r="D23" s="335" t="s">
        <v>449</v>
      </c>
      <c r="E23" s="336"/>
      <c r="F23" s="336"/>
      <c r="G23" s="336"/>
      <c r="H23" s="336"/>
      <c r="I23" s="337"/>
      <c r="J23"/>
      <c r="K23"/>
    </row>
    <row r="24" spans="1:12" ht="267" customHeight="1" thickBot="1">
      <c r="A24" s="74" t="s">
        <v>448</v>
      </c>
      <c r="B24" s="79" t="s">
        <v>450</v>
      </c>
      <c r="C24" s="80" t="s">
        <v>451</v>
      </c>
      <c r="D24" s="77" t="s">
        <v>397</v>
      </c>
      <c r="E24" s="78" t="s">
        <v>398</v>
      </c>
      <c r="F24" s="78" t="s">
        <v>399</v>
      </c>
      <c r="G24" s="78" t="s">
        <v>400</v>
      </c>
      <c r="H24" s="78" t="s">
        <v>396</v>
      </c>
      <c r="I24" s="116" t="s">
        <v>391</v>
      </c>
      <c r="J24" s="76"/>
      <c r="K24" s="76"/>
      <c r="L24"/>
    </row>
    <row r="25" spans="1:12" ht="15" customHeight="1" thickBot="1">
      <c r="A25" s="81" t="s">
        <v>452</v>
      </c>
      <c r="B25" s="109">
        <f>SUM(B27:B125,B127:B146)</f>
        <v>0</v>
      </c>
      <c r="C25" s="110"/>
      <c r="D25" s="111" t="str" cm="1">
        <f t="array" ref="D25">IFERROR(SUMPRODUCT($B$27:$B$146*(60*$B$13/$B$14),D$27:D$146)/100,"")</f>
        <v/>
      </c>
      <c r="E25" s="112" t="str" cm="1">
        <f t="array" ref="E25">IFERROR(SUMPRODUCT($B$27:$B$146*(60*$B$13/$B$14),E$27:E$146)/100,"")</f>
        <v/>
      </c>
      <c r="F25" s="112" t="str" cm="1">
        <f t="array" ref="F25">IFERROR(SUMPRODUCT($B$27:$B$146*(60*$B$13/$B$14),F$27:F$146)/100,"")</f>
        <v/>
      </c>
      <c r="G25" s="112" t="str" cm="1">
        <f t="array" ref="G25">IFERROR(SUMPRODUCT($B$27:$B$146*(60*$B$13/$B$14),G$27:G$146)/100,"")</f>
        <v/>
      </c>
      <c r="H25" s="115" t="str" cm="1">
        <f t="array" ref="H25">IFERROR(SUMPRODUCT($B$27:$B$146*(60*$B$13/$B$14),H$27:H$146)/100,"")</f>
        <v/>
      </c>
      <c r="I25" s="114" t="str">
        <f>IFERROR((B25-SUM(D25:H25))/B25,"")</f>
        <v/>
      </c>
      <c r="L25"/>
    </row>
    <row r="26" spans="1:12" ht="28.5" thickBot="1">
      <c r="A26" s="81" t="s">
        <v>452</v>
      </c>
      <c r="B26" s="117"/>
      <c r="C26" s="82">
        <f>IFERROR(AVERAGE(C27:C125),)</f>
        <v>0</v>
      </c>
      <c r="D26" s="113">
        <f t="shared" ref="D26:F26" si="0">IFERROR(SUMPRODUCT($B$27:$B$125,$C$27:$C$125,D27:D125)/SUMPRODUCT($B$27:$B$125,D27:D125),0)</f>
        <v>0</v>
      </c>
      <c r="E26" s="113">
        <f t="shared" si="0"/>
        <v>0</v>
      </c>
      <c r="F26" s="113">
        <f t="shared" si="0"/>
        <v>0</v>
      </c>
      <c r="G26" s="113">
        <f>IFERROR(SUMPRODUCT($B$27:$B$125,$C$27:$C$125,G27:G125)/SUMPRODUCT($B$27:$B$125,G27:G125),0)</f>
        <v>0</v>
      </c>
      <c r="H26" s="113">
        <f>IFERROR(SUMPRODUCT($B$27:$B$125,$C$27:$C$125,H27:H125)/SUMPRODUCT($B$27:$B$125,H27:H125),0)</f>
        <v>0</v>
      </c>
      <c r="I26" s="83">
        <f>IFERROR(SUMPRODUCT($B$27:$B$125,$C$27:$C$125,I27:I125)/SUMPRODUCT($B$27:$B$125,I27:I125),0)</f>
        <v>0</v>
      </c>
      <c r="J26" s="65" t="s">
        <v>402</v>
      </c>
      <c r="K26" s="66" t="s">
        <v>394</v>
      </c>
      <c r="L26"/>
    </row>
    <row r="27" spans="1:12">
      <c r="A27" s="16" t="s">
        <v>257</v>
      </c>
      <c r="B27" s="67"/>
      <c r="C27" s="107"/>
      <c r="D27" s="108"/>
      <c r="E27" s="67"/>
      <c r="F27" s="67"/>
      <c r="G27" s="67"/>
      <c r="H27" s="67"/>
      <c r="I27" s="68" t="str">
        <f t="shared" ref="I27:I98" si="1">IF(ISBLANK(B27)," ",100-SUM(D27:H27))</f>
        <v xml:space="preserve"> </v>
      </c>
      <c r="J27" s="56"/>
      <c r="K27" s="56"/>
      <c r="L27"/>
    </row>
    <row r="28" spans="1:12">
      <c r="A28" s="16" t="s">
        <v>267</v>
      </c>
      <c r="B28" s="16"/>
      <c r="C28" s="55"/>
      <c r="D28" s="58"/>
      <c r="E28" s="16"/>
      <c r="F28" s="16"/>
      <c r="G28" s="16"/>
      <c r="H28" s="16"/>
      <c r="I28" s="57" t="str">
        <f t="shared" si="1"/>
        <v xml:space="preserve"> </v>
      </c>
      <c r="J28" s="56"/>
      <c r="K28" s="56"/>
      <c r="L28"/>
    </row>
    <row r="29" spans="1:12">
      <c r="A29" s="16" t="s">
        <v>268</v>
      </c>
      <c r="B29" s="16"/>
      <c r="C29" s="55"/>
      <c r="D29" s="58"/>
      <c r="E29" s="16"/>
      <c r="F29" s="16"/>
      <c r="G29" s="16"/>
      <c r="H29" s="16"/>
      <c r="I29" s="57" t="str">
        <f t="shared" si="1"/>
        <v xml:space="preserve"> </v>
      </c>
      <c r="J29" s="56"/>
      <c r="K29" s="56"/>
      <c r="L29"/>
    </row>
    <row r="30" spans="1:12">
      <c r="A30" s="16" t="s">
        <v>269</v>
      </c>
      <c r="B30" s="16"/>
      <c r="C30" s="55"/>
      <c r="D30" s="58"/>
      <c r="E30" s="16"/>
      <c r="F30" s="16"/>
      <c r="G30" s="16"/>
      <c r="H30" s="16"/>
      <c r="I30" s="57" t="str">
        <f t="shared" si="1"/>
        <v xml:space="preserve"> </v>
      </c>
      <c r="J30" s="56"/>
      <c r="K30" s="56"/>
      <c r="L30"/>
    </row>
    <row r="31" spans="1:12">
      <c r="A31" s="16" t="s">
        <v>270</v>
      </c>
      <c r="B31" s="16"/>
      <c r="C31" s="55"/>
      <c r="D31" s="58"/>
      <c r="E31" s="16"/>
      <c r="F31" s="16"/>
      <c r="G31" s="16"/>
      <c r="H31" s="16"/>
      <c r="I31" s="57" t="str">
        <f t="shared" si="1"/>
        <v xml:space="preserve"> </v>
      </c>
      <c r="J31" s="56"/>
      <c r="K31" s="56"/>
      <c r="L31"/>
    </row>
    <row r="32" spans="1:12">
      <c r="A32" s="16" t="s">
        <v>271</v>
      </c>
      <c r="B32" s="16"/>
      <c r="C32" s="55"/>
      <c r="D32" s="58"/>
      <c r="E32" s="16"/>
      <c r="F32" s="16"/>
      <c r="G32" s="16"/>
      <c r="H32" s="16"/>
      <c r="I32" s="57" t="str">
        <f t="shared" si="1"/>
        <v xml:space="preserve"> </v>
      </c>
      <c r="J32" s="56"/>
      <c r="K32" s="56"/>
      <c r="L32"/>
    </row>
    <row r="33" spans="1:12">
      <c r="A33" s="16" t="s">
        <v>272</v>
      </c>
      <c r="B33" s="16"/>
      <c r="C33" s="55"/>
      <c r="D33" s="58"/>
      <c r="E33" s="16"/>
      <c r="F33" s="16"/>
      <c r="G33" s="16"/>
      <c r="H33" s="16"/>
      <c r="I33" s="57" t="str">
        <f t="shared" si="1"/>
        <v xml:space="preserve"> </v>
      </c>
      <c r="J33" s="56"/>
      <c r="K33" s="56"/>
      <c r="L33"/>
    </row>
    <row r="34" spans="1:12">
      <c r="A34" s="16" t="s">
        <v>273</v>
      </c>
      <c r="B34" s="16"/>
      <c r="C34" s="55"/>
      <c r="D34" s="58"/>
      <c r="E34" s="16"/>
      <c r="F34" s="16"/>
      <c r="G34" s="16"/>
      <c r="H34" s="16"/>
      <c r="I34" s="57" t="str">
        <f t="shared" si="1"/>
        <v xml:space="preserve"> </v>
      </c>
      <c r="J34" s="56"/>
      <c r="K34" s="56"/>
      <c r="L34"/>
    </row>
    <row r="35" spans="1:12">
      <c r="A35" s="16" t="s">
        <v>274</v>
      </c>
      <c r="B35" s="16"/>
      <c r="C35" s="55"/>
      <c r="D35" s="58"/>
      <c r="E35" s="16"/>
      <c r="F35" s="16"/>
      <c r="G35" s="16"/>
      <c r="H35" s="16"/>
      <c r="I35" s="57" t="str">
        <f t="shared" si="1"/>
        <v xml:space="preserve"> </v>
      </c>
      <c r="J35" s="56"/>
      <c r="K35" s="56"/>
      <c r="L35"/>
    </row>
    <row r="36" spans="1:12">
      <c r="A36" s="16" t="s">
        <v>275</v>
      </c>
      <c r="B36" s="16"/>
      <c r="C36" s="55"/>
      <c r="D36" s="58"/>
      <c r="E36" s="16"/>
      <c r="F36" s="16"/>
      <c r="G36" s="16"/>
      <c r="H36" s="16"/>
      <c r="I36" s="57" t="str">
        <f t="shared" si="1"/>
        <v xml:space="preserve"> </v>
      </c>
      <c r="J36" s="56"/>
      <c r="K36" s="56"/>
      <c r="L36"/>
    </row>
    <row r="37" spans="1:12">
      <c r="A37" s="16" t="s">
        <v>276</v>
      </c>
      <c r="B37" s="16"/>
      <c r="C37" s="55"/>
      <c r="D37" s="58"/>
      <c r="E37" s="16"/>
      <c r="F37" s="16"/>
      <c r="G37" s="16"/>
      <c r="H37" s="16"/>
      <c r="I37" s="57" t="str">
        <f t="shared" si="1"/>
        <v xml:space="preserve"> </v>
      </c>
      <c r="J37" s="56"/>
      <c r="K37" s="56"/>
      <c r="L37"/>
    </row>
    <row r="38" spans="1:12">
      <c r="A38" s="16" t="s">
        <v>277</v>
      </c>
      <c r="B38" s="16"/>
      <c r="C38" s="55"/>
      <c r="D38" s="58"/>
      <c r="E38" s="16"/>
      <c r="F38" s="16"/>
      <c r="G38" s="16"/>
      <c r="H38" s="16"/>
      <c r="I38" s="57" t="str">
        <f t="shared" si="1"/>
        <v xml:space="preserve"> </v>
      </c>
      <c r="J38" s="56"/>
      <c r="K38" s="56"/>
      <c r="L38"/>
    </row>
    <row r="39" spans="1:12">
      <c r="A39" s="16" t="s">
        <v>278</v>
      </c>
      <c r="B39" s="16"/>
      <c r="C39" s="55"/>
      <c r="D39" s="58"/>
      <c r="E39" s="16"/>
      <c r="F39" s="16"/>
      <c r="G39" s="16"/>
      <c r="H39" s="16"/>
      <c r="I39" s="57" t="str">
        <f t="shared" si="1"/>
        <v xml:space="preserve"> </v>
      </c>
      <c r="J39" s="56"/>
      <c r="K39" s="56"/>
      <c r="L39"/>
    </row>
    <row r="40" spans="1:12">
      <c r="A40" s="16" t="s">
        <v>279</v>
      </c>
      <c r="B40" s="16"/>
      <c r="C40" s="55"/>
      <c r="D40" s="58"/>
      <c r="E40" s="16"/>
      <c r="F40" s="16"/>
      <c r="G40" s="16"/>
      <c r="H40" s="16"/>
      <c r="I40" s="57" t="str">
        <f t="shared" si="1"/>
        <v xml:space="preserve"> </v>
      </c>
      <c r="J40" s="56"/>
      <c r="K40" s="56"/>
      <c r="L40"/>
    </row>
    <row r="41" spans="1:12">
      <c r="A41" s="16" t="s">
        <v>280</v>
      </c>
      <c r="B41" s="16"/>
      <c r="C41" s="55"/>
      <c r="D41" s="58"/>
      <c r="E41" s="16"/>
      <c r="F41" s="16"/>
      <c r="G41" s="16"/>
      <c r="H41" s="16"/>
      <c r="I41" s="57" t="str">
        <f t="shared" si="1"/>
        <v xml:space="preserve"> </v>
      </c>
      <c r="J41" s="56"/>
      <c r="K41" s="56"/>
      <c r="L41"/>
    </row>
    <row r="42" spans="1:12">
      <c r="A42" s="16" t="s">
        <v>281</v>
      </c>
      <c r="B42" s="16"/>
      <c r="C42" s="55"/>
      <c r="D42" s="58"/>
      <c r="E42" s="16"/>
      <c r="F42" s="16"/>
      <c r="G42" s="16"/>
      <c r="H42" s="16"/>
      <c r="I42" s="57" t="str">
        <f t="shared" si="1"/>
        <v xml:space="preserve"> </v>
      </c>
      <c r="J42" s="56"/>
      <c r="K42" s="56"/>
      <c r="L42"/>
    </row>
    <row r="43" spans="1:12">
      <c r="A43" s="16" t="s">
        <v>282</v>
      </c>
      <c r="B43" s="16"/>
      <c r="C43" s="55"/>
      <c r="D43" s="58"/>
      <c r="E43" s="16"/>
      <c r="F43" s="16"/>
      <c r="G43" s="16"/>
      <c r="H43" s="16"/>
      <c r="I43" s="57" t="str">
        <f t="shared" si="1"/>
        <v xml:space="preserve"> </v>
      </c>
      <c r="J43" s="56"/>
      <c r="K43" s="56"/>
      <c r="L43"/>
    </row>
    <row r="44" spans="1:12">
      <c r="A44" s="16" t="s">
        <v>283</v>
      </c>
      <c r="B44" s="16"/>
      <c r="C44" s="55"/>
      <c r="D44" s="58"/>
      <c r="E44" s="16"/>
      <c r="F44" s="16"/>
      <c r="G44" s="16"/>
      <c r="H44" s="16"/>
      <c r="I44" s="57" t="str">
        <f t="shared" si="1"/>
        <v xml:space="preserve"> </v>
      </c>
      <c r="J44" s="56"/>
      <c r="K44" s="56"/>
      <c r="L44"/>
    </row>
    <row r="45" spans="1:12">
      <c r="A45" s="16" t="s">
        <v>284</v>
      </c>
      <c r="B45" s="16"/>
      <c r="C45" s="55"/>
      <c r="D45" s="58"/>
      <c r="E45" s="16"/>
      <c r="F45" s="16"/>
      <c r="G45" s="16"/>
      <c r="H45" s="16"/>
      <c r="I45" s="57" t="str">
        <f t="shared" si="1"/>
        <v xml:space="preserve"> </v>
      </c>
      <c r="J45" s="56"/>
      <c r="K45" s="56"/>
      <c r="L45"/>
    </row>
    <row r="46" spans="1:12">
      <c r="A46" s="16" t="s">
        <v>285</v>
      </c>
      <c r="B46" s="16"/>
      <c r="C46" s="55"/>
      <c r="D46" s="58"/>
      <c r="E46" s="16"/>
      <c r="F46" s="16"/>
      <c r="G46" s="16"/>
      <c r="H46" s="16"/>
      <c r="I46" s="57" t="str">
        <f t="shared" si="1"/>
        <v xml:space="preserve"> </v>
      </c>
      <c r="J46" s="56"/>
      <c r="K46" s="56"/>
      <c r="L46"/>
    </row>
    <row r="47" spans="1:12">
      <c r="A47" s="16" t="s">
        <v>286</v>
      </c>
      <c r="B47" s="16"/>
      <c r="C47" s="55"/>
      <c r="D47" s="58"/>
      <c r="E47" s="16"/>
      <c r="F47" s="16"/>
      <c r="G47" s="16"/>
      <c r="H47" s="16"/>
      <c r="I47" s="57" t="str">
        <f t="shared" si="1"/>
        <v xml:space="preserve"> </v>
      </c>
      <c r="J47" s="56"/>
      <c r="K47" s="56"/>
      <c r="L47"/>
    </row>
    <row r="48" spans="1:12">
      <c r="A48" s="16" t="s">
        <v>287</v>
      </c>
      <c r="B48" s="16"/>
      <c r="C48" s="55"/>
      <c r="D48" s="58"/>
      <c r="E48" s="16"/>
      <c r="F48" s="16"/>
      <c r="G48" s="16"/>
      <c r="H48" s="16"/>
      <c r="I48" s="57" t="str">
        <f t="shared" si="1"/>
        <v xml:space="preserve"> </v>
      </c>
      <c r="J48" s="56"/>
      <c r="K48" s="56"/>
      <c r="L48"/>
    </row>
    <row r="49" spans="1:12">
      <c r="A49" s="16" t="s">
        <v>288</v>
      </c>
      <c r="B49" s="16"/>
      <c r="C49" s="55"/>
      <c r="D49" s="58"/>
      <c r="E49" s="16"/>
      <c r="F49" s="16"/>
      <c r="G49" s="16"/>
      <c r="H49" s="16"/>
      <c r="I49" s="57" t="str">
        <f t="shared" si="1"/>
        <v xml:space="preserve"> </v>
      </c>
      <c r="J49" s="56"/>
      <c r="K49" s="56"/>
      <c r="L49"/>
    </row>
    <row r="50" spans="1:12">
      <c r="A50" s="16" t="s">
        <v>289</v>
      </c>
      <c r="B50" s="16"/>
      <c r="C50" s="55"/>
      <c r="D50" s="58"/>
      <c r="E50" s="16"/>
      <c r="F50" s="16"/>
      <c r="G50" s="16"/>
      <c r="H50" s="16"/>
      <c r="I50" s="57" t="str">
        <f t="shared" si="1"/>
        <v xml:space="preserve"> </v>
      </c>
      <c r="J50" s="56"/>
      <c r="K50" s="56"/>
      <c r="L50"/>
    </row>
    <row r="51" spans="1:12">
      <c r="A51" s="16" t="s">
        <v>290</v>
      </c>
      <c r="B51" s="16"/>
      <c r="C51" s="55"/>
      <c r="D51" s="58"/>
      <c r="E51" s="16"/>
      <c r="F51" s="16"/>
      <c r="G51" s="16"/>
      <c r="H51" s="16"/>
      <c r="I51" s="57" t="str">
        <f t="shared" si="1"/>
        <v xml:space="preserve"> </v>
      </c>
      <c r="J51" s="56"/>
      <c r="K51" s="56"/>
      <c r="L51"/>
    </row>
    <row r="52" spans="1:12">
      <c r="A52" s="16" t="s">
        <v>291</v>
      </c>
      <c r="B52" s="16"/>
      <c r="C52" s="55"/>
      <c r="D52" s="58"/>
      <c r="E52" s="16"/>
      <c r="F52" s="16"/>
      <c r="G52" s="16"/>
      <c r="H52" s="16"/>
      <c r="I52" s="57" t="str">
        <f t="shared" si="1"/>
        <v xml:space="preserve"> </v>
      </c>
      <c r="J52" s="56"/>
      <c r="K52" s="56"/>
      <c r="L52"/>
    </row>
    <row r="53" spans="1:12">
      <c r="A53" s="16" t="s">
        <v>292</v>
      </c>
      <c r="B53" s="16"/>
      <c r="C53" s="55"/>
      <c r="D53" s="58"/>
      <c r="E53" s="16"/>
      <c r="F53" s="16"/>
      <c r="G53" s="16"/>
      <c r="H53" s="16"/>
      <c r="I53" s="57" t="str">
        <f t="shared" si="1"/>
        <v xml:space="preserve"> </v>
      </c>
      <c r="J53" s="56"/>
      <c r="K53" s="56"/>
      <c r="L53"/>
    </row>
    <row r="54" spans="1:12">
      <c r="A54" s="16" t="s">
        <v>293</v>
      </c>
      <c r="B54" s="16"/>
      <c r="C54" s="55"/>
      <c r="D54" s="58"/>
      <c r="E54" s="16"/>
      <c r="F54" s="16"/>
      <c r="G54" s="16"/>
      <c r="H54" s="16"/>
      <c r="I54" s="57" t="str">
        <f t="shared" si="1"/>
        <v xml:space="preserve"> </v>
      </c>
      <c r="J54" s="56"/>
      <c r="K54" s="56"/>
      <c r="L54"/>
    </row>
    <row r="55" spans="1:12">
      <c r="A55" s="16" t="s">
        <v>294</v>
      </c>
      <c r="B55" s="16"/>
      <c r="C55" s="55"/>
      <c r="D55" s="58"/>
      <c r="E55" s="16"/>
      <c r="F55" s="16"/>
      <c r="G55" s="16"/>
      <c r="H55" s="16"/>
      <c r="I55" s="57" t="str">
        <f t="shared" si="1"/>
        <v xml:space="preserve"> </v>
      </c>
      <c r="J55" s="56"/>
      <c r="K55" s="56"/>
      <c r="L55"/>
    </row>
    <row r="56" spans="1:12">
      <c r="A56" s="16" t="s">
        <v>295</v>
      </c>
      <c r="B56" s="16"/>
      <c r="C56" s="55"/>
      <c r="D56" s="58"/>
      <c r="E56" s="16"/>
      <c r="F56" s="16"/>
      <c r="G56" s="16"/>
      <c r="H56" s="16"/>
      <c r="I56" s="57" t="str">
        <f t="shared" si="1"/>
        <v xml:space="preserve"> </v>
      </c>
      <c r="J56" s="56"/>
      <c r="K56" s="56"/>
      <c r="L56"/>
    </row>
    <row r="57" spans="1:12">
      <c r="A57" s="16" t="s">
        <v>296</v>
      </c>
      <c r="B57" s="16"/>
      <c r="C57" s="55"/>
      <c r="D57" s="58"/>
      <c r="E57" s="16"/>
      <c r="F57" s="16"/>
      <c r="G57" s="16"/>
      <c r="H57" s="16"/>
      <c r="I57" s="57" t="str">
        <f t="shared" si="1"/>
        <v xml:space="preserve"> </v>
      </c>
      <c r="J57" s="56"/>
      <c r="K57" s="56"/>
      <c r="L57"/>
    </row>
    <row r="58" spans="1:12">
      <c r="A58" s="16" t="s">
        <v>297</v>
      </c>
      <c r="B58" s="16"/>
      <c r="C58" s="55"/>
      <c r="D58" s="58"/>
      <c r="E58" s="16"/>
      <c r="F58" s="16"/>
      <c r="G58" s="16"/>
      <c r="H58" s="16"/>
      <c r="I58" s="57" t="str">
        <f t="shared" si="1"/>
        <v xml:space="preserve"> </v>
      </c>
      <c r="J58" s="56"/>
      <c r="K58" s="56"/>
      <c r="L58"/>
    </row>
    <row r="59" spans="1:12">
      <c r="A59" s="16" t="s">
        <v>298</v>
      </c>
      <c r="B59" s="16"/>
      <c r="C59" s="55"/>
      <c r="D59" s="58"/>
      <c r="E59" s="16"/>
      <c r="F59" s="16"/>
      <c r="G59" s="16"/>
      <c r="H59" s="16"/>
      <c r="I59" s="57" t="str">
        <f t="shared" si="1"/>
        <v xml:space="preserve"> </v>
      </c>
      <c r="J59" s="56"/>
      <c r="K59" s="56"/>
      <c r="L59"/>
    </row>
    <row r="60" spans="1:12">
      <c r="A60" s="16" t="s">
        <v>299</v>
      </c>
      <c r="B60" s="16"/>
      <c r="C60" s="55"/>
      <c r="D60" s="58"/>
      <c r="E60" s="16"/>
      <c r="F60" s="16"/>
      <c r="G60" s="16"/>
      <c r="H60" s="16"/>
      <c r="I60" s="57" t="str">
        <f t="shared" si="1"/>
        <v xml:space="preserve"> </v>
      </c>
      <c r="J60" s="56"/>
      <c r="K60" s="56"/>
      <c r="L60"/>
    </row>
    <row r="61" spans="1:12">
      <c r="A61" s="16" t="s">
        <v>300</v>
      </c>
      <c r="B61" s="16"/>
      <c r="C61" s="55"/>
      <c r="D61" s="58"/>
      <c r="E61" s="16"/>
      <c r="F61" s="16"/>
      <c r="G61" s="16"/>
      <c r="H61" s="16"/>
      <c r="I61" s="57" t="str">
        <f t="shared" si="1"/>
        <v xml:space="preserve"> </v>
      </c>
      <c r="J61" s="56"/>
      <c r="K61" s="56"/>
      <c r="L61"/>
    </row>
    <row r="62" spans="1:12">
      <c r="A62" s="16" t="s">
        <v>301</v>
      </c>
      <c r="B62" s="16"/>
      <c r="C62" s="55"/>
      <c r="D62" s="58"/>
      <c r="E62" s="16"/>
      <c r="F62" s="16"/>
      <c r="G62" s="16"/>
      <c r="H62" s="16"/>
      <c r="I62" s="57" t="str">
        <f t="shared" si="1"/>
        <v xml:space="preserve"> </v>
      </c>
      <c r="J62" s="56"/>
      <c r="K62" s="56"/>
      <c r="L62"/>
    </row>
    <row r="63" spans="1:12">
      <c r="A63" s="16" t="s">
        <v>302</v>
      </c>
      <c r="B63" s="16"/>
      <c r="C63" s="55"/>
      <c r="D63" s="58"/>
      <c r="E63" s="16"/>
      <c r="F63" s="16"/>
      <c r="G63" s="16"/>
      <c r="H63" s="16"/>
      <c r="I63" s="57" t="str">
        <f t="shared" si="1"/>
        <v xml:space="preserve"> </v>
      </c>
      <c r="J63" s="56"/>
      <c r="K63" s="56"/>
      <c r="L63"/>
    </row>
    <row r="64" spans="1:12">
      <c r="A64" s="16" t="s">
        <v>303</v>
      </c>
      <c r="B64" s="16"/>
      <c r="C64" s="55"/>
      <c r="D64" s="58"/>
      <c r="E64" s="16"/>
      <c r="F64" s="16"/>
      <c r="G64" s="16"/>
      <c r="H64" s="16"/>
      <c r="I64" s="57" t="str">
        <f t="shared" si="1"/>
        <v xml:space="preserve"> </v>
      </c>
      <c r="J64" s="56"/>
      <c r="K64" s="56"/>
      <c r="L64"/>
    </row>
    <row r="65" spans="1:12">
      <c r="A65" s="16" t="s">
        <v>304</v>
      </c>
      <c r="B65" s="16"/>
      <c r="C65" s="55"/>
      <c r="D65" s="58"/>
      <c r="E65" s="16"/>
      <c r="F65" s="16"/>
      <c r="G65" s="16"/>
      <c r="H65" s="16"/>
      <c r="I65" s="57" t="str">
        <f t="shared" si="1"/>
        <v xml:space="preserve"> </v>
      </c>
      <c r="J65" s="56"/>
      <c r="K65" s="56"/>
      <c r="L65"/>
    </row>
    <row r="66" spans="1:12">
      <c r="A66" s="16" t="s">
        <v>305</v>
      </c>
      <c r="B66" s="16"/>
      <c r="C66" s="55"/>
      <c r="D66" s="58"/>
      <c r="E66" s="16"/>
      <c r="F66" s="16"/>
      <c r="G66" s="16"/>
      <c r="H66" s="16"/>
      <c r="I66" s="57" t="str">
        <f t="shared" si="1"/>
        <v xml:space="preserve"> </v>
      </c>
      <c r="J66" s="56"/>
      <c r="K66" s="56"/>
      <c r="L66"/>
    </row>
    <row r="67" spans="1:12">
      <c r="A67" s="16" t="s">
        <v>306</v>
      </c>
      <c r="B67" s="16"/>
      <c r="C67" s="55"/>
      <c r="D67" s="58"/>
      <c r="E67" s="16"/>
      <c r="F67" s="16"/>
      <c r="G67" s="16"/>
      <c r="H67" s="16"/>
      <c r="I67" s="57" t="str">
        <f t="shared" si="1"/>
        <v xml:space="preserve"> </v>
      </c>
      <c r="J67" s="56"/>
      <c r="K67" s="56"/>
      <c r="L67"/>
    </row>
    <row r="68" spans="1:12">
      <c r="A68" s="16" t="s">
        <v>307</v>
      </c>
      <c r="B68" s="16"/>
      <c r="C68" s="55"/>
      <c r="D68" s="58"/>
      <c r="E68" s="16"/>
      <c r="F68" s="16"/>
      <c r="G68" s="16"/>
      <c r="H68" s="16"/>
      <c r="I68" s="57" t="str">
        <f t="shared" si="1"/>
        <v xml:space="preserve"> </v>
      </c>
      <c r="J68" s="56"/>
      <c r="K68" s="56"/>
      <c r="L68"/>
    </row>
    <row r="69" spans="1:12">
      <c r="A69" s="16" t="s">
        <v>308</v>
      </c>
      <c r="B69" s="16"/>
      <c r="C69" s="55"/>
      <c r="D69" s="58"/>
      <c r="E69" s="16"/>
      <c r="F69" s="16"/>
      <c r="G69" s="16"/>
      <c r="H69" s="16"/>
      <c r="I69" s="57" t="str">
        <f t="shared" si="1"/>
        <v xml:space="preserve"> </v>
      </c>
      <c r="J69" s="56"/>
      <c r="K69" s="56"/>
      <c r="L69"/>
    </row>
    <row r="70" spans="1:12">
      <c r="A70" s="16" t="s">
        <v>309</v>
      </c>
      <c r="B70" s="16"/>
      <c r="C70" s="55"/>
      <c r="D70" s="58"/>
      <c r="E70" s="16"/>
      <c r="F70" s="16"/>
      <c r="G70" s="16"/>
      <c r="H70" s="16"/>
      <c r="I70" s="57" t="str">
        <f t="shared" si="1"/>
        <v xml:space="preserve"> </v>
      </c>
      <c r="J70" s="56"/>
      <c r="K70" s="56"/>
      <c r="L70"/>
    </row>
    <row r="71" spans="1:12">
      <c r="A71" s="16" t="s">
        <v>310</v>
      </c>
      <c r="B71" s="16"/>
      <c r="C71" s="55"/>
      <c r="D71" s="58"/>
      <c r="E71" s="16"/>
      <c r="F71" s="16"/>
      <c r="G71" s="16"/>
      <c r="H71" s="16"/>
      <c r="I71" s="57" t="str">
        <f t="shared" si="1"/>
        <v xml:space="preserve"> </v>
      </c>
      <c r="J71" s="56"/>
      <c r="K71" s="56"/>
      <c r="L71"/>
    </row>
    <row r="72" spans="1:12">
      <c r="A72" s="16" t="s">
        <v>311</v>
      </c>
      <c r="B72" s="16"/>
      <c r="C72" s="55"/>
      <c r="D72" s="58"/>
      <c r="E72" s="16"/>
      <c r="F72" s="16"/>
      <c r="G72" s="16"/>
      <c r="H72" s="16"/>
      <c r="I72" s="57" t="str">
        <f t="shared" si="1"/>
        <v xml:space="preserve"> </v>
      </c>
      <c r="J72" s="56"/>
      <c r="K72" s="56"/>
      <c r="L72"/>
    </row>
    <row r="73" spans="1:12">
      <c r="A73" s="16" t="s">
        <v>312</v>
      </c>
      <c r="B73" s="16"/>
      <c r="C73" s="55"/>
      <c r="D73" s="58"/>
      <c r="E73" s="16"/>
      <c r="F73" s="16"/>
      <c r="G73" s="16"/>
      <c r="H73" s="16"/>
      <c r="I73" s="57" t="str">
        <f t="shared" si="1"/>
        <v xml:space="preserve"> </v>
      </c>
      <c r="J73" s="56"/>
      <c r="K73" s="56"/>
      <c r="L73"/>
    </row>
    <row r="74" spans="1:12">
      <c r="A74" s="16" t="s">
        <v>313</v>
      </c>
      <c r="B74" s="16"/>
      <c r="C74" s="55"/>
      <c r="D74" s="58"/>
      <c r="E74" s="16"/>
      <c r="F74" s="16"/>
      <c r="G74" s="16"/>
      <c r="H74" s="16"/>
      <c r="I74" s="57" t="str">
        <f t="shared" si="1"/>
        <v xml:space="preserve"> </v>
      </c>
      <c r="J74" s="56"/>
      <c r="K74" s="56"/>
      <c r="L74"/>
    </row>
    <row r="75" spans="1:12">
      <c r="A75" s="16" t="s">
        <v>314</v>
      </c>
      <c r="B75" s="16"/>
      <c r="C75" s="55"/>
      <c r="D75" s="58"/>
      <c r="E75" s="16"/>
      <c r="F75" s="16"/>
      <c r="G75" s="16"/>
      <c r="H75" s="16"/>
      <c r="I75" s="57" t="str">
        <f t="shared" si="1"/>
        <v xml:space="preserve"> </v>
      </c>
      <c r="J75" s="56"/>
      <c r="K75" s="56"/>
      <c r="L75"/>
    </row>
    <row r="76" spans="1:12">
      <c r="A76" s="16" t="s">
        <v>315</v>
      </c>
      <c r="B76" s="16"/>
      <c r="C76" s="55"/>
      <c r="D76" s="58"/>
      <c r="E76" s="16"/>
      <c r="F76" s="16"/>
      <c r="G76" s="16"/>
      <c r="H76" s="16"/>
      <c r="I76" s="57" t="str">
        <f t="shared" si="1"/>
        <v xml:space="preserve"> </v>
      </c>
      <c r="J76" s="56"/>
      <c r="K76" s="56"/>
      <c r="L76"/>
    </row>
    <row r="77" spans="1:12">
      <c r="A77" s="16" t="s">
        <v>407</v>
      </c>
      <c r="B77" s="16"/>
      <c r="C77" s="55"/>
      <c r="D77" s="58"/>
      <c r="E77" s="16"/>
      <c r="F77" s="16"/>
      <c r="G77" s="16"/>
      <c r="H77" s="16"/>
      <c r="I77" s="57" t="str">
        <f t="shared" si="1"/>
        <v xml:space="preserve"> </v>
      </c>
      <c r="J77" s="56"/>
      <c r="K77" s="56"/>
      <c r="L77"/>
    </row>
    <row r="78" spans="1:12">
      <c r="A78" s="16" t="s">
        <v>408</v>
      </c>
      <c r="B78" s="16"/>
      <c r="C78" s="55"/>
      <c r="D78" s="58"/>
      <c r="E78" s="16"/>
      <c r="F78" s="16"/>
      <c r="G78" s="16"/>
      <c r="H78" s="16"/>
      <c r="I78" s="57" t="str">
        <f t="shared" si="1"/>
        <v xml:space="preserve"> </v>
      </c>
      <c r="J78" s="56"/>
      <c r="K78" s="56"/>
      <c r="L78"/>
    </row>
    <row r="79" spans="1:12">
      <c r="A79" s="16" t="s">
        <v>409</v>
      </c>
      <c r="B79" s="16"/>
      <c r="C79" s="55"/>
      <c r="D79" s="58"/>
      <c r="E79" s="16"/>
      <c r="F79" s="16"/>
      <c r="G79" s="16"/>
      <c r="H79" s="16"/>
      <c r="I79" s="57" t="str">
        <f t="shared" si="1"/>
        <v xml:space="preserve"> </v>
      </c>
      <c r="J79" s="56"/>
      <c r="K79" s="56"/>
      <c r="L79"/>
    </row>
    <row r="80" spans="1:12">
      <c r="A80" s="16" t="s">
        <v>410</v>
      </c>
      <c r="B80" s="16"/>
      <c r="C80" s="55"/>
      <c r="D80" s="58"/>
      <c r="E80" s="16"/>
      <c r="F80" s="16"/>
      <c r="G80" s="16"/>
      <c r="H80" s="16"/>
      <c r="I80" s="57" t="str">
        <f t="shared" si="1"/>
        <v xml:space="preserve"> </v>
      </c>
      <c r="J80" s="56"/>
      <c r="K80" s="56"/>
      <c r="L80"/>
    </row>
    <row r="81" spans="1:12">
      <c r="A81" s="16" t="s">
        <v>411</v>
      </c>
      <c r="B81" s="16"/>
      <c r="C81" s="55"/>
      <c r="D81" s="58"/>
      <c r="E81" s="16"/>
      <c r="F81" s="16"/>
      <c r="G81" s="16"/>
      <c r="H81" s="16"/>
      <c r="I81" s="57" t="str">
        <f t="shared" si="1"/>
        <v xml:space="preserve"> </v>
      </c>
      <c r="J81" s="56"/>
      <c r="K81" s="56"/>
      <c r="L81"/>
    </row>
    <row r="82" spans="1:12">
      <c r="A82" s="16" t="s">
        <v>412</v>
      </c>
      <c r="B82" s="16"/>
      <c r="C82" s="55"/>
      <c r="D82" s="58"/>
      <c r="E82" s="16"/>
      <c r="F82" s="16"/>
      <c r="G82" s="16"/>
      <c r="H82" s="16"/>
      <c r="I82" s="57" t="str">
        <f t="shared" si="1"/>
        <v xml:space="preserve"> </v>
      </c>
      <c r="J82" s="56"/>
      <c r="K82" s="56"/>
      <c r="L82"/>
    </row>
    <row r="83" spans="1:12">
      <c r="A83" s="16" t="s">
        <v>413</v>
      </c>
      <c r="B83" s="16"/>
      <c r="C83" s="55"/>
      <c r="D83" s="58"/>
      <c r="E83" s="16"/>
      <c r="F83" s="16"/>
      <c r="G83" s="16"/>
      <c r="H83" s="16"/>
      <c r="I83" s="57" t="str">
        <f t="shared" si="1"/>
        <v xml:space="preserve"> </v>
      </c>
      <c r="J83" s="56"/>
      <c r="K83" s="56"/>
      <c r="L83"/>
    </row>
    <row r="84" spans="1:12">
      <c r="A84" s="16" t="s">
        <v>414</v>
      </c>
      <c r="B84" s="16"/>
      <c r="C84" s="55"/>
      <c r="D84" s="58"/>
      <c r="E84" s="16"/>
      <c r="F84" s="16"/>
      <c r="G84" s="16"/>
      <c r="H84" s="16"/>
      <c r="I84" s="57" t="str">
        <f t="shared" si="1"/>
        <v xml:space="preserve"> </v>
      </c>
      <c r="J84" s="56"/>
      <c r="K84" s="56"/>
      <c r="L84"/>
    </row>
    <row r="85" spans="1:12">
      <c r="A85" s="16" t="s">
        <v>415</v>
      </c>
      <c r="B85" s="16"/>
      <c r="C85" s="55"/>
      <c r="D85" s="58"/>
      <c r="E85" s="16"/>
      <c r="F85" s="16"/>
      <c r="G85" s="16"/>
      <c r="H85" s="16"/>
      <c r="I85" s="57" t="str">
        <f t="shared" si="1"/>
        <v xml:space="preserve"> </v>
      </c>
      <c r="J85" s="56"/>
      <c r="K85" s="56"/>
      <c r="L85"/>
    </row>
    <row r="86" spans="1:12">
      <c r="A86" s="16" t="s">
        <v>416</v>
      </c>
      <c r="B86" s="16"/>
      <c r="C86" s="55"/>
      <c r="D86" s="58"/>
      <c r="E86" s="16"/>
      <c r="F86" s="16"/>
      <c r="G86" s="16"/>
      <c r="H86" s="16"/>
      <c r="I86" s="57" t="str">
        <f t="shared" si="1"/>
        <v xml:space="preserve"> </v>
      </c>
      <c r="J86" s="56"/>
      <c r="K86" s="56"/>
      <c r="L86"/>
    </row>
    <row r="87" spans="1:12">
      <c r="A87" s="16" t="s">
        <v>417</v>
      </c>
      <c r="B87" s="16"/>
      <c r="C87" s="55"/>
      <c r="D87" s="58"/>
      <c r="E87" s="16"/>
      <c r="F87" s="16"/>
      <c r="G87" s="16"/>
      <c r="H87" s="16"/>
      <c r="I87" s="57" t="str">
        <f t="shared" si="1"/>
        <v xml:space="preserve"> </v>
      </c>
      <c r="J87" s="56"/>
      <c r="K87" s="56"/>
      <c r="L87"/>
    </row>
    <row r="88" spans="1:12">
      <c r="A88" s="16" t="s">
        <v>418</v>
      </c>
      <c r="B88" s="16"/>
      <c r="C88" s="55"/>
      <c r="D88" s="58"/>
      <c r="E88" s="16"/>
      <c r="F88" s="16"/>
      <c r="G88" s="16"/>
      <c r="H88" s="16"/>
      <c r="I88" s="57" t="str">
        <f t="shared" si="1"/>
        <v xml:space="preserve"> </v>
      </c>
      <c r="J88" s="56"/>
      <c r="K88" s="56"/>
      <c r="L88"/>
    </row>
    <row r="89" spans="1:12">
      <c r="A89" s="16" t="s">
        <v>419</v>
      </c>
      <c r="B89" s="16"/>
      <c r="C89" s="55"/>
      <c r="D89" s="58"/>
      <c r="E89" s="16"/>
      <c r="F89" s="16"/>
      <c r="G89" s="16"/>
      <c r="H89" s="16"/>
      <c r="I89" s="57" t="str">
        <f t="shared" si="1"/>
        <v xml:space="preserve"> </v>
      </c>
      <c r="J89" s="56"/>
      <c r="K89" s="56"/>
      <c r="L89"/>
    </row>
    <row r="90" spans="1:12">
      <c r="A90" s="16" t="s">
        <v>420</v>
      </c>
      <c r="B90" s="16"/>
      <c r="C90" s="55"/>
      <c r="D90" s="58"/>
      <c r="E90" s="16"/>
      <c r="F90" s="16"/>
      <c r="G90" s="16"/>
      <c r="H90" s="16"/>
      <c r="I90" s="57" t="str">
        <f t="shared" si="1"/>
        <v xml:space="preserve"> </v>
      </c>
      <c r="J90" s="56"/>
      <c r="K90" s="56"/>
      <c r="L90"/>
    </row>
    <row r="91" spans="1:12">
      <c r="A91" s="16" t="s">
        <v>421</v>
      </c>
      <c r="B91" s="16"/>
      <c r="C91" s="55"/>
      <c r="D91" s="58"/>
      <c r="E91" s="16"/>
      <c r="F91" s="16"/>
      <c r="G91" s="16"/>
      <c r="H91" s="16"/>
      <c r="I91" s="57" t="str">
        <f t="shared" si="1"/>
        <v xml:space="preserve"> </v>
      </c>
      <c r="J91" s="56"/>
      <c r="K91" s="56"/>
      <c r="L91"/>
    </row>
    <row r="92" spans="1:12">
      <c r="A92" s="16" t="s">
        <v>422</v>
      </c>
      <c r="B92" s="16"/>
      <c r="C92" s="55"/>
      <c r="D92" s="58"/>
      <c r="E92" s="16"/>
      <c r="F92" s="16"/>
      <c r="G92" s="16"/>
      <c r="H92" s="16"/>
      <c r="I92" s="57" t="str">
        <f t="shared" si="1"/>
        <v xml:space="preserve"> </v>
      </c>
      <c r="J92" s="56"/>
      <c r="K92" s="56"/>
    </row>
    <row r="93" spans="1:12">
      <c r="A93" s="16" t="s">
        <v>423</v>
      </c>
      <c r="B93" s="16"/>
      <c r="C93" s="55"/>
      <c r="D93" s="58"/>
      <c r="E93" s="16"/>
      <c r="F93" s="16"/>
      <c r="G93" s="16"/>
      <c r="H93" s="16"/>
      <c r="I93" s="57" t="str">
        <f t="shared" si="1"/>
        <v xml:space="preserve"> </v>
      </c>
      <c r="J93" s="56"/>
      <c r="K93" s="56"/>
    </row>
    <row r="94" spans="1:12">
      <c r="A94" s="16" t="s">
        <v>424</v>
      </c>
      <c r="B94" s="16"/>
      <c r="C94" s="55"/>
      <c r="D94" s="58"/>
      <c r="E94" s="16"/>
      <c r="F94" s="16"/>
      <c r="G94" s="16"/>
      <c r="H94" s="16"/>
      <c r="I94" s="57" t="str">
        <f t="shared" si="1"/>
        <v xml:space="preserve"> </v>
      </c>
      <c r="J94" s="56"/>
      <c r="K94" s="56"/>
    </row>
    <row r="95" spans="1:12">
      <c r="A95" s="16" t="s">
        <v>425</v>
      </c>
      <c r="B95" s="16"/>
      <c r="C95" s="55"/>
      <c r="D95" s="58"/>
      <c r="E95" s="16"/>
      <c r="F95" s="16"/>
      <c r="G95" s="16"/>
      <c r="H95" s="16"/>
      <c r="I95" s="57" t="str">
        <f t="shared" si="1"/>
        <v xml:space="preserve"> </v>
      </c>
      <c r="J95" s="56"/>
      <c r="K95" s="56"/>
    </row>
    <row r="96" spans="1:12">
      <c r="A96" s="16" t="s">
        <v>426</v>
      </c>
      <c r="B96" s="16"/>
      <c r="C96" s="55"/>
      <c r="D96" s="58"/>
      <c r="E96" s="16"/>
      <c r="F96" s="16"/>
      <c r="G96" s="16"/>
      <c r="H96" s="16"/>
      <c r="I96" s="57" t="str">
        <f t="shared" si="1"/>
        <v xml:space="preserve"> </v>
      </c>
      <c r="J96" s="56"/>
      <c r="K96" s="56"/>
    </row>
    <row r="97" spans="1:11">
      <c r="A97" s="16" t="s">
        <v>427</v>
      </c>
      <c r="B97" s="16"/>
      <c r="C97" s="55"/>
      <c r="D97" s="58"/>
      <c r="E97" s="16"/>
      <c r="F97" s="16"/>
      <c r="G97" s="16"/>
      <c r="H97" s="16"/>
      <c r="I97" s="57" t="str">
        <f t="shared" si="1"/>
        <v xml:space="preserve"> </v>
      </c>
      <c r="J97" s="56"/>
      <c r="K97" s="56"/>
    </row>
    <row r="98" spans="1:11">
      <c r="A98" s="16" t="s">
        <v>428</v>
      </c>
      <c r="B98" s="16"/>
      <c r="C98" s="55"/>
      <c r="D98" s="58"/>
      <c r="E98" s="16"/>
      <c r="F98" s="16"/>
      <c r="G98" s="16"/>
      <c r="H98" s="16"/>
      <c r="I98" s="57" t="str">
        <f t="shared" si="1"/>
        <v xml:space="preserve"> </v>
      </c>
      <c r="J98" s="56"/>
      <c r="K98" s="56"/>
    </row>
    <row r="99" spans="1:11">
      <c r="A99" s="16" t="s">
        <v>429</v>
      </c>
      <c r="B99" s="16"/>
      <c r="C99" s="55"/>
      <c r="D99" s="58"/>
      <c r="E99" s="16"/>
      <c r="F99" s="16"/>
      <c r="G99" s="16"/>
      <c r="H99" s="16"/>
      <c r="I99" s="57" t="str">
        <f t="shared" ref="I99:I146" si="2">IF(ISBLANK(B99)," ",100-SUM(D99:H99))</f>
        <v xml:space="preserve"> </v>
      </c>
      <c r="J99" s="56"/>
      <c r="K99" s="56"/>
    </row>
    <row r="100" spans="1:11">
      <c r="A100" s="16" t="s">
        <v>430</v>
      </c>
      <c r="B100" s="16"/>
      <c r="C100" s="55"/>
      <c r="D100" s="58"/>
      <c r="E100" s="16"/>
      <c r="F100" s="16"/>
      <c r="G100" s="16"/>
      <c r="H100" s="16"/>
      <c r="I100" s="57" t="str">
        <f t="shared" si="2"/>
        <v xml:space="preserve"> </v>
      </c>
      <c r="J100" s="56"/>
      <c r="K100" s="56"/>
    </row>
    <row r="101" spans="1:11">
      <c r="A101" s="16" t="s">
        <v>431</v>
      </c>
      <c r="B101" s="16"/>
      <c r="C101" s="55"/>
      <c r="D101" s="58"/>
      <c r="E101" s="16"/>
      <c r="F101" s="16"/>
      <c r="G101" s="16"/>
      <c r="H101" s="16"/>
      <c r="I101" s="57" t="str">
        <f t="shared" si="2"/>
        <v xml:space="preserve"> </v>
      </c>
      <c r="J101" s="56"/>
      <c r="K101" s="56"/>
    </row>
    <row r="102" spans="1:11">
      <c r="A102" s="16" t="s">
        <v>432</v>
      </c>
      <c r="B102" s="16"/>
      <c r="C102" s="55"/>
      <c r="D102" s="58"/>
      <c r="E102" s="16"/>
      <c r="F102" s="16"/>
      <c r="G102" s="16"/>
      <c r="H102" s="16"/>
      <c r="I102" s="57" t="str">
        <f t="shared" si="2"/>
        <v xml:space="preserve"> </v>
      </c>
      <c r="J102" s="56"/>
      <c r="K102" s="56"/>
    </row>
    <row r="103" spans="1:11">
      <c r="A103" s="16" t="s">
        <v>433</v>
      </c>
      <c r="B103" s="16"/>
      <c r="C103" s="55"/>
      <c r="D103" s="58"/>
      <c r="E103" s="16"/>
      <c r="F103" s="16"/>
      <c r="G103" s="16"/>
      <c r="H103" s="16"/>
      <c r="I103" s="57" t="str">
        <f t="shared" si="2"/>
        <v xml:space="preserve"> </v>
      </c>
      <c r="J103" s="56"/>
      <c r="K103" s="56"/>
    </row>
    <row r="104" spans="1:11">
      <c r="A104" s="16" t="s">
        <v>434</v>
      </c>
      <c r="B104" s="16"/>
      <c r="C104" s="55"/>
      <c r="D104" s="58"/>
      <c r="E104" s="16"/>
      <c r="F104" s="16"/>
      <c r="G104" s="16"/>
      <c r="H104" s="16"/>
      <c r="I104" s="57" t="str">
        <f t="shared" si="2"/>
        <v xml:space="preserve"> </v>
      </c>
      <c r="J104" s="56"/>
      <c r="K104" s="56"/>
    </row>
    <row r="105" spans="1:11">
      <c r="A105" s="16" t="s">
        <v>435</v>
      </c>
      <c r="B105" s="16"/>
      <c r="C105" s="55"/>
      <c r="D105" s="58"/>
      <c r="E105" s="16"/>
      <c r="F105" s="16"/>
      <c r="G105" s="16"/>
      <c r="H105" s="16"/>
      <c r="I105" s="57" t="str">
        <f t="shared" si="2"/>
        <v xml:space="preserve"> </v>
      </c>
      <c r="J105" s="56"/>
      <c r="K105" s="56"/>
    </row>
    <row r="106" spans="1:11">
      <c r="A106" s="16" t="s">
        <v>436</v>
      </c>
      <c r="B106" s="16"/>
      <c r="C106" s="55"/>
      <c r="D106" s="58"/>
      <c r="E106" s="16"/>
      <c r="F106" s="16"/>
      <c r="G106" s="16"/>
      <c r="H106" s="16"/>
      <c r="I106" s="57" t="str">
        <f t="shared" si="2"/>
        <v xml:space="preserve"> </v>
      </c>
      <c r="J106" s="56"/>
      <c r="K106" s="56"/>
    </row>
    <row r="107" spans="1:11">
      <c r="A107" s="16" t="s">
        <v>437</v>
      </c>
      <c r="B107" s="16"/>
      <c r="C107" s="55"/>
      <c r="D107" s="58"/>
      <c r="E107" s="16"/>
      <c r="F107" s="16"/>
      <c r="G107" s="16"/>
      <c r="H107" s="16"/>
      <c r="I107" s="57" t="str">
        <f t="shared" si="2"/>
        <v xml:space="preserve"> </v>
      </c>
      <c r="J107" s="56"/>
      <c r="K107" s="56"/>
    </row>
    <row r="108" spans="1:11">
      <c r="A108" s="16" t="s">
        <v>438</v>
      </c>
      <c r="B108" s="16"/>
      <c r="C108" s="55"/>
      <c r="D108" s="58"/>
      <c r="E108" s="16"/>
      <c r="F108" s="16"/>
      <c r="G108" s="16"/>
      <c r="H108" s="16"/>
      <c r="I108" s="57" t="str">
        <f t="shared" si="2"/>
        <v xml:space="preserve"> </v>
      </c>
      <c r="J108" s="56"/>
      <c r="K108" s="56"/>
    </row>
    <row r="109" spans="1:11">
      <c r="A109" s="16" t="s">
        <v>439</v>
      </c>
      <c r="B109" s="16"/>
      <c r="C109" s="55"/>
      <c r="D109" s="58"/>
      <c r="E109" s="16"/>
      <c r="F109" s="16"/>
      <c r="G109" s="16"/>
      <c r="H109" s="16"/>
      <c r="I109" s="57" t="str">
        <f t="shared" si="2"/>
        <v xml:space="preserve"> </v>
      </c>
      <c r="J109" s="56"/>
      <c r="K109" s="56"/>
    </row>
    <row r="110" spans="1:11">
      <c r="A110" s="16" t="s">
        <v>440</v>
      </c>
      <c r="B110" s="16"/>
      <c r="C110" s="55"/>
      <c r="D110" s="58"/>
      <c r="E110" s="16"/>
      <c r="F110" s="16"/>
      <c r="G110" s="16"/>
      <c r="H110" s="16"/>
      <c r="I110" s="57" t="str">
        <f t="shared" si="2"/>
        <v xml:space="preserve"> </v>
      </c>
      <c r="J110" s="56"/>
      <c r="K110" s="56"/>
    </row>
    <row r="111" spans="1:11">
      <c r="A111" s="16" t="s">
        <v>441</v>
      </c>
      <c r="B111" s="16"/>
      <c r="C111" s="55"/>
      <c r="D111" s="58"/>
      <c r="E111" s="16"/>
      <c r="F111" s="16"/>
      <c r="G111" s="16"/>
      <c r="H111" s="16"/>
      <c r="I111" s="57" t="str">
        <f t="shared" si="2"/>
        <v xml:space="preserve"> </v>
      </c>
      <c r="J111" s="56"/>
      <c r="K111" s="56"/>
    </row>
    <row r="112" spans="1:11">
      <c r="A112" s="16" t="s">
        <v>442</v>
      </c>
      <c r="B112" s="16"/>
      <c r="C112" s="55"/>
      <c r="D112" s="58"/>
      <c r="E112" s="16"/>
      <c r="F112" s="16"/>
      <c r="G112" s="16"/>
      <c r="H112" s="16"/>
      <c r="I112" s="57" t="str">
        <f t="shared" si="2"/>
        <v xml:space="preserve"> </v>
      </c>
      <c r="J112" s="56"/>
      <c r="K112" s="56"/>
    </row>
    <row r="113" spans="1:17">
      <c r="A113" s="16" t="s">
        <v>443</v>
      </c>
      <c r="B113" s="16"/>
      <c r="C113" s="55"/>
      <c r="D113" s="58"/>
      <c r="E113" s="16"/>
      <c r="F113" s="16"/>
      <c r="G113" s="16"/>
      <c r="H113" s="16"/>
      <c r="I113" s="57" t="str">
        <f t="shared" si="2"/>
        <v xml:space="preserve"> </v>
      </c>
      <c r="J113" s="56"/>
      <c r="K113" s="56"/>
    </row>
    <row r="114" spans="1:17">
      <c r="A114" s="16" t="s">
        <v>444</v>
      </c>
      <c r="B114" s="16"/>
      <c r="C114" s="55"/>
      <c r="D114" s="58"/>
      <c r="E114" s="16"/>
      <c r="F114" s="16"/>
      <c r="G114" s="16"/>
      <c r="H114" s="16"/>
      <c r="I114" s="57" t="str">
        <f t="shared" si="2"/>
        <v xml:space="preserve"> </v>
      </c>
      <c r="J114" s="56"/>
      <c r="K114" s="56"/>
    </row>
    <row r="115" spans="1:17">
      <c r="A115" s="16" t="s">
        <v>445</v>
      </c>
      <c r="B115" s="16"/>
      <c r="C115" s="55"/>
      <c r="D115" s="58"/>
      <c r="E115" s="16"/>
      <c r="F115" s="16"/>
      <c r="G115" s="16"/>
      <c r="H115" s="16"/>
      <c r="I115" s="57" t="str">
        <f t="shared" si="2"/>
        <v xml:space="preserve"> </v>
      </c>
      <c r="J115" s="56"/>
      <c r="K115" s="56"/>
    </row>
    <row r="116" spans="1:17">
      <c r="A116" s="16" t="s">
        <v>446</v>
      </c>
      <c r="B116" s="16"/>
      <c r="C116" s="55"/>
      <c r="D116" s="58"/>
      <c r="E116" s="16"/>
      <c r="F116" s="16"/>
      <c r="G116" s="16"/>
      <c r="H116" s="16"/>
      <c r="I116" s="57" t="str">
        <f t="shared" si="2"/>
        <v xml:space="preserve"> </v>
      </c>
      <c r="J116" s="56"/>
      <c r="K116" s="56"/>
    </row>
    <row r="117" spans="1:17">
      <c r="A117" s="16" t="s">
        <v>453</v>
      </c>
      <c r="B117" s="16"/>
      <c r="C117" s="55"/>
      <c r="D117" s="58"/>
      <c r="E117" s="16"/>
      <c r="F117" s="16"/>
      <c r="G117" s="16"/>
      <c r="H117" s="16"/>
      <c r="I117" s="57" t="str">
        <f t="shared" si="2"/>
        <v xml:space="preserve"> </v>
      </c>
      <c r="J117" s="56"/>
      <c r="K117" s="56"/>
    </row>
    <row r="118" spans="1:17">
      <c r="A118" s="16" t="s">
        <v>454</v>
      </c>
      <c r="B118" s="16"/>
      <c r="C118" s="55"/>
      <c r="D118" s="58"/>
      <c r="E118" s="16"/>
      <c r="F118" s="16"/>
      <c r="G118" s="16"/>
      <c r="H118" s="16"/>
      <c r="I118" s="57" t="str">
        <f t="shared" si="2"/>
        <v xml:space="preserve"> </v>
      </c>
      <c r="J118" s="56"/>
      <c r="K118" s="56"/>
      <c r="L118"/>
      <c r="M118"/>
      <c r="N118"/>
      <c r="O118"/>
      <c r="P118"/>
      <c r="Q118"/>
    </row>
    <row r="119" spans="1:17">
      <c r="A119" s="16" t="s">
        <v>455</v>
      </c>
      <c r="B119" s="16"/>
      <c r="C119" s="55"/>
      <c r="D119" s="58"/>
      <c r="E119" s="16"/>
      <c r="F119" s="16"/>
      <c r="G119" s="16"/>
      <c r="H119" s="16"/>
      <c r="I119" s="57" t="str">
        <f t="shared" si="2"/>
        <v xml:space="preserve"> </v>
      </c>
      <c r="J119" s="56"/>
      <c r="K119" s="56"/>
      <c r="L119"/>
      <c r="M119" s="35"/>
      <c r="N119"/>
      <c r="O119"/>
      <c r="P119"/>
      <c r="Q119"/>
    </row>
    <row r="120" spans="1:17">
      <c r="A120" s="16" t="s">
        <v>456</v>
      </c>
      <c r="B120" s="16"/>
      <c r="C120" s="55"/>
      <c r="D120" s="58"/>
      <c r="E120" s="16"/>
      <c r="F120" s="16"/>
      <c r="G120" s="16"/>
      <c r="H120" s="16"/>
      <c r="I120" s="57" t="str">
        <f t="shared" si="2"/>
        <v xml:space="preserve"> </v>
      </c>
      <c r="J120" s="56"/>
      <c r="K120" s="56"/>
      <c r="L120"/>
      <c r="M120" s="35"/>
      <c r="N120"/>
      <c r="O120"/>
      <c r="P120"/>
      <c r="Q120"/>
    </row>
    <row r="121" spans="1:17">
      <c r="A121" s="16" t="s">
        <v>457</v>
      </c>
      <c r="B121" s="16"/>
      <c r="C121" s="55"/>
      <c r="D121" s="58"/>
      <c r="E121" s="16"/>
      <c r="F121" s="16"/>
      <c r="G121" s="16"/>
      <c r="H121" s="16"/>
      <c r="I121" s="57" t="str">
        <f t="shared" si="2"/>
        <v xml:space="preserve"> </v>
      </c>
      <c r="J121" s="56"/>
      <c r="K121" s="56"/>
      <c r="L121"/>
      <c r="M121" s="35"/>
      <c r="N121"/>
      <c r="O121"/>
      <c r="P121"/>
      <c r="Q121"/>
    </row>
    <row r="122" spans="1:17">
      <c r="A122" s="16" t="s">
        <v>458</v>
      </c>
      <c r="B122" s="16"/>
      <c r="C122" s="55"/>
      <c r="D122" s="58"/>
      <c r="E122" s="16"/>
      <c r="F122" s="16"/>
      <c r="G122" s="16"/>
      <c r="H122" s="16"/>
      <c r="I122" s="57" t="str">
        <f t="shared" si="2"/>
        <v xml:space="preserve"> </v>
      </c>
      <c r="J122" s="56"/>
      <c r="K122" s="56"/>
      <c r="L122"/>
      <c r="M122" s="35"/>
      <c r="N122"/>
      <c r="O122"/>
      <c r="P122"/>
      <c r="Q122"/>
    </row>
    <row r="123" spans="1:17">
      <c r="A123" s="16" t="s">
        <v>459</v>
      </c>
      <c r="B123" s="16"/>
      <c r="C123" s="55"/>
      <c r="D123" s="58"/>
      <c r="E123" s="16"/>
      <c r="F123" s="16"/>
      <c r="G123" s="16"/>
      <c r="H123" s="16"/>
      <c r="I123" s="57" t="str">
        <f t="shared" si="2"/>
        <v xml:space="preserve"> </v>
      </c>
      <c r="J123" s="56"/>
      <c r="K123" s="56"/>
      <c r="L123"/>
      <c r="M123" s="35"/>
      <c r="N123"/>
      <c r="O123"/>
      <c r="P123"/>
      <c r="Q123"/>
    </row>
    <row r="124" spans="1:17">
      <c r="A124" s="16" t="s">
        <v>460</v>
      </c>
      <c r="B124" s="16"/>
      <c r="C124" s="55"/>
      <c r="D124" s="58"/>
      <c r="E124" s="16"/>
      <c r="F124" s="16"/>
      <c r="G124" s="16"/>
      <c r="H124" s="16"/>
      <c r="I124" s="57" t="str">
        <f t="shared" si="2"/>
        <v xml:space="preserve"> </v>
      </c>
      <c r="J124" s="56"/>
      <c r="K124" s="56"/>
      <c r="L124"/>
      <c r="M124" s="35"/>
      <c r="N124"/>
      <c r="O124"/>
      <c r="P124"/>
      <c r="Q124"/>
    </row>
    <row r="125" spans="1:17" ht="15.75" thickBot="1">
      <c r="A125" s="16" t="s">
        <v>461</v>
      </c>
      <c r="B125" s="16"/>
      <c r="C125" s="55"/>
      <c r="D125" s="58"/>
      <c r="E125" s="16"/>
      <c r="F125" s="16"/>
      <c r="G125" s="16"/>
      <c r="H125" s="16"/>
      <c r="I125" s="57" t="str">
        <f t="shared" si="2"/>
        <v xml:space="preserve"> </v>
      </c>
      <c r="J125" s="56"/>
      <c r="K125" s="56"/>
      <c r="L125"/>
      <c r="M125" s="35"/>
      <c r="N125"/>
      <c r="O125"/>
      <c r="P125"/>
      <c r="Q125"/>
    </row>
    <row r="126" spans="1:17" ht="15.75" thickBot="1">
      <c r="A126" s="84" t="s">
        <v>462</v>
      </c>
      <c r="B126" s="85"/>
      <c r="C126" s="86"/>
      <c r="D126" s="87"/>
      <c r="E126" s="87"/>
      <c r="F126" s="87"/>
      <c r="G126" s="87"/>
      <c r="H126" s="87"/>
      <c r="I126" s="87"/>
      <c r="J126" s="87"/>
      <c r="K126" s="87"/>
      <c r="L126" s="87"/>
      <c r="M126" s="35"/>
      <c r="N126"/>
      <c r="O126"/>
      <c r="P126"/>
      <c r="Q126"/>
    </row>
    <row r="127" spans="1:17">
      <c r="A127" s="88" t="s">
        <v>463</v>
      </c>
      <c r="B127" s="89"/>
      <c r="C127" s="90"/>
      <c r="D127" s="91"/>
      <c r="E127" s="92"/>
      <c r="F127" s="92"/>
      <c r="G127" s="92"/>
      <c r="H127" s="92"/>
      <c r="I127" s="57" t="str">
        <f t="shared" si="2"/>
        <v xml:space="preserve"> </v>
      </c>
      <c r="J127" s="56"/>
      <c r="K127" s="56"/>
      <c r="L127" s="56"/>
      <c r="M127" s="35"/>
      <c r="N127"/>
      <c r="O127"/>
      <c r="P127"/>
      <c r="Q127"/>
    </row>
    <row r="128" spans="1:17">
      <c r="A128" s="88" t="s">
        <v>464</v>
      </c>
      <c r="B128" s="93"/>
      <c r="C128" s="94"/>
      <c r="D128" s="95"/>
      <c r="E128" s="96"/>
      <c r="F128" s="96"/>
      <c r="G128" s="96"/>
      <c r="H128" s="96"/>
      <c r="I128" s="57" t="str">
        <f t="shared" si="2"/>
        <v xml:space="preserve"> </v>
      </c>
      <c r="J128" s="56"/>
      <c r="K128" s="56"/>
      <c r="L128" s="56"/>
      <c r="M128" s="35"/>
      <c r="N128"/>
      <c r="O128"/>
      <c r="P128"/>
      <c r="Q128"/>
    </row>
    <row r="129" spans="1:17">
      <c r="A129" s="88" t="s">
        <v>465</v>
      </c>
      <c r="B129" s="93"/>
      <c r="C129" s="94"/>
      <c r="D129" s="97"/>
      <c r="E129" s="96"/>
      <c r="F129" s="96"/>
      <c r="G129" s="96"/>
      <c r="H129" s="96"/>
      <c r="I129" s="57" t="str">
        <f t="shared" si="2"/>
        <v xml:space="preserve"> </v>
      </c>
      <c r="J129" s="56"/>
      <c r="K129" s="56"/>
      <c r="L129" s="56"/>
      <c r="M129" s="35"/>
      <c r="N129"/>
      <c r="O129"/>
      <c r="P129"/>
      <c r="Q129"/>
    </row>
    <row r="130" spans="1:17">
      <c r="A130" s="88" t="s">
        <v>466</v>
      </c>
      <c r="B130" s="93"/>
      <c r="C130" s="94"/>
      <c r="D130" s="97"/>
      <c r="E130" s="96"/>
      <c r="F130" s="96"/>
      <c r="G130" s="96"/>
      <c r="H130" s="96"/>
      <c r="I130" s="57" t="str">
        <f t="shared" si="2"/>
        <v xml:space="preserve"> </v>
      </c>
      <c r="J130" s="56"/>
      <c r="K130" s="56"/>
      <c r="L130" s="56"/>
      <c r="M130" s="35"/>
      <c r="N130"/>
      <c r="O130"/>
      <c r="P130"/>
      <c r="Q130"/>
    </row>
    <row r="131" spans="1:17">
      <c r="A131" s="88" t="s">
        <v>467</v>
      </c>
      <c r="B131" s="93"/>
      <c r="C131" s="94"/>
      <c r="D131" s="97"/>
      <c r="E131" s="96"/>
      <c r="F131" s="96"/>
      <c r="G131" s="96"/>
      <c r="H131" s="96"/>
      <c r="I131" s="57" t="str">
        <f t="shared" si="2"/>
        <v xml:space="preserve"> </v>
      </c>
      <c r="J131" s="56"/>
      <c r="K131" s="56"/>
      <c r="L131" s="56"/>
      <c r="M131" s="35"/>
      <c r="N131"/>
      <c r="O131"/>
      <c r="P131"/>
      <c r="Q131"/>
    </row>
    <row r="132" spans="1:17">
      <c r="A132" s="88" t="s">
        <v>468</v>
      </c>
      <c r="B132" s="93"/>
      <c r="C132" s="94"/>
      <c r="D132" s="97"/>
      <c r="E132" s="96"/>
      <c r="F132" s="96"/>
      <c r="G132" s="96"/>
      <c r="H132" s="96"/>
      <c r="I132" s="57" t="str">
        <f t="shared" si="2"/>
        <v xml:space="preserve"> </v>
      </c>
      <c r="J132" s="56"/>
      <c r="K132" s="56"/>
      <c r="L132" s="56"/>
      <c r="M132" s="35"/>
      <c r="N132"/>
      <c r="O132"/>
      <c r="P132"/>
      <c r="Q132"/>
    </row>
    <row r="133" spans="1:17">
      <c r="A133" s="88" t="s">
        <v>469</v>
      </c>
      <c r="B133" s="93"/>
      <c r="C133" s="94"/>
      <c r="D133" s="97"/>
      <c r="E133" s="96"/>
      <c r="F133" s="96"/>
      <c r="G133" s="96"/>
      <c r="H133" s="96"/>
      <c r="I133" s="57" t="str">
        <f t="shared" si="2"/>
        <v xml:space="preserve"> </v>
      </c>
      <c r="J133" s="56"/>
      <c r="K133" s="56"/>
      <c r="L133" s="56"/>
      <c r="M133" s="35"/>
      <c r="N133"/>
      <c r="O133"/>
      <c r="P133"/>
      <c r="Q133"/>
    </row>
    <row r="134" spans="1:17">
      <c r="A134" s="88" t="s">
        <v>470</v>
      </c>
      <c r="B134" s="93"/>
      <c r="C134" s="94"/>
      <c r="D134" s="97"/>
      <c r="E134" s="96"/>
      <c r="F134" s="96"/>
      <c r="G134" s="96"/>
      <c r="H134" s="96"/>
      <c r="I134" s="57" t="str">
        <f t="shared" si="2"/>
        <v xml:space="preserve"> </v>
      </c>
      <c r="J134" s="56"/>
      <c r="K134" s="56"/>
      <c r="L134" s="56"/>
      <c r="M134" s="35"/>
      <c r="N134"/>
      <c r="O134"/>
      <c r="P134"/>
      <c r="Q134"/>
    </row>
    <row r="135" spans="1:17">
      <c r="A135" s="88" t="s">
        <v>471</v>
      </c>
      <c r="B135" s="93"/>
      <c r="C135" s="94"/>
      <c r="D135" s="97"/>
      <c r="E135" s="96"/>
      <c r="F135" s="96"/>
      <c r="G135" s="96"/>
      <c r="H135" s="96"/>
      <c r="I135" s="57" t="str">
        <f t="shared" si="2"/>
        <v xml:space="preserve"> </v>
      </c>
      <c r="J135" s="56"/>
      <c r="K135" s="56"/>
      <c r="L135" s="56"/>
      <c r="M135" s="35"/>
      <c r="N135"/>
      <c r="O135"/>
      <c r="P135"/>
      <c r="Q135"/>
    </row>
    <row r="136" spans="1:17">
      <c r="A136" s="88" t="s">
        <v>472</v>
      </c>
      <c r="B136" s="93"/>
      <c r="C136" s="94"/>
      <c r="D136" s="97"/>
      <c r="E136" s="96"/>
      <c r="F136" s="96"/>
      <c r="G136" s="96"/>
      <c r="H136" s="96"/>
      <c r="I136" s="57" t="str">
        <f t="shared" si="2"/>
        <v xml:space="preserve"> </v>
      </c>
      <c r="J136" s="56"/>
      <c r="K136" s="56"/>
      <c r="L136" s="56"/>
      <c r="M136" s="35"/>
      <c r="N136"/>
      <c r="O136"/>
      <c r="P136"/>
      <c r="Q136"/>
    </row>
    <row r="137" spans="1:17">
      <c r="A137" s="88" t="s">
        <v>473</v>
      </c>
      <c r="B137" s="93"/>
      <c r="C137" s="94"/>
      <c r="D137" s="97"/>
      <c r="E137" s="96"/>
      <c r="F137" s="96"/>
      <c r="G137" s="96"/>
      <c r="H137" s="96"/>
      <c r="I137" s="57" t="str">
        <f t="shared" si="2"/>
        <v xml:space="preserve"> </v>
      </c>
      <c r="J137" s="56"/>
      <c r="K137" s="56"/>
      <c r="L137" s="56"/>
      <c r="M137" s="35"/>
      <c r="N137"/>
      <c r="O137"/>
      <c r="P137"/>
      <c r="Q137"/>
    </row>
    <row r="138" spans="1:17">
      <c r="A138" s="88" t="s">
        <v>474</v>
      </c>
      <c r="B138" s="93"/>
      <c r="C138" s="94"/>
      <c r="D138" s="97"/>
      <c r="E138" s="96"/>
      <c r="F138" s="96"/>
      <c r="G138" s="96"/>
      <c r="H138" s="96"/>
      <c r="I138" s="57" t="str">
        <f t="shared" si="2"/>
        <v xml:space="preserve"> </v>
      </c>
      <c r="J138" s="56"/>
      <c r="K138" s="56"/>
      <c r="L138" s="56"/>
      <c r="M138" s="35"/>
      <c r="N138"/>
      <c r="O138"/>
      <c r="P138"/>
      <c r="Q138"/>
    </row>
    <row r="139" spans="1:17">
      <c r="A139" s="88" t="s">
        <v>475</v>
      </c>
      <c r="B139" s="93"/>
      <c r="C139" s="94"/>
      <c r="D139" s="97"/>
      <c r="E139" s="96"/>
      <c r="F139" s="96"/>
      <c r="G139" s="96"/>
      <c r="H139" s="96"/>
      <c r="I139" s="57" t="str">
        <f t="shared" si="2"/>
        <v xml:space="preserve"> </v>
      </c>
      <c r="J139" s="56"/>
      <c r="K139" s="56"/>
      <c r="L139" s="56"/>
    </row>
    <row r="140" spans="1:17">
      <c r="A140" s="88" t="s">
        <v>476</v>
      </c>
      <c r="B140" s="93"/>
      <c r="C140" s="94"/>
      <c r="D140" s="97"/>
      <c r="E140" s="96"/>
      <c r="F140" s="96"/>
      <c r="G140" s="96"/>
      <c r="H140" s="96"/>
      <c r="I140" s="57" t="str">
        <f t="shared" si="2"/>
        <v xml:space="preserve"> </v>
      </c>
      <c r="J140" s="56"/>
      <c r="K140" s="56"/>
      <c r="L140" s="56"/>
    </row>
    <row r="141" spans="1:17">
      <c r="A141" s="88" t="s">
        <v>477</v>
      </c>
      <c r="B141" s="93"/>
      <c r="C141" s="94"/>
      <c r="D141" s="97"/>
      <c r="E141" s="96"/>
      <c r="F141" s="96"/>
      <c r="G141" s="96"/>
      <c r="H141" s="96"/>
      <c r="I141" s="57" t="str">
        <f t="shared" si="2"/>
        <v xml:space="preserve"> </v>
      </c>
      <c r="J141" s="56"/>
      <c r="K141" s="56"/>
      <c r="L141" s="56"/>
    </row>
    <row r="142" spans="1:17">
      <c r="A142" s="88" t="s">
        <v>478</v>
      </c>
      <c r="B142" s="93"/>
      <c r="C142" s="94"/>
      <c r="D142" s="97"/>
      <c r="E142" s="96"/>
      <c r="F142" s="96"/>
      <c r="G142" s="96"/>
      <c r="H142" s="96"/>
      <c r="I142" s="57" t="str">
        <f t="shared" si="2"/>
        <v xml:space="preserve"> </v>
      </c>
      <c r="J142" s="56"/>
      <c r="K142" s="56"/>
      <c r="L142" s="56"/>
    </row>
    <row r="143" spans="1:17">
      <c r="A143" s="88" t="s">
        <v>479</v>
      </c>
      <c r="B143" s="93"/>
      <c r="C143" s="94"/>
      <c r="D143" s="97"/>
      <c r="E143" s="96"/>
      <c r="F143" s="96"/>
      <c r="G143" s="96"/>
      <c r="H143" s="96"/>
      <c r="I143" s="57" t="str">
        <f t="shared" si="2"/>
        <v xml:space="preserve"> </v>
      </c>
      <c r="J143" s="56"/>
      <c r="K143" s="56"/>
      <c r="L143" s="56"/>
    </row>
    <row r="144" spans="1:17">
      <c r="A144" s="88" t="s">
        <v>480</v>
      </c>
      <c r="B144" s="93"/>
      <c r="C144" s="94"/>
      <c r="D144" s="97"/>
      <c r="E144" s="96"/>
      <c r="F144" s="96"/>
      <c r="G144" s="96"/>
      <c r="H144" s="96"/>
      <c r="I144" s="57" t="str">
        <f t="shared" si="2"/>
        <v xml:space="preserve"> </v>
      </c>
      <c r="J144" s="56"/>
      <c r="K144" s="56"/>
      <c r="L144" s="56"/>
    </row>
    <row r="145" spans="1:12">
      <c r="A145" s="88" t="s">
        <v>481</v>
      </c>
      <c r="B145" s="93"/>
      <c r="C145" s="94"/>
      <c r="D145" s="97"/>
      <c r="E145" s="96"/>
      <c r="F145" s="96"/>
      <c r="G145" s="96"/>
      <c r="H145" s="96"/>
      <c r="I145" s="57" t="str">
        <f t="shared" si="2"/>
        <v xml:space="preserve"> </v>
      </c>
      <c r="J145" s="56"/>
      <c r="K145" s="56"/>
      <c r="L145" s="56"/>
    </row>
    <row r="146" spans="1:12" ht="15.75" thickBot="1">
      <c r="A146" s="98" t="s">
        <v>482</v>
      </c>
      <c r="B146" s="99"/>
      <c r="C146" s="100"/>
      <c r="D146" s="101"/>
      <c r="E146" s="102"/>
      <c r="F146" s="102"/>
      <c r="G146" s="102"/>
      <c r="H146" s="102"/>
      <c r="I146" s="57" t="str">
        <f t="shared" si="2"/>
        <v xml:space="preserve"> </v>
      </c>
      <c r="J146" s="69"/>
      <c r="K146" s="69"/>
      <c r="L146" s="69"/>
    </row>
    <row r="147" spans="1:12" ht="15.75" thickBot="1">
      <c r="A147" s="103" t="s">
        <v>384</v>
      </c>
      <c r="B147" s="104">
        <f>SUM(B127:B146)</f>
        <v>0</v>
      </c>
      <c r="C147"/>
      <c r="D147"/>
      <c r="E147"/>
    </row>
    <row r="148" spans="1:12">
      <c r="A148"/>
      <c r="B148"/>
      <c r="C148"/>
      <c r="D148"/>
      <c r="E148"/>
      <c r="F148"/>
      <c r="G148"/>
      <c r="H148"/>
      <c r="I148"/>
      <c r="J148"/>
      <c r="K148"/>
      <c r="L148"/>
    </row>
    <row r="150" spans="1:12" ht="15.75" thickBot="1">
      <c r="F150"/>
      <c r="G150"/>
      <c r="H150"/>
      <c r="I150"/>
      <c r="J150"/>
      <c r="K150"/>
      <c r="L150"/>
    </row>
    <row r="151" spans="1:12">
      <c r="A151" s="54" t="s">
        <v>393</v>
      </c>
      <c r="B151" s="53" t="s">
        <v>382</v>
      </c>
      <c r="C151" s="338" t="s">
        <v>383</v>
      </c>
      <c r="D151" s="339"/>
      <c r="E151" s="340"/>
      <c r="F151"/>
      <c r="G151"/>
      <c r="H151"/>
      <c r="I151"/>
      <c r="J151"/>
      <c r="K151"/>
      <c r="L151"/>
    </row>
    <row r="152" spans="1:12">
      <c r="A152" s="88" t="s">
        <v>257</v>
      </c>
      <c r="B152" s="93"/>
      <c r="C152" s="327"/>
      <c r="D152" s="327"/>
      <c r="E152" s="328"/>
      <c r="F152"/>
      <c r="G152"/>
      <c r="H152"/>
      <c r="I152"/>
      <c r="J152"/>
      <c r="K152"/>
      <c r="L152"/>
    </row>
    <row r="153" spans="1:12">
      <c r="A153" s="88" t="s">
        <v>267</v>
      </c>
      <c r="B153" s="93"/>
      <c r="C153" s="327"/>
      <c r="D153" s="327"/>
      <c r="E153" s="328"/>
      <c r="F153"/>
      <c r="G153"/>
      <c r="H153"/>
      <c r="I153"/>
      <c r="J153"/>
      <c r="K153"/>
      <c r="L153"/>
    </row>
    <row r="154" spans="1:12">
      <c r="A154" s="88" t="s">
        <v>268</v>
      </c>
      <c r="B154" s="93"/>
      <c r="C154" s="327"/>
      <c r="D154" s="327"/>
      <c r="E154" s="328"/>
      <c r="F154"/>
      <c r="G154"/>
      <c r="H154"/>
      <c r="I154"/>
      <c r="J154"/>
      <c r="K154"/>
      <c r="L154"/>
    </row>
    <row r="155" spans="1:12">
      <c r="A155" s="88" t="s">
        <v>269</v>
      </c>
      <c r="B155" s="93"/>
      <c r="C155" s="327"/>
      <c r="D155" s="327"/>
      <c r="E155" s="328"/>
      <c r="F155"/>
      <c r="G155"/>
      <c r="H155"/>
      <c r="I155"/>
      <c r="J155"/>
      <c r="K155"/>
      <c r="L155"/>
    </row>
    <row r="156" spans="1:12">
      <c r="A156" s="88" t="s">
        <v>270</v>
      </c>
      <c r="B156" s="93"/>
      <c r="C156" s="327"/>
      <c r="D156" s="327"/>
      <c r="E156" s="328"/>
      <c r="F156"/>
      <c r="G156"/>
      <c r="H156"/>
      <c r="I156"/>
      <c r="J156"/>
      <c r="K156"/>
      <c r="L156"/>
    </row>
    <row r="157" spans="1:12">
      <c r="A157" s="88" t="s">
        <v>271</v>
      </c>
      <c r="B157" s="93"/>
      <c r="C157" s="327"/>
      <c r="D157" s="327"/>
      <c r="E157" s="328"/>
      <c r="F157"/>
      <c r="G157"/>
      <c r="H157"/>
      <c r="I157"/>
      <c r="J157"/>
      <c r="K157"/>
      <c r="L157"/>
    </row>
    <row r="158" spans="1:12">
      <c r="A158" s="88" t="s">
        <v>272</v>
      </c>
      <c r="B158" s="93"/>
      <c r="C158" s="327"/>
      <c r="D158" s="327"/>
      <c r="E158" s="328"/>
      <c r="F158"/>
      <c r="G158"/>
      <c r="H158"/>
      <c r="I158"/>
      <c r="J158"/>
      <c r="K158"/>
      <c r="L158"/>
    </row>
    <row r="159" spans="1:12">
      <c r="A159" s="88" t="s">
        <v>273</v>
      </c>
      <c r="B159" s="93"/>
      <c r="C159" s="327"/>
      <c r="D159" s="327"/>
      <c r="E159" s="328"/>
      <c r="F159"/>
      <c r="G159"/>
      <c r="H159"/>
      <c r="I159"/>
      <c r="J159"/>
      <c r="K159"/>
      <c r="L159"/>
    </row>
    <row r="160" spans="1:12">
      <c r="A160" s="88" t="s">
        <v>274</v>
      </c>
      <c r="B160" s="93"/>
      <c r="C160" s="327"/>
      <c r="D160" s="327"/>
      <c r="E160" s="328"/>
      <c r="F160"/>
      <c r="G160"/>
      <c r="H160"/>
      <c r="I160"/>
      <c r="J160"/>
      <c r="K160"/>
      <c r="L160"/>
    </row>
    <row r="161" spans="1:12">
      <c r="A161" s="88" t="s">
        <v>275</v>
      </c>
      <c r="B161" s="93"/>
      <c r="C161" s="327"/>
      <c r="D161" s="327"/>
      <c r="E161" s="328"/>
      <c r="F161"/>
      <c r="G161"/>
      <c r="H161"/>
      <c r="I161"/>
      <c r="J161"/>
      <c r="K161"/>
      <c r="L161"/>
    </row>
    <row r="162" spans="1:12">
      <c r="A162" s="88" t="s">
        <v>276</v>
      </c>
      <c r="B162" s="93"/>
      <c r="C162" s="327"/>
      <c r="D162" s="327"/>
      <c r="E162" s="328"/>
      <c r="F162"/>
      <c r="G162"/>
      <c r="H162"/>
      <c r="I162"/>
      <c r="J162"/>
      <c r="K162"/>
      <c r="L162"/>
    </row>
    <row r="163" spans="1:12">
      <c r="A163" s="88" t="s">
        <v>277</v>
      </c>
      <c r="B163" s="93"/>
      <c r="C163" s="327"/>
      <c r="D163" s="327"/>
      <c r="E163" s="328"/>
      <c r="F163"/>
      <c r="G163"/>
      <c r="H163"/>
      <c r="I163"/>
      <c r="J163"/>
      <c r="K163"/>
      <c r="L163"/>
    </row>
    <row r="164" spans="1:12">
      <c r="A164" s="88" t="s">
        <v>278</v>
      </c>
      <c r="B164" s="93"/>
      <c r="C164" s="327"/>
      <c r="D164" s="327"/>
      <c r="E164" s="328"/>
      <c r="F164"/>
      <c r="G164"/>
      <c r="H164"/>
      <c r="I164"/>
      <c r="J164"/>
      <c r="K164"/>
      <c r="L164"/>
    </row>
    <row r="165" spans="1:12">
      <c r="A165" s="88" t="s">
        <v>279</v>
      </c>
      <c r="B165" s="93"/>
      <c r="C165" s="327"/>
      <c r="D165" s="327"/>
      <c r="E165" s="328"/>
      <c r="F165"/>
      <c r="G165"/>
      <c r="H165"/>
      <c r="I165"/>
      <c r="J165"/>
      <c r="K165"/>
      <c r="L165"/>
    </row>
    <row r="166" spans="1:12">
      <c r="A166" s="88" t="s">
        <v>280</v>
      </c>
      <c r="B166" s="93"/>
      <c r="C166" s="327"/>
      <c r="D166" s="327"/>
      <c r="E166" s="328"/>
      <c r="F166"/>
      <c r="G166"/>
      <c r="H166"/>
      <c r="I166"/>
      <c r="J166"/>
      <c r="K166"/>
      <c r="L166"/>
    </row>
    <row r="167" spans="1:12">
      <c r="A167" s="88" t="s">
        <v>281</v>
      </c>
      <c r="B167" s="93"/>
      <c r="C167" s="327"/>
      <c r="D167" s="327"/>
      <c r="E167" s="328"/>
      <c r="F167"/>
      <c r="G167"/>
      <c r="H167"/>
      <c r="I167"/>
      <c r="J167"/>
      <c r="K167"/>
      <c r="L167"/>
    </row>
    <row r="168" spans="1:12">
      <c r="A168" s="88" t="s">
        <v>282</v>
      </c>
      <c r="B168" s="93"/>
      <c r="C168" s="327"/>
      <c r="D168" s="327"/>
      <c r="E168" s="328"/>
      <c r="F168"/>
      <c r="G168"/>
      <c r="H168"/>
      <c r="I168"/>
      <c r="J168"/>
      <c r="K168"/>
      <c r="L168"/>
    </row>
    <row r="169" spans="1:12">
      <c r="A169" s="88" t="s">
        <v>283</v>
      </c>
      <c r="B169" s="93"/>
      <c r="C169" s="327"/>
      <c r="D169" s="327"/>
      <c r="E169" s="328"/>
      <c r="F169"/>
      <c r="G169"/>
      <c r="H169"/>
      <c r="I169"/>
      <c r="J169"/>
      <c r="K169"/>
      <c r="L169"/>
    </row>
    <row r="170" spans="1:12">
      <c r="A170" s="88" t="s">
        <v>284</v>
      </c>
      <c r="B170" s="93"/>
      <c r="C170" s="327"/>
      <c r="D170" s="327"/>
      <c r="E170" s="328"/>
      <c r="F170"/>
      <c r="G170"/>
      <c r="H170"/>
      <c r="I170"/>
      <c r="J170"/>
      <c r="K170"/>
      <c r="L170"/>
    </row>
    <row r="171" spans="1:12" ht="15.75" thickBot="1">
      <c r="A171" s="105" t="s">
        <v>285</v>
      </c>
      <c r="B171" s="106"/>
      <c r="C171" s="329"/>
      <c r="D171" s="329"/>
      <c r="E171" s="330"/>
      <c r="F171"/>
      <c r="G171"/>
      <c r="H171"/>
      <c r="I171"/>
      <c r="J171"/>
      <c r="K171"/>
      <c r="L171"/>
    </row>
    <row r="172" spans="1:12" ht="15.75" thickBot="1">
      <c r="A172" s="70" t="s">
        <v>385</v>
      </c>
      <c r="B172" s="52">
        <f>SUM(B152:B171)</f>
        <v>0</v>
      </c>
      <c r="C172"/>
      <c r="D172"/>
      <c r="E172"/>
      <c r="F172"/>
      <c r="G172"/>
      <c r="H172"/>
      <c r="I172"/>
      <c r="J172"/>
      <c r="K172"/>
      <c r="L172"/>
    </row>
  </sheetData>
  <sheetProtection algorithmName="SHA-512" hashValue="MjEHqI93d8+QpgOWYW1Zh2q7Z9t4JZReDm6a8Bl3XrGra2GFxWS46gfsboiznR1bzi3UXozi0MTNWwRR7zEH9A==" saltValue="AkD9CtnrFiavKhiO84XyIw==" spinCount="100000" sheet="1" objects="1" scenarios="1" selectLockedCells="1"/>
  <mergeCells count="29">
    <mergeCell ref="C154:E154"/>
    <mergeCell ref="A1:K2"/>
    <mergeCell ref="A3:K3"/>
    <mergeCell ref="B6:I6"/>
    <mergeCell ref="B7:I7"/>
    <mergeCell ref="B8:I8"/>
    <mergeCell ref="B11:I11"/>
    <mergeCell ref="B12:I12"/>
    <mergeCell ref="D23:I23"/>
    <mergeCell ref="C151:E151"/>
    <mergeCell ref="C152:E152"/>
    <mergeCell ref="C153:E153"/>
    <mergeCell ref="C166:E166"/>
    <mergeCell ref="C155:E155"/>
    <mergeCell ref="C156:E156"/>
    <mergeCell ref="C157:E157"/>
    <mergeCell ref="C158:E158"/>
    <mergeCell ref="C159:E159"/>
    <mergeCell ref="C160:E160"/>
    <mergeCell ref="C161:E161"/>
    <mergeCell ref="C162:E162"/>
    <mergeCell ref="C163:E163"/>
    <mergeCell ref="C164:E164"/>
    <mergeCell ref="C165:E165"/>
    <mergeCell ref="C167:E167"/>
    <mergeCell ref="C168:E168"/>
    <mergeCell ref="C169:E169"/>
    <mergeCell ref="C170:E170"/>
    <mergeCell ref="C171:E171"/>
  </mergeCells>
  <dataValidations count="16">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126:H146 I126:L126" xr:uid="{E302CCCF-1636-422F-AD2B-BE65C5CCED2E}">
      <formula1>30</formula1>
      <formula2>100</formula2>
    </dataValidation>
    <dataValidation allowBlank="1" showInputMessage="1" showErrorMessage="1" prompt="Average grade of all the courses._x000a_This is different from the GPA calculation" sqref="C26" xr:uid="{DFF84C74-40B8-467A-84A4-B89EB3A4075B}"/>
    <dataValidation allowBlank="1" showInputMessage="1" showErrorMessage="1" prompt="This cell should show your total amount of credits done during your BSc._x000a__x000a__x000a_" sqref="B25" xr:uid="{6387B05F-1F93-44AE-A8CF-54E49FB4E95F}"/>
    <dataValidation allowBlank="1" showInputMessage="1" showErrorMessage="1" prompt="This column should be filled with the local grades, as stated in your official Transcript of Records." sqref="C24" xr:uid="{A18EA319-1B83-4CCC-9BAB-0C24F44A8DF8}"/>
    <dataValidation allowBlank="1" showInputMessage="1" showErrorMessage="1" prompt="This column should be filled with the local credits as stated in your official Transcript of Records." sqref="B24" xr:uid="{F30979C6-7629-4720-94E8-E5854814FD61}"/>
    <dataValidation allowBlank="1" showInputMessage="1" showErrorMessage="1" prompt="Estimated percentage of credits that are not relevant to the programme._x000a_" sqref="I25" xr:uid="{D42BEB99-CE61-4398-ADFD-D3FB9AE7443F}"/>
    <dataValidation type="whole" allowBlank="1" showInputMessage="1" showErrorMessage="1" error="Insert just a number." prompt="Number of years of your education._x000a_" sqref="B13" xr:uid="{0BBD150F-850F-4853-9DCF-22CA730AE286}">
      <formula1>1</formula1>
      <formula2>10</formula2>
    </dataValidation>
    <dataValidation type="decimal" allowBlank="1" showInputMessage="1" showErrorMessage="1" error="Insert just a number." sqref="B14" xr:uid="{F9FD3629-381B-4F4D-A3D9-56AEAB9A71E0}">
      <formula1>0</formula1>
      <formula2>1000</formula2>
    </dataValidation>
    <dataValidation type="list" operator="lessThan" allowBlank="1" showInputMessage="1" showErrorMessage="1" promptTitle="Degree" prompt="Select the type of your qualifying degree." sqref="B12:I12" xr:uid="{8EC66DD2-6E95-4760-90C9-3220EB14D4DF}">
      <formula1>$L$1:$L$5</formula1>
    </dataValidation>
    <dataValidation type="textLength" operator="lessThan" allowBlank="1" showInputMessage="1" showErrorMessage="1" promptTitle="Degree" prompt="The full English title of your qualifying degree." sqref="B11:I11" xr:uid="{C95E8B63-D735-4E50-AC50-2E2274474EB7}">
      <formula1>101</formula1>
    </dataValidation>
    <dataValidation type="textLength" operator="lessThan" allowBlank="1" showInputMessage="1" showErrorMessage="1" promptTitle="Name of University" prompt="Use the english name of your university." sqref="B8:I8" xr:uid="{65E00488-9441-483F-A030-A82390211752}">
      <formula1>101</formula1>
    </dataValidation>
    <dataValidation type="textLength" operator="lessThan" allowBlank="1" showInputMessage="1" showErrorMessage="1" promptTitle="Full Name" prompt="Use full name of applicant." sqref="B6:I6" xr:uid="{6DFE0B7E-E2BB-4318-894E-8B55BAE410A9}">
      <formula1>101</formula1>
    </dataValidation>
    <dataValidation allowBlank="1" sqref="C152:E171 C127:C146" xr:uid="{A7A0562B-F124-41EE-B0A5-E055FB6CDD3E}"/>
    <dataValidation type="textLength" operator="lessThan" allowBlank="1" showInputMessage="1" showErrorMessage="1" promptTitle="Max. grade" prompt="Maximum possible grade at your home university." sqref="B19" xr:uid="{56BFEDD1-340A-4ED2-960B-1A3DDEE36041}">
      <formula1>4</formula1>
    </dataValidation>
    <dataValidation type="textLength" operator="lessThan" allowBlank="1" showInputMessage="1" showErrorMessage="1" promptTitle="Pass. grade" prompt="Lowest possible grade for passing a course at your home university." sqref="B18" xr:uid="{C97A3A90-1423-44C1-B01C-AF8CDB346A0B}">
      <formula1>4</formula1>
    </dataValidation>
    <dataValidation type="textLength" operator="lessThan" allowBlank="1" showInputMessage="1" showErrorMessage="1" promptTitle="min. grade" prompt="Lowest possible grade at your home university." sqref="B17" xr:uid="{B303538D-3367-4166-A569-4B02E7C2ECFB}">
      <formula1>4</formula1>
    </dataValidation>
  </dataValidations>
  <pageMargins left="0.7" right="0.7" top="0.75" bottom="0.75" header="0.3" footer="0.3"/>
  <pageSetup scale="64" fitToHeight="0" orientation="landscape" horizontalDpi="1200" verticalDpi="1200"/>
  <extLst>
    <ext xmlns:x14="http://schemas.microsoft.com/office/spreadsheetml/2009/9/main" uri="{CCE6A557-97BC-4b89-ADB6-D9C93CAAB3DF}">
      <x14:dataValidations xmlns:xm="http://schemas.microsoft.com/office/excel/2006/main" count="1">
        <x14:dataValidation type="list" allowBlank="1" showInputMessage="1" promptTitle="Select from drop down menu" prompt="Use the searchable drop-down menu, to choose the country where you have obtained your qualifying degree. Search for country's Initials_x000a_" xr:uid="{9C119DA3-D227-463A-8A82-F810D5CD9DF0}">
          <x14:formula1>
            <xm:f>Countries!$B$2:$B$250</xm:f>
          </x14:formula1>
          <xm:sqref>B7:I7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232" zoomScaleNormal="100" workbookViewId="0">
      <selection activeCell="B2" sqref="B2:B250"/>
    </sheetView>
  </sheetViews>
  <sheetFormatPr defaultColWidth="9.140625" defaultRowHeight="15"/>
  <cols>
    <col min="2" max="2" width="53.5703125" bestFit="1" customWidth="1"/>
  </cols>
  <sheetData>
    <row r="1" spans="1:4">
      <c r="B1" s="15" t="s">
        <v>326</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338</v>
      </c>
    </row>
    <row r="19" spans="1:10">
      <c r="A19">
        <f>IF(ISNUMBER(FIND(#REF!,B19:B267)),MAX(A$1:$A18)+1,0)</f>
        <v>0</v>
      </c>
      <c r="B19" t="s">
        <v>20</v>
      </c>
      <c r="D19" t="str">
        <f>IFERROR(VLOOKUP(ROWS($D$2:D19),$A$2:$B$250,2,0),"")</f>
        <v/>
      </c>
      <c r="J19" t="s">
        <v>339</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2g8YxTRrvWJJbfP4n2ONxbERPghFHInyJtZtauyZqCnEW99iNxvr60Fu86pvRNFrnec6NcMCS+f4DILQ+kgOgg==" saltValue="GIi/zY0THJDMr7E0XNYPP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