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769B2DBD-59F0-4756-B57F-43F44AF11B00}" xr6:coauthVersionLast="47" xr6:coauthVersionMax="47" xr10:uidLastSave="{00000000-0000-0000-0000-000000000000}"/>
  <bookViews>
    <workbookView xWindow="-120" yWindow="-120" windowWidth="29040" windowHeight="15720" xr2:uid="{00000000-000D-0000-FFFF-FFFF00000000}"/>
  </bookViews>
  <sheets>
    <sheet name="GPA" sheetId="15"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15" l="1"/>
  <c r="AD42" i="15"/>
  <c r="AD43" i="15"/>
  <c r="AD44" i="15"/>
  <c r="AD45" i="15"/>
  <c r="AD46" i="15"/>
  <c r="AD47" i="15"/>
  <c r="AD48" i="15"/>
  <c r="AD49" i="15"/>
  <c r="AD50" i="15"/>
  <c r="AD51" i="15"/>
  <c r="AD52" i="15"/>
  <c r="AD53" i="15"/>
  <c r="AD54" i="15"/>
  <c r="AD55" i="15"/>
  <c r="AD56" i="15"/>
  <c r="AD57" i="15"/>
  <c r="AD58" i="15"/>
  <c r="AD59" i="15"/>
  <c r="AD60" i="15"/>
  <c r="AD61" i="15"/>
  <c r="AD62" i="15"/>
  <c r="AD63" i="15"/>
  <c r="AD64" i="15"/>
  <c r="AD65" i="15"/>
  <c r="AD66" i="15"/>
  <c r="AD67" i="15"/>
  <c r="AD68" i="15"/>
  <c r="AD69" i="15"/>
  <c r="AD70" i="15"/>
  <c r="AD71" i="15"/>
  <c r="AD72" i="15"/>
  <c r="AD73" i="15"/>
  <c r="AD74" i="15"/>
  <c r="AD75" i="15"/>
  <c r="AD76" i="15"/>
  <c r="AD77" i="15"/>
  <c r="AD78" i="15"/>
  <c r="AD79" i="15"/>
  <c r="AD80" i="15"/>
  <c r="AD81" i="15"/>
  <c r="AD82" i="15"/>
  <c r="AD83" i="15"/>
  <c r="AD84" i="15"/>
  <c r="AD85" i="15"/>
  <c r="AD86" i="15"/>
  <c r="AD87" i="15"/>
  <c r="AD88" i="15"/>
  <c r="AD89" i="15"/>
  <c r="AD90" i="15"/>
  <c r="AD91" i="15"/>
  <c r="AD92" i="15"/>
  <c r="AD93" i="15"/>
  <c r="AD94" i="15"/>
  <c r="AD95" i="15"/>
  <c r="AD96" i="15"/>
  <c r="AD97" i="15"/>
  <c r="AD98" i="15"/>
  <c r="AD99" i="15"/>
  <c r="AD100" i="15"/>
  <c r="AD101" i="15"/>
  <c r="AD102" i="15"/>
  <c r="AD103" i="15"/>
  <c r="AD104" i="15"/>
  <c r="AD105" i="15"/>
  <c r="AD106" i="15"/>
  <c r="AD107" i="15"/>
  <c r="AD108" i="15"/>
  <c r="AD109" i="15"/>
  <c r="AD110" i="15"/>
  <c r="AD111" i="15"/>
  <c r="AD112" i="15"/>
  <c r="AD113" i="15"/>
  <c r="AD114" i="15"/>
  <c r="AD115" i="15"/>
  <c r="AD116" i="15"/>
  <c r="AD117" i="15"/>
  <c r="AD118" i="15"/>
  <c r="AD119" i="15"/>
  <c r="AD120" i="15"/>
  <c r="AD121" i="15"/>
  <c r="AD122" i="15"/>
  <c r="AD123" i="15"/>
  <c r="AD124" i="15"/>
  <c r="AD125" i="15"/>
  <c r="AD126" i="15"/>
  <c r="AD127" i="15"/>
  <c r="AD128" i="15"/>
  <c r="AD129" i="15"/>
  <c r="AD130" i="15"/>
  <c r="AD131" i="15"/>
  <c r="AD132" i="15"/>
  <c r="AD133" i="15"/>
  <c r="AD134" i="15"/>
  <c r="AD135" i="15"/>
  <c r="AD136" i="15"/>
  <c r="AD137" i="15"/>
  <c r="AD138" i="15"/>
  <c r="AD139" i="15"/>
  <c r="AD140" i="15"/>
  <c r="AD141" i="15"/>
  <c r="AD142" i="15"/>
  <c r="AD143" i="15"/>
  <c r="AD144" i="15"/>
  <c r="AD145" i="15"/>
  <c r="AD146" i="15"/>
  <c r="AD147" i="15"/>
  <c r="AD148" i="15"/>
  <c r="AD149" i="15"/>
  <c r="AD150" i="15"/>
  <c r="AD151" i="15"/>
  <c r="AD152" i="15"/>
  <c r="AD153" i="15"/>
  <c r="AD154" i="15"/>
  <c r="AD155" i="15"/>
  <c r="AD156" i="15"/>
  <c r="AD157" i="15"/>
  <c r="AD158" i="15"/>
  <c r="AD159" i="15"/>
  <c r="AD160" i="15"/>
  <c r="AD161" i="15"/>
  <c r="AD162" i="15"/>
  <c r="AD163" i="15"/>
  <c r="AD164" i="15"/>
  <c r="AD165" i="15"/>
  <c r="AD166" i="15"/>
  <c r="AD167" i="15"/>
  <c r="AD168" i="15"/>
  <c r="AD169" i="15"/>
  <c r="AD170" i="15"/>
  <c r="AD171" i="15"/>
  <c r="AD172" i="15"/>
  <c r="AD173" i="15"/>
  <c r="AD174" i="15"/>
  <c r="AD175" i="15"/>
  <c r="AD176" i="15"/>
  <c r="AD177" i="15"/>
  <c r="AD178" i="15"/>
  <c r="AD179" i="15"/>
  <c r="AD180" i="15"/>
  <c r="AD181" i="15"/>
  <c r="AD182" i="15"/>
  <c r="AD183" i="15"/>
  <c r="AD184" i="15"/>
  <c r="AD185" i="15"/>
  <c r="AD186" i="15"/>
  <c r="AD187" i="15"/>
  <c r="AD188" i="15"/>
  <c r="AD189" i="15"/>
  <c r="AD191" i="15"/>
  <c r="AD192" i="15"/>
  <c r="AD193" i="15"/>
  <c r="AD194" i="15"/>
  <c r="AD195" i="15"/>
  <c r="AD196" i="15"/>
  <c r="AD197" i="15"/>
  <c r="AD198" i="15"/>
  <c r="AD199" i="15"/>
  <c r="AD200" i="15"/>
  <c r="AD201" i="15"/>
  <c r="AD202" i="15"/>
  <c r="AD203" i="15"/>
  <c r="AD204" i="15"/>
  <c r="AD205" i="15"/>
  <c r="AD206" i="15"/>
  <c r="AD207" i="15"/>
  <c r="AD208" i="15"/>
  <c r="AD209" i="15"/>
  <c r="AD210" i="15"/>
  <c r="AD211" i="15"/>
  <c r="AD212" i="15"/>
  <c r="AD213" i="15"/>
  <c r="AD214" i="15"/>
  <c r="AD215" i="15"/>
  <c r="AD216" i="15"/>
  <c r="AD217" i="15"/>
  <c r="AD218" i="15"/>
  <c r="AD219" i="15"/>
  <c r="AD220" i="15"/>
  <c r="AD221" i="15"/>
  <c r="AD222" i="15"/>
  <c r="AD223" i="15"/>
  <c r="AD224" i="15"/>
  <c r="AD225" i="15"/>
  <c r="AD226" i="15"/>
  <c r="AD227" i="15"/>
  <c r="AD228" i="15"/>
  <c r="AD229" i="15"/>
  <c r="AD230" i="15"/>
  <c r="AD231" i="15"/>
  <c r="AD232" i="15"/>
  <c r="AD233" i="15"/>
  <c r="AD234" i="15"/>
  <c r="AD235" i="15"/>
  <c r="AD236" i="15"/>
  <c r="AD237" i="15"/>
  <c r="AD238" i="15"/>
  <c r="AD239" i="15"/>
  <c r="AD240" i="15"/>
  <c r="AD40" i="15"/>
  <c r="AD38" i="15"/>
  <c r="B11" i="9"/>
  <c r="B10" i="9"/>
  <c r="B9" i="9"/>
  <c r="B8" i="9"/>
  <c r="X39" i="15" l="1"/>
  <c r="R39" i="15"/>
  <c r="L39" i="15"/>
  <c r="E39" i="15"/>
  <c r="D39" i="15"/>
  <c r="E38" i="15"/>
  <c r="D38" i="15"/>
  <c r="K39" i="15"/>
  <c r="J39" i="15"/>
  <c r="I39" i="15"/>
  <c r="H39" i="15"/>
  <c r="G39" i="15"/>
  <c r="F39" i="15"/>
  <c r="K38" i="15"/>
  <c r="J38" i="15"/>
  <c r="I38" i="15"/>
  <c r="H38" i="15"/>
  <c r="G38" i="15"/>
  <c r="F38" i="15"/>
  <c r="Q39" i="15"/>
  <c r="P39" i="15"/>
  <c r="O39" i="15"/>
  <c r="N39" i="15"/>
  <c r="M39" i="15"/>
  <c r="Q38" i="15"/>
  <c r="P38" i="15"/>
  <c r="O38" i="15"/>
  <c r="N38" i="15"/>
  <c r="M38" i="15"/>
  <c r="L38" i="15"/>
  <c r="W39" i="15"/>
  <c r="V39" i="15"/>
  <c r="U39" i="15"/>
  <c r="T39" i="15"/>
  <c r="S39" i="15"/>
  <c r="W38" i="15"/>
  <c r="V38" i="15"/>
  <c r="U38" i="15"/>
  <c r="T38" i="15"/>
  <c r="S38" i="15"/>
  <c r="R38" i="15"/>
  <c r="AC39" i="15"/>
  <c r="AB39" i="15"/>
  <c r="AA39" i="15"/>
  <c r="Z39" i="15"/>
  <c r="Y39" i="15"/>
  <c r="AC38" i="15"/>
  <c r="AB38" i="15"/>
  <c r="AA38" i="15"/>
  <c r="Z38" i="15"/>
  <c r="Y38" i="15"/>
  <c r="X38" i="15"/>
  <c r="B241" i="15"/>
  <c r="AJ69" i="15"/>
  <c r="C39" i="15"/>
  <c r="B38" i="15"/>
  <c r="C24" i="15"/>
  <c r="A24" i="15"/>
  <c r="C23" i="15"/>
  <c r="A23" i="15"/>
  <c r="C22" i="15"/>
  <c r="A22" i="15"/>
  <c r="D20" i="15"/>
  <c r="J19" i="15"/>
  <c r="K19" i="15" s="1"/>
  <c r="AD39" i="15" l="1"/>
  <c r="A10" i="12" l="1"/>
  <c r="A8" i="12"/>
  <c r="A5" i="12"/>
  <c r="A2" i="9" l="1"/>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<sst xmlns="http://schemas.openxmlformats.org/spreadsheetml/2006/main" count="1188" uniqueCount="600">
  <si>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</si>
  <si>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</si>
  <si>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</si>
  <si>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</si>
  <si>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</si>
  <si>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</si>
  <si>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</si>
  <si>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</si>
  <si>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</si>
  <si>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</si>
  <si>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</si>
  <si>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</si>
  <si>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</si>
  <si>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</si>
  <si>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</si>
  <si>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</si>
  <si>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</si>
  <si>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</si>
  <si>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</si>
  <si>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</si>
  <si>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</si>
  <si>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</si>
  <si>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</si>
  <si>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</si>
  <si>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</si>
  <si>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</si>
  <si>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</si>
  <si>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</si>
  <si>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</si>
  <si>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</si>
  <si>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</si>
  <si>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</si>
  <si>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</si>
  <si>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</si>
  <si>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</si>
  <si>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</si>
  <si>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</si>
  <si>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</si>
  <si>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</si>
  <si>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</si>
  <si>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</si>
  <si>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</si>
  <si>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</si>
  <si>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</si>
  <si>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</si>
  <si>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</si>
  <si>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</si>
  <si>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</si>
  <si>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</si>
  <si>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</si>
  <si>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</si>
  <si>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</si>
  <si>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</si>
  <si>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</si>
  <si>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</si>
  <si>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</si>
  <si>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</si>
  <si>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</si>
  <si>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</si>
  <si>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</si>
  <si>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</si>
  <si>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</si>
  <si>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</si>
  <si>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</si>
  <si>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</si>
  <si>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</si>
  <si>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</si>
  <si>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</si>
  <si>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</si>
  <si>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</si>
  <si>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</si>
  <si>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</si>
  <si>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</si>
  <si>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</si>
  <si>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</si>
  <si>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</si>
  <si>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</si>
  <si>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</si>
  <si>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</si>
  <si>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</si>
  <si>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</si>
  <si>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</si>
  <si>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</si>
  <si>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</si>
  <si>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</si>
  <si>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</si>
  <si>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</si>
  <si>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</si>
  <si>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</si>
  <si>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</si>
  <si>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</si>
  <si>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</si>
  <si>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</si>
  <si>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</si>
  <si>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</si>
  <si>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</si>
  <si>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</si>
  <si>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</si>
  <si>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</si>
  <si>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</si>
  <si>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</si>
  <si>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</si>
  <si>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</si>
  <si>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</si>
  <si>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</si>
  <si>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</si>
  <si>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</si>
  <si>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</si>
  <si>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</si>
  <si>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</si>
  <si>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</si>
  <si>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</si>
  <si>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</si>
  <si>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</si>
  <si>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</si>
  <si>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</si>
  <si>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</si>
  <si>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</si>
  <si>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</si>
  <si>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</si>
  <si>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</si>
  <si>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</si>
  <si>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</si>
  <si>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</si>
  <si>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</si>
  <si>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</si>
  <si>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</si>
  <si>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</si>
  <si>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</si>
  <si>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</si>
  <si>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</si>
  <si>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</si>
  <si>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</si>
  <si>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</si>
  <si>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</si>
  <si>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</si>
  <si>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</si>
  <si>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</si>
  <si>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</si>
  <si>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</si>
  <si>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</si>
  <si>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</si>
  <si>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</si>
  <si>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</si>
  <si>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</si>
  <si>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</si>
  <si>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</si>
  <si>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</si>
  <si>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</si>
  <si>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</si>
  <si>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</si>
  <si>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</si>
  <si>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</si>
  <si>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</si>
  <si>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</si>
  <si>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</si>
  <si>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</si>
  <si>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</si>
  <si>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</si>
  <si>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</si>
  <si>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</si>
  <si>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</si>
  <si>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</si>
  <si>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</si>
  <si>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</si>
  <si>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</si>
  <si>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</si>
  <si>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</si>
  <si>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</si>
  <si>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</si>
  <si>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</si>
  <si>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</si>
  <si>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</si>
  <si>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</si>
  <si>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</si>
  <si>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</si>
  <si>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</si>
  <si>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</si>
  <si>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</si>
  <si>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</si>
  <si>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</si>
  <si>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</si>
  <si>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</si>
  <si>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</si>
  <si>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</si>
  <si>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</si>
  <si>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</si>
  <si>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</si>
  <si>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</si>
  <si>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</si>
  <si>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</si>
  <si>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</si>
  <si>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</si>
  <si>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</si>
  <si>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</si>
  <si>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</si>
  <si>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</si>
  <si>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</si>
  <si>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</si>
  <si>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</si>
  <si>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</si>
  <si>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</si>
  <si>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</si>
  <si>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</si>
  <si>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</si>
  <si>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</si>
  <si>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</si>
  <si>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</si>
  <si>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</si>
  <si>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</si>
  <si>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</si>
  <si>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</si>
  <si>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</si>
  <si>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</si>
  <si>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</si>
  <si>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</si>
  <si>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</si>
  <si>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</si>
  <si>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</si>
  <si>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</si>
  <si>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</si>
  <si>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</si>
  <si>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</si>
  <si>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</si>
  <si>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</si>
  <si>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</si>
  <si>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</si>
  <si>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</si>
  <si>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</si>
  <si>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</si>
  <si>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</si>
  <si>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</si>
  <si>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</si>
  <si>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</si>
  <si>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</si>
  <si>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</si>
  <si>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</si>
  <si>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</si>
  <si>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</si>
  <si>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</si>
  <si>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</si>
  <si>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</si>
  <si>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</si>
  <si>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</si>
  <si>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</si>
  <si>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</si>
  <si>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</si>
  <si>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</si>
  <si>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</si>
  <si>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</si>
  <si>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</si>
  <si>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</si>
  <si>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</si>
  <si>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Write name (and/or) course code of course no. 1</t>
  </si>
  <si>
    <t>Title of qualifying degree:</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</si>
  <si>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</si>
  <si>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</si>
  <si>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</si>
  <si>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</si>
  <si>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</si>
  <si>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</si>
  <si>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</si>
  <si>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</si>
  <si>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</si>
  <si>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</si>
  <si>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</si>
  <si>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</si>
  <si>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</si>
  <si>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</si>
  <si>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</si>
  <si>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</si>
  <si>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</si>
  <si>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</si>
  <si>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</si>
  <si>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</si>
  <si>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</si>
  <si>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</si>
  <si>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</si>
  <si>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</si>
  <si>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</si>
  <si>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</si>
  <si>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</si>
  <si>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</si>
  <si>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</si>
  <si>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</si>
  <si>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</si>
  <si>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</si>
  <si>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</si>
  <si>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An estimate of your Danish GPA (linear conversion to the danish grading system)</t>
  </si>
  <si>
    <t>GPA for courses of prerequisites (your home university grading scale)</t>
  </si>
  <si>
    <t>GPA:</t>
  </si>
  <si>
    <t>Full name of the applicant</t>
  </si>
  <si>
    <t>Country of your university</t>
  </si>
  <si>
    <t>Countries</t>
  </si>
  <si>
    <t>University name</t>
  </si>
  <si>
    <t>Topic</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</si>
  <si>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</si>
  <si>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Pre-mapping of Studies (Sheet 3 of 3)</t>
  </si>
  <si>
    <t>Yes</t>
  </si>
  <si>
    <t>No</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</si>
  <si>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</si>
  <si>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</si>
  <si>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</si>
  <si>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</si>
  <si>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</si>
  <si>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</si>
  <si>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</si>
  <si>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</si>
  <si>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</si>
  <si>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</si>
  <si>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</si>
  <si>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</si>
  <si>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</si>
  <si>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</si>
  <si>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</si>
  <si>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</si>
  <si>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</si>
  <si>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Technology Entrepreneurship</t>
  </si>
  <si>
    <t>Mathematics:</t>
  </si>
  <si>
    <t>Basic Physics, Chemistry and Material Science:</t>
  </si>
  <si>
    <t>Mathematics</t>
  </si>
  <si>
    <t>Remarks</t>
  </si>
  <si>
    <t>How do you fulfil the academic requirements?
(e.g. Course name / number and description)</t>
  </si>
  <si>
    <t>Basic Physics</t>
  </si>
  <si>
    <t>Chemistry</t>
  </si>
  <si>
    <t>Material Science</t>
  </si>
  <si>
    <t>Data Science and Information Technology:</t>
  </si>
  <si>
    <t>Data Science</t>
  </si>
  <si>
    <t>Information Technology</t>
  </si>
  <si>
    <t>Design Theories and Methods:</t>
  </si>
  <si>
    <t>Design Theories</t>
  </si>
  <si>
    <t>Design Methods</t>
  </si>
  <si>
    <t>Communication and Languages</t>
  </si>
  <si>
    <t>Communication Studies</t>
  </si>
  <si>
    <t>Languages</t>
  </si>
  <si>
    <t>Ethics</t>
  </si>
  <si>
    <t>Quantitative and Qualitative Methods</t>
  </si>
  <si>
    <t>Quantitative Methods</t>
  </si>
  <si>
    <t>Qualitative Methods</t>
  </si>
  <si>
    <t>Physiology</t>
  </si>
  <si>
    <t>Anatomy</t>
  </si>
  <si>
    <t>Pathology</t>
  </si>
  <si>
    <t>Epidemiology</t>
  </si>
  <si>
    <t>Anatomy, Physiology, Pathology and Epidemiology</t>
  </si>
  <si>
    <t>Organization, Economics, Law:</t>
  </si>
  <si>
    <t>Orgaization Studies</t>
  </si>
  <si>
    <t>Economics</t>
  </si>
  <si>
    <t>Law</t>
  </si>
  <si>
    <t>Environment, Climate and Sustainability</t>
  </si>
  <si>
    <t>Environment</t>
  </si>
  <si>
    <t>Climate</t>
  </si>
  <si>
    <t>Sustainability</t>
  </si>
  <si>
    <t>Biology, Biotechnology, Pharmacology</t>
  </si>
  <si>
    <t>Biology</t>
  </si>
  <si>
    <t>Biotechnology</t>
  </si>
  <si>
    <t>Pharmacology</t>
  </si>
  <si>
    <t>Other relevant academic competence/information</t>
  </si>
  <si>
    <t xml:space="preserve"> It is mandatory to submit a statement of purpose and it is a key document in the decision making process. It is therefore extremely important that you give considerable thought towards preparing the SOP. The SOP for MSc in Technology Entrepreneurship has two parts, be as concise and clear as possible in completing each part.
If you are applying for more than one programme, prepare a SOP for each.</t>
  </si>
  <si>
    <t>Entrepreneurial Experience and Goals</t>
  </si>
  <si>
    <t>Bachelor of Natural Science</t>
  </si>
  <si>
    <t>Bachelor of Engineering</t>
  </si>
  <si>
    <t>Bachelor of Science in Engineering</t>
  </si>
  <si>
    <t>Bachelor of Arts with a specialization in Engineering or Natural Science</t>
  </si>
  <si>
    <t>Other</t>
  </si>
  <si>
    <t>Type of Bachelor's degree:</t>
  </si>
  <si>
    <t>Comments (if any)</t>
  </si>
  <si>
    <t>Ongoing Courses</t>
  </si>
  <si>
    <t>Organization, Economics, Law</t>
  </si>
  <si>
    <t xml:space="preserve">Maths </t>
  </si>
  <si>
    <t xml:space="preserve">Basic Physics, Chemistry and Material Science </t>
  </si>
  <si>
    <t xml:space="preserve">Data Science and Information Technology </t>
  </si>
  <si>
    <t xml:space="preserve">Design Theories and Methods </t>
  </si>
  <si>
    <t xml:space="preserve">Communication and Languages </t>
  </si>
  <si>
    <t xml:space="preserve">Ethics </t>
  </si>
  <si>
    <r>
      <t>Please confirm you filled out the form by writing '</t>
    </r>
    <r>
      <rPr>
        <b/>
        <sz val="11"/>
        <color theme="1"/>
        <rFont val="Calibri"/>
        <family val="2"/>
        <scheme val="minor"/>
      </rPr>
      <t>I filled out the form</t>
    </r>
    <r>
      <rPr>
        <sz val="11"/>
        <color theme="1"/>
        <rFont val="Calibri"/>
        <family val="2"/>
        <scheme val="minor"/>
      </rPr>
      <t>' in the field:</t>
    </r>
  </si>
  <si>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</si>
  <si>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</si>
  <si>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</si>
  <si>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</si>
  <si>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</si>
  <si>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</si>
  <si>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</si>
  <si>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</si>
  <si>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</si>
  <si>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</si>
  <si>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</si>
  <si>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</si>
  <si>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</si>
  <si>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</si>
  <si>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</si>
  <si>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</si>
  <si>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</si>
  <si>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</si>
  <si>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</si>
  <si>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</si>
  <si>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</si>
  <si>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</si>
  <si>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</si>
  <si>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</si>
  <si>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</si>
  <si>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 xml:space="preserve">Follow this link and fill out the Statement of Purpose in </t>
  </si>
  <si>
    <t xml:space="preserve">Statement of Purpose </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</si>
  <si>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</si>
  <si>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</si>
  <si>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</si>
  <si>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</si>
  <si>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</si>
  <si>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</si>
  <si>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</si>
  <si>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</si>
  <si>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</si>
  <si>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</si>
  <si>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</si>
  <si>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</si>
  <si>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</si>
  <si>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</si>
  <si>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</si>
  <si>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</si>
  <si>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</si>
  <si>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</si>
  <si>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</si>
  <si>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</si>
  <si>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</si>
  <si>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</si>
  <si>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</si>
  <si>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</si>
  <si>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</si>
  <si>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</si>
  <si>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</si>
  <si>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</si>
  <si>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</si>
  <si>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</si>
  <si>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</si>
  <si>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</si>
  <si>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</si>
  <si>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</si>
  <si>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</si>
  <si>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</si>
  <si>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</si>
  <si>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</si>
  <si>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</si>
  <si>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</si>
  <si>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</si>
  <si>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</si>
  <si>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</si>
  <si>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</si>
  <si>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</si>
  <si>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</si>
  <si>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</si>
  <si>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</si>
  <si>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</si>
  <si>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</si>
  <si>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</si>
  <si>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</si>
  <si>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</si>
  <si>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</si>
  <si>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</si>
  <si>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</si>
  <si>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</si>
  <si>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</si>
  <si>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</si>
  <si>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</si>
  <si>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</si>
  <si>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</si>
  <si>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</si>
  <si>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</si>
  <si>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</si>
  <si>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</si>
  <si>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</si>
  <si>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</si>
  <si>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</si>
  <si>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</si>
  <si>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</si>
  <si>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</si>
  <si>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</si>
  <si>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</si>
  <si>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</si>
  <si>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</si>
  <si>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</si>
  <si>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</si>
  <si>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</si>
  <si>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</si>
  <si>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</si>
  <si>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</si>
  <si>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</si>
  <si>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</si>
  <si>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</si>
  <si>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</si>
  <si>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</si>
  <si>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</si>
  <si>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</si>
  <si>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</si>
  <si>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</si>
  <si>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</si>
  <si>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</si>
  <si>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</si>
  <si>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</si>
  <si>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</si>
  <si>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</si>
  <si>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</si>
  <si>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</si>
  <si>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</si>
  <si>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</si>
  <si>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</si>
  <si>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</si>
  <si>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</si>
  <si>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</si>
  <si>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</si>
  <si>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</si>
  <si>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</si>
  <si>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</si>
  <si>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</si>
  <si>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</si>
  <si>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</si>
  <si>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</si>
  <si>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</si>
  <si>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</si>
  <si>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</si>
  <si>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</si>
  <si>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</si>
  <si>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</si>
  <si>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</si>
  <si>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</si>
  <si>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</si>
  <si>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</si>
  <si>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</si>
  <si>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</si>
  <si>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</si>
  <si>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</si>
  <si>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</si>
  <si>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</si>
  <si>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</si>
  <si>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</si>
  <si>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</si>
  <si>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</si>
  <si>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</si>
  <si>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</si>
  <si>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</si>
  <si>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</si>
  <si>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</si>
  <si>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</si>
  <si>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</si>
  <si>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</si>
  <si>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</si>
  <si>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</si>
  <si>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</si>
  <si>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</si>
  <si>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</si>
  <si>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</si>
  <si>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</si>
  <si>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</si>
  <si>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</si>
  <si>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</si>
  <si>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</si>
  <si>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</si>
  <si>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</si>
  <si>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</si>
  <si>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</si>
  <si>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</si>
  <si>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</si>
  <si>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</si>
  <si>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</si>
  <si>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</si>
  <si>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</si>
  <si>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</si>
  <si>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</si>
  <si>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</si>
  <si>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</si>
  <si>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</si>
  <si>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</si>
  <si>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</si>
  <si>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</si>
  <si>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</si>
  <si>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</si>
  <si>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</si>
  <si>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</si>
  <si>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</si>
  <si>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</si>
  <si>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</si>
  <si>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</si>
  <si>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</si>
  <si>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</si>
  <si>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</si>
  <si>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</si>
  <si>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</si>
  <si>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</si>
  <si>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</si>
  <si>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</si>
  <si>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</si>
  <si>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</si>
  <si>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</si>
  <si>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</si>
  <si>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</si>
  <si>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</si>
  <si>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</si>
  <si>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</si>
  <si>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</si>
  <si>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</si>
  <si>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</si>
  <si>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 xml:space="preserve">              Pre-Mapping for the MSc programme in Technology Entrepreneurship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</si>
</sst>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48" x14ac:knownFonts="1">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sz val="26"/>
      <color theme="1"/>
      <name val="Calibri"/>
      <family val="2"/>
      <scheme val="minor"/>
    </font>
    <font>
      <u/>
      <sz val="11"/>
      <color theme="10"/>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9"/>
      <color theme="1"/>
      <name val="Calibri"/>
      <family val="2"/>
      <scheme val="minor"/>
    </font>
    <font>
      <b/>
      <sz val="8"/>
      <color theme="1"/>
      <name val="Calibri"/>
      <family val="2"/>
      <scheme val="minor"/>
    </font>
    <font>
      <u/>
      <sz val="10"/>
      <color theme="10"/>
      <name val="Calibri"/>
      <family val="2"/>
      <scheme val="minor"/>
    </font>
    <font>
      <sz val="8"/>
      <color rgb="FFC00000"/>
      <name val="Calibri"/>
      <family val="2"/>
      <scheme val="minor"/>
    </font>
    <font>
      <sz val="11"/>
      <color theme="1"/>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s>
  <fills count="1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FFFFAB"/>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bgColor indexed="64"/>
      </patternFill>
    </fill>
  </fills>
  <borders count="76">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rgb="FF7F7F7F"/>
      </top>
      <bottom style="thin">
        <color rgb="FF7F7F7F"/>
      </bottom>
      <diagonal/>
    </border>
    <border>
      <left/>
      <right/>
      <top style="thin">
        <color rgb="FF7F7F7F"/>
      </top>
      <bottom style="thin">
        <color rgb="FF7F7F7F"/>
      </bottom>
      <diagonal/>
    </border>
    <border>
      <left style="thin">
        <color rgb="FF7F7F7F"/>
      </left>
      <right/>
      <top style="thin">
        <color rgb="FF7F7F7F"/>
      </top>
      <bottom style="thin">
        <color rgb="FF7F7F7F"/>
      </bottom>
      <diagonal/>
    </border>
    <border>
      <left/>
      <right style="medium">
        <color indexed="64"/>
      </right>
      <top style="thin">
        <color rgb="FF7F7F7F"/>
      </top>
      <bottom style="thin">
        <color rgb="FF7F7F7F"/>
      </bottom>
      <diagonal/>
    </border>
    <border>
      <left/>
      <right style="medium">
        <color auto="1"/>
      </right>
      <top style="thin">
        <color theme="0" tint="-0.499984740745262"/>
      </top>
      <bottom style="medium">
        <color indexed="64"/>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indexed="64"/>
      </left>
      <right style="thin">
        <color rgb="FF7F7F7F"/>
      </right>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7" fillId="0" borderId="0" applyNumberFormat="0" applyFill="0" applyBorder="0" applyAlignment="0" applyProtection="0"/>
    <xf numFmtId="0" fontId="16" fillId="3" borderId="17" applyNumberFormat="0" applyAlignment="0" applyProtection="0"/>
    <xf numFmtId="0" fontId="5" fillId="2" borderId="3" applyNumberFormat="0" applyAlignment="0">
      <protection locked="0"/>
    </xf>
    <xf numFmtId="43" fontId="21" fillId="0" borderId="0" applyFont="0" applyFill="0" applyBorder="0" applyAlignment="0" applyProtection="0"/>
  </cellStyleXfs>
  <cellXfs count="235">
    <xf numFmtId="0" fontId="0" fillId="0" borderId="0" xfId="0"/>
    <xf numFmtId="0" fontId="1" fillId="0" borderId="0" xfId="0" applyFont="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0" fillId="0" borderId="7" xfId="0" applyBorder="1"/>
    <xf numFmtId="0" fontId="1" fillId="0" borderId="0" xfId="0" applyFont="1" applyAlignment="1">
      <alignment horizontal="center"/>
    </xf>
    <xf numFmtId="0" fontId="0" fillId="0" borderId="14" xfId="0" applyBorder="1"/>
    <xf numFmtId="0" fontId="0" fillId="0" borderId="6" xfId="0" applyBorder="1"/>
    <xf numFmtId="0" fontId="13" fillId="0" borderId="6" xfId="0" applyFont="1" applyBorder="1" applyAlignment="1">
      <alignment horizontal="left" vertical="top"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0" fillId="0" borderId="18" xfId="0" applyBorder="1"/>
    <xf numFmtId="0" fontId="0" fillId="0" borderId="9" xfId="0" applyBorder="1"/>
    <xf numFmtId="0" fontId="0" fillId="0" borderId="10" xfId="0" applyBorder="1"/>
    <xf numFmtId="0" fontId="0" fillId="0" borderId="29" xfId="0" applyBorder="1"/>
    <xf numFmtId="0" fontId="0" fillId="0" borderId="18" xfId="0" applyBorder="1" applyAlignment="1">
      <alignment wrapText="1"/>
    </xf>
    <xf numFmtId="0" fontId="0" fillId="0" borderId="12" xfId="0" applyBorder="1" applyAlignment="1">
      <alignment wrapText="1"/>
    </xf>
    <xf numFmtId="0" fontId="5" fillId="0" borderId="1" xfId="1" applyFill="1" applyBorder="1" applyAlignment="1" applyProtection="1">
      <alignment horizontal="left" wrapText="1"/>
    </xf>
    <xf numFmtId="0" fontId="5" fillId="0" borderId="13" xfId="1" applyFill="1" applyBorder="1" applyAlignment="1" applyProtection="1">
      <alignment horizontal="left" wrapText="1"/>
    </xf>
    <xf numFmtId="0" fontId="13" fillId="0" borderId="4" xfId="0" applyFont="1" applyBorder="1" applyAlignment="1">
      <alignment horizontal="left" vertical="top" wrapText="1"/>
    </xf>
    <xf numFmtId="0" fontId="0" fillId="0" borderId="5" xfId="0" applyBorder="1"/>
    <xf numFmtId="0" fontId="0" fillId="0" borderId="2" xfId="0" applyBorder="1"/>
    <xf numFmtId="0" fontId="0" fillId="0" borderId="51" xfId="0" applyBorder="1" applyAlignment="1">
      <alignment horizontal="left" vertical="top" wrapText="1"/>
    </xf>
    <xf numFmtId="0" fontId="0" fillId="0" borderId="25" xfId="0" applyBorder="1"/>
    <xf numFmtId="0" fontId="1" fillId="0" borderId="43" xfId="0" applyFont="1" applyBorder="1" applyProtection="1">
      <protection hidden="1"/>
    </xf>
    <xf numFmtId="0" fontId="1" fillId="0" borderId="47" xfId="0" applyFont="1" applyBorder="1" applyProtection="1">
      <protection hidden="1"/>
    </xf>
    <xf numFmtId="0" fontId="1" fillId="0" borderId="12" xfId="0" applyFont="1" applyBorder="1" applyProtection="1">
      <protection hidden="1"/>
    </xf>
    <xf numFmtId="0" fontId="22" fillId="0" borderId="0" xfId="0" applyFont="1" applyProtection="1">
      <protection hidden="1"/>
    </xf>
    <xf numFmtId="0" fontId="18"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 fillId="7" borderId="0" xfId="0" applyFont="1" applyFill="1" applyAlignment="1" applyProtection="1">
      <alignment horizontal="center" vertical="center"/>
      <protection hidden="1"/>
    </xf>
    <xf numFmtId="0" fontId="1" fillId="4" borderId="0" xfId="0" applyFont="1" applyFill="1" applyAlignment="1" applyProtection="1">
      <alignment horizontal="center" vertical="center"/>
      <protection hidden="1"/>
    </xf>
    <xf numFmtId="0" fontId="23" fillId="0" borderId="0" xfId="0" applyFont="1" applyProtection="1">
      <protection hidden="1"/>
    </xf>
    <xf numFmtId="0" fontId="24" fillId="0" borderId="0" xfId="0" applyFont="1" applyProtection="1">
      <protection hidden="1"/>
    </xf>
    <xf numFmtId="0" fontId="23" fillId="0" borderId="0" xfId="0" applyFont="1"/>
    <xf numFmtId="0" fontId="26" fillId="0" borderId="0" xfId="0" applyFont="1" applyProtection="1">
      <protection hidden="1"/>
    </xf>
    <xf numFmtId="0" fontId="22" fillId="0" borderId="0" xfId="0" applyFont="1"/>
    <xf numFmtId="0" fontId="29" fillId="0" borderId="30" xfId="0" applyFont="1" applyBorder="1" applyAlignment="1" applyProtection="1">
      <alignment horizontal="left" vertical="top" wrapText="1"/>
      <protection hidden="1"/>
    </xf>
    <xf numFmtId="0" fontId="30" fillId="0" borderId="0" xfId="0" applyFont="1" applyAlignment="1" applyProtection="1">
      <alignment horizontal="left" vertical="top" wrapText="1"/>
      <protection hidden="1"/>
    </xf>
    <xf numFmtId="0" fontId="32" fillId="0" borderId="0" xfId="0" applyFont="1" applyProtection="1">
      <protection hidden="1"/>
    </xf>
    <xf numFmtId="0" fontId="29" fillId="0" borderId="0" xfId="0" applyFont="1" applyProtection="1">
      <protection hidden="1"/>
    </xf>
    <xf numFmtId="0" fontId="24" fillId="0" borderId="0" xfId="0" applyFont="1"/>
    <xf numFmtId="0" fontId="23" fillId="0" borderId="6" xfId="0" applyFont="1" applyBorder="1" applyProtection="1">
      <protection hidden="1"/>
    </xf>
    <xf numFmtId="0" fontId="34" fillId="0" borderId="0" xfId="0" applyFont="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Alignment="1" applyProtection="1">
      <alignment wrapText="1"/>
      <protection hidden="1"/>
    </xf>
    <xf numFmtId="0" fontId="35" fillId="0" borderId="0" xfId="0" applyFont="1" applyAlignment="1" applyProtection="1">
      <alignment horizontal="right" vertical="center"/>
      <protection hidden="1"/>
    </xf>
    <xf numFmtId="164" fontId="36" fillId="3" borderId="0" xfId="2" applyNumberFormat="1" applyFont="1" applyBorder="1" applyAlignment="1" applyProtection="1">
      <alignment vertical="center"/>
      <protection hidden="1"/>
    </xf>
    <xf numFmtId="0" fontId="37" fillId="0" borderId="0" xfId="0" applyFont="1" applyAlignment="1" applyProtection="1">
      <alignment wrapText="1"/>
      <protection hidden="1"/>
    </xf>
    <xf numFmtId="164" fontId="23" fillId="0" borderId="0" xfId="0" applyNumberFormat="1" applyFont="1" applyProtection="1">
      <protection hidden="1"/>
    </xf>
    <xf numFmtId="0" fontId="29" fillId="0" borderId="30" xfId="0" applyFont="1" applyBorder="1" applyProtection="1">
      <protection hidden="1"/>
    </xf>
    <xf numFmtId="0" fontId="33" fillId="0" borderId="0" xfId="0" applyFont="1"/>
    <xf numFmtId="0" fontId="23" fillId="0" borderId="68" xfId="0" applyFont="1" applyBorder="1" applyAlignment="1" applyProtection="1">
      <alignment vertical="center"/>
      <protection hidden="1"/>
    </xf>
    <xf numFmtId="0" fontId="31" fillId="11" borderId="65" xfId="1" applyFont="1" applyFill="1" applyBorder="1">
      <protection locked="0"/>
    </xf>
    <xf numFmtId="0" fontId="38" fillId="0" borderId="0" xfId="0" applyFont="1" applyProtection="1">
      <protection hidden="1"/>
    </xf>
    <xf numFmtId="0" fontId="23" fillId="0" borderId="30" xfId="0" applyFont="1" applyBorder="1" applyAlignment="1" applyProtection="1">
      <alignment vertical="center" wrapText="1"/>
      <protection hidden="1"/>
    </xf>
    <xf numFmtId="0" fontId="34" fillId="0" borderId="0" xfId="0" applyFont="1" applyProtection="1">
      <protection hidden="1"/>
    </xf>
    <xf numFmtId="0" fontId="39" fillId="0" borderId="0" xfId="0" applyFont="1" applyProtection="1">
      <protection hidden="1"/>
    </xf>
    <xf numFmtId="0" fontId="23" fillId="0" borderId="69" xfId="0" applyFont="1" applyBorder="1" applyProtection="1">
      <protection hidden="1"/>
    </xf>
    <xf numFmtId="0" fontId="31" fillId="11" borderId="70" xfId="1" applyFont="1" applyFill="1" applyBorder="1">
      <protection locked="0"/>
    </xf>
    <xf numFmtId="0" fontId="40" fillId="0" borderId="0" xfId="0" applyFont="1" applyAlignment="1" applyProtection="1">
      <alignment horizontal="right"/>
      <protection hidden="1"/>
    </xf>
    <xf numFmtId="0" fontId="23" fillId="0" borderId="0" xfId="0" quotePrefix="1" applyFont="1" applyProtection="1">
      <protection hidden="1"/>
    </xf>
    <xf numFmtId="0" fontId="29" fillId="0" borderId="0" xfId="0" applyFont="1" applyAlignment="1" applyProtection="1">
      <alignment vertical="center"/>
      <protection hidden="1"/>
    </xf>
    <xf numFmtId="0" fontId="34" fillId="0" borderId="0" xfId="0" applyFont="1" applyAlignment="1" applyProtection="1">
      <alignment horizontal="right"/>
      <protection hidden="1"/>
    </xf>
    <xf numFmtId="0" fontId="41" fillId="16" borderId="0" xfId="0" quotePrefix="1" applyFont="1" applyFill="1" applyAlignment="1" applyProtection="1">
      <alignment horizontal="left" vertical="center" wrapText="1"/>
      <protection hidden="1"/>
    </xf>
    <xf numFmtId="0" fontId="34" fillId="0" borderId="0" xfId="0" applyFont="1" applyAlignment="1" applyProtection="1">
      <alignment wrapText="1"/>
      <protection hidden="1"/>
    </xf>
    <xf numFmtId="0" fontId="34" fillId="0" borderId="71" xfId="0" applyFont="1" applyBorder="1" applyAlignment="1" applyProtection="1">
      <alignment horizontal="center"/>
      <protection locked="0" hidden="1"/>
    </xf>
    <xf numFmtId="0" fontId="33" fillId="0" borderId="0" xfId="0" applyFont="1" applyProtection="1">
      <protection hidden="1"/>
    </xf>
    <xf numFmtId="0" fontId="42" fillId="3" borderId="0" xfId="2" applyFont="1" applyBorder="1"/>
    <xf numFmtId="164" fontId="42" fillId="3" borderId="71" xfId="2" applyNumberFormat="1" applyFont="1" applyBorder="1" applyProtection="1">
      <protection hidden="1"/>
    </xf>
    <xf numFmtId="164" fontId="42" fillId="3" borderId="72" xfId="2" applyNumberFormat="1" applyFont="1" applyBorder="1" applyProtection="1">
      <protection hidden="1"/>
    </xf>
    <xf numFmtId="43" fontId="24" fillId="7" borderId="0" xfId="6" applyFont="1" applyFill="1" applyBorder="1" applyAlignment="1">
      <alignment horizontal="center" vertical="center"/>
    </xf>
    <xf numFmtId="0" fontId="31" fillId="17" borderId="0" xfId="1" applyFont="1" applyFill="1" applyBorder="1" applyAlignment="1">
      <alignment horizontal="center" vertical="center"/>
      <protection locked="0"/>
    </xf>
    <xf numFmtId="0" fontId="43" fillId="0" borderId="0" xfId="0" applyFont="1" applyAlignment="1" applyProtection="1">
      <alignment horizontal="right"/>
      <protection hidden="1"/>
    </xf>
    <xf numFmtId="164" fontId="42" fillId="3" borderId="0" xfId="2" applyNumberFormat="1" applyFont="1" applyBorder="1" applyAlignment="1" applyProtection="1">
      <alignment horizontal="right"/>
      <protection hidden="1"/>
    </xf>
    <xf numFmtId="164" fontId="42" fillId="3" borderId="73" xfId="2" applyNumberFormat="1" applyFont="1" applyBorder="1" applyAlignment="1" applyProtection="1">
      <alignment horizontal="right"/>
      <protection hidden="1"/>
    </xf>
    <xf numFmtId="164" fontId="42" fillId="3" borderId="74" xfId="2" applyNumberFormat="1" applyFont="1" applyBorder="1" applyAlignment="1" applyProtection="1">
      <alignment horizontal="right"/>
      <protection hidden="1"/>
    </xf>
    <xf numFmtId="0" fontId="29" fillId="0" borderId="0" xfId="0" applyFont="1" applyAlignment="1" applyProtection="1">
      <alignment horizontal="center" wrapText="1"/>
      <protection hidden="1"/>
    </xf>
    <xf numFmtId="0" fontId="29" fillId="0" borderId="0" xfId="0" applyFont="1" applyAlignment="1" applyProtection="1">
      <alignment horizontal="center" vertical="center"/>
      <protection hidden="1"/>
    </xf>
    <xf numFmtId="0" fontId="45" fillId="0" borderId="0" xfId="0" applyFont="1" applyProtection="1">
      <protection hidden="1"/>
    </xf>
    <xf numFmtId="0" fontId="42" fillId="3" borderId="75" xfId="2" applyFont="1" applyBorder="1" applyProtection="1">
      <protection hidden="1"/>
    </xf>
    <xf numFmtId="0" fontId="46" fillId="0" borderId="36" xfId="0" applyFont="1" applyBorder="1" applyProtection="1">
      <protection locked="0"/>
    </xf>
    <xf numFmtId="0" fontId="46" fillId="0" borderId="0" xfId="0" applyFont="1" applyProtection="1">
      <protection locked="0"/>
    </xf>
    <xf numFmtId="0" fontId="23" fillId="0" borderId="36" xfId="0" applyFont="1" applyBorder="1" applyProtection="1">
      <protection locked="0"/>
    </xf>
    <xf numFmtId="0" fontId="23" fillId="0" borderId="40" xfId="0" applyFont="1" applyBorder="1" applyProtection="1">
      <protection locked="0"/>
    </xf>
    <xf numFmtId="0" fontId="47" fillId="0" borderId="0" xfId="0" applyFont="1" applyProtection="1">
      <protection hidden="1"/>
    </xf>
    <xf numFmtId="0" fontId="45" fillId="0" borderId="0" xfId="0" applyFont="1" applyAlignment="1" applyProtection="1">
      <alignment horizontal="center" vertical="center"/>
      <protection hidden="1"/>
    </xf>
    <xf numFmtId="0" fontId="23" fillId="0" borderId="0" xfId="0" applyFont="1" applyAlignment="1" applyProtection="1">
      <alignment horizontal="center"/>
      <protection hidden="1"/>
    </xf>
    <xf numFmtId="0" fontId="23" fillId="0" borderId="0" xfId="0" applyFont="1" applyAlignment="1" applyProtection="1">
      <alignment horizontal="center"/>
      <protection locked="0"/>
    </xf>
    <xf numFmtId="0" fontId="28" fillId="0" borderId="0" xfId="0" applyFont="1" applyProtection="1">
      <protection hidden="1"/>
    </xf>
    <xf numFmtId="0" fontId="23" fillId="7" borderId="35" xfId="0" applyFont="1" applyFill="1" applyBorder="1" applyAlignment="1">
      <alignment horizontal="center" textRotation="90" wrapText="1"/>
    </xf>
    <xf numFmtId="0" fontId="23" fillId="6" borderId="35" xfId="0" applyFont="1" applyFill="1" applyBorder="1" applyAlignment="1">
      <alignment horizontal="center" textRotation="90" wrapText="1"/>
    </xf>
    <xf numFmtId="0" fontId="23" fillId="8" borderId="35" xfId="0" applyFont="1" applyFill="1" applyBorder="1" applyAlignment="1">
      <alignment horizontal="center" textRotation="90" wrapText="1"/>
    </xf>
    <xf numFmtId="0" fontId="23" fillId="9" borderId="35" xfId="0" applyFont="1" applyFill="1" applyBorder="1" applyAlignment="1">
      <alignment horizontal="center" textRotation="90" wrapText="1"/>
    </xf>
    <xf numFmtId="0" fontId="23" fillId="10" borderId="35" xfId="0" applyFont="1" applyFill="1" applyBorder="1" applyAlignment="1">
      <alignment horizontal="center" textRotation="90" wrapText="1"/>
    </xf>
    <xf numFmtId="0" fontId="23" fillId="4" borderId="35" xfId="0" applyFont="1" applyFill="1" applyBorder="1" applyAlignment="1">
      <alignment horizontal="center" textRotation="90" wrapText="1"/>
    </xf>
    <xf numFmtId="0" fontId="23" fillId="11" borderId="35" xfId="0" applyFont="1" applyFill="1" applyBorder="1" applyAlignment="1">
      <alignment horizontal="center" textRotation="90" wrapText="1"/>
    </xf>
    <xf numFmtId="0" fontId="23" fillId="12" borderId="35" xfId="0" applyFont="1" applyFill="1" applyBorder="1" applyAlignment="1">
      <alignment horizontal="center" textRotation="90" wrapText="1"/>
    </xf>
    <xf numFmtId="0" fontId="23" fillId="13" borderId="35" xfId="0" applyFont="1" applyFill="1" applyBorder="1" applyAlignment="1">
      <alignment horizontal="center" textRotation="90" wrapText="1"/>
    </xf>
    <xf numFmtId="0" fontId="23" fillId="14" borderId="35" xfId="0" applyFont="1" applyFill="1" applyBorder="1" applyAlignment="1">
      <alignment horizontal="center" textRotation="90" wrapText="1"/>
    </xf>
    <xf numFmtId="0" fontId="23" fillId="15" borderId="35" xfId="0" applyFont="1" applyFill="1" applyBorder="1" applyAlignment="1">
      <alignment horizontal="center" textRotation="90" wrapText="1"/>
    </xf>
    <xf numFmtId="0" fontId="5" fillId="2" borderId="3" xfId="1">
      <protection locked="0"/>
    </xf>
    <xf numFmtId="0" fontId="5" fillId="2" borderId="3" xfId="1" applyAlignment="1">
      <alignment horizontal="center" vertical="center"/>
      <protection locked="0"/>
    </xf>
    <xf numFmtId="0" fontId="5" fillId="2" borderId="3" xfId="1" applyAlignment="1">
      <protection locked="0"/>
    </xf>
    <xf numFmtId="166" fontId="5" fillId="2" borderId="3" xfId="1" applyNumberFormat="1">
      <protection locked="0"/>
    </xf>
    <xf numFmtId="166" fontId="5" fillId="2" borderId="3" xfId="1" applyNumberFormat="1" applyAlignment="1">
      <protection locked="0"/>
    </xf>
    <xf numFmtId="0" fontId="25" fillId="0" borderId="0" xfId="0" applyFont="1" applyAlignment="1" applyProtection="1">
      <alignment horizontal="left"/>
      <protection hidden="1"/>
    </xf>
    <xf numFmtId="0" fontId="26" fillId="0" borderId="0" xfId="0" applyFont="1" applyAlignment="1" applyProtection="1">
      <alignment horizontal="left"/>
      <protection hidden="1"/>
    </xf>
    <xf numFmtId="0" fontId="27" fillId="4" borderId="0" xfId="0" quotePrefix="1" applyFont="1" applyFill="1" applyAlignment="1" applyProtection="1">
      <alignment horizontal="left" vertical="center" wrapText="1"/>
      <protection hidden="1"/>
    </xf>
    <xf numFmtId="0" fontId="5" fillId="2" borderId="3" xfId="1" applyAlignment="1">
      <alignment horizontal="left"/>
      <protection locked="0"/>
    </xf>
    <xf numFmtId="0" fontId="23" fillId="0" borderId="40" xfId="0" applyFont="1" applyBorder="1" applyProtection="1">
      <protection locked="0"/>
    </xf>
    <xf numFmtId="0" fontId="23" fillId="0" borderId="32" xfId="0" applyFont="1" applyBorder="1" applyProtection="1">
      <protection locked="0"/>
    </xf>
    <xf numFmtId="0" fontId="1" fillId="13" borderId="0" xfId="0" applyFont="1" applyFill="1" applyAlignment="1" applyProtection="1">
      <alignment horizontal="center" vertical="center"/>
      <protection hidden="1"/>
    </xf>
    <xf numFmtId="0" fontId="4" fillId="13" borderId="0" xfId="0" applyFont="1" applyFill="1" applyAlignment="1" applyProtection="1">
      <alignment horizontal="center" vertical="center"/>
      <protection hidden="1"/>
    </xf>
    <xf numFmtId="0" fontId="1" fillId="14" borderId="0" xfId="0" applyFont="1" applyFill="1" applyAlignment="1" applyProtection="1">
      <alignment horizontal="center" vertical="center" wrapText="1"/>
      <protection hidden="1"/>
    </xf>
    <xf numFmtId="0" fontId="4" fillId="14" borderId="0" xfId="0" applyFont="1" applyFill="1" applyAlignment="1" applyProtection="1">
      <alignment horizontal="center" vertical="center" wrapText="1"/>
      <protection hidden="1"/>
    </xf>
    <xf numFmtId="0" fontId="1" fillId="15" borderId="0" xfId="0" applyFont="1" applyFill="1" applyAlignment="1" applyProtection="1">
      <alignment horizontal="center" vertical="center" wrapText="1"/>
      <protection hidden="1"/>
    </xf>
    <xf numFmtId="0" fontId="4" fillId="15" borderId="0" xfId="0" applyFont="1" applyFill="1" applyAlignment="1" applyProtection="1">
      <alignment horizontal="center" vertical="center" wrapText="1"/>
      <protection hidden="1"/>
    </xf>
    <xf numFmtId="0" fontId="37" fillId="0" borderId="0" xfId="0" applyFont="1" applyAlignment="1" applyProtection="1">
      <alignment horizontal="left" vertical="top" wrapText="1"/>
      <protection hidden="1"/>
    </xf>
    <xf numFmtId="0" fontId="33" fillId="0" borderId="0" xfId="0" applyFont="1" applyAlignment="1">
      <alignment horizontal="right"/>
    </xf>
    <xf numFmtId="0" fontId="23" fillId="0" borderId="0" xfId="0" applyFont="1" applyAlignment="1" applyProtection="1">
      <alignment horizontal="center" vertical="center"/>
      <protection hidden="1"/>
    </xf>
    <xf numFmtId="0" fontId="31" fillId="11" borderId="0" xfId="1" applyFont="1" applyFill="1" applyBorder="1" applyAlignment="1">
      <alignment horizontal="center" vertical="center"/>
      <protection locked="0"/>
    </xf>
    <xf numFmtId="0" fontId="34" fillId="0" borderId="0" xfId="0" applyFont="1" applyAlignment="1" applyProtection="1">
      <alignment horizontal="center"/>
      <protection hidden="1"/>
    </xf>
    <xf numFmtId="0" fontId="1" fillId="6" borderId="0" xfId="0" applyFont="1" applyFill="1" applyAlignment="1" applyProtection="1">
      <alignment horizontal="center" vertical="center" wrapText="1"/>
      <protection hidden="1"/>
    </xf>
    <xf numFmtId="0" fontId="1" fillId="8" borderId="0" xfId="0" applyFont="1" applyFill="1" applyAlignment="1" applyProtection="1">
      <alignment horizontal="center" vertical="center" wrapText="1"/>
      <protection hidden="1"/>
    </xf>
    <xf numFmtId="0" fontId="1" fillId="9" borderId="0" xfId="0" applyFont="1" applyFill="1" applyAlignment="1" applyProtection="1">
      <alignment horizontal="center" vertical="center" wrapText="1"/>
      <protection hidden="1"/>
    </xf>
    <xf numFmtId="0" fontId="1" fillId="10" borderId="0" xfId="0" applyFont="1" applyFill="1" applyAlignment="1" applyProtection="1">
      <alignment horizontal="center" vertical="center" wrapText="1"/>
      <protection hidden="1"/>
    </xf>
    <xf numFmtId="0" fontId="4" fillId="10" borderId="0" xfId="0" applyFont="1" applyFill="1" applyAlignment="1" applyProtection="1">
      <alignment horizontal="center" vertical="center" wrapText="1"/>
      <protection hidden="1"/>
    </xf>
    <xf numFmtId="0" fontId="1" fillId="11" borderId="0" xfId="0" applyFont="1" applyFill="1" applyAlignment="1" applyProtection="1">
      <alignment horizontal="center" vertical="center" wrapText="1"/>
      <protection hidden="1"/>
    </xf>
    <xf numFmtId="0" fontId="1" fillId="12" borderId="0" xfId="0" applyFont="1" applyFill="1" applyAlignment="1" applyProtection="1">
      <alignment horizontal="center" vertical="center" wrapText="1"/>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2"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0" xfId="0" applyFont="1" applyAlignment="1" applyProtection="1">
      <alignment horizontal="center"/>
      <protection hidden="1"/>
    </xf>
    <xf numFmtId="0" fontId="8" fillId="0" borderId="7" xfId="0" applyFont="1" applyBorder="1" applyAlignment="1" applyProtection="1">
      <alignment horizontal="center"/>
      <protection hidden="1"/>
    </xf>
    <xf numFmtId="165" fontId="0" fillId="0" borderId="44" xfId="0" applyNumberFormat="1" applyBorder="1" applyAlignment="1" applyProtection="1">
      <alignment horizontal="left"/>
      <protection hidden="1"/>
    </xf>
    <xf numFmtId="165" fontId="0" fillId="0" borderId="45" xfId="0" applyNumberFormat="1" applyBorder="1" applyAlignment="1" applyProtection="1">
      <alignment horizontal="left"/>
      <protection hidden="1"/>
    </xf>
    <xf numFmtId="165" fontId="0" fillId="0" borderId="46" xfId="0" applyNumberFormat="1" applyBorder="1" applyAlignment="1" applyProtection="1">
      <alignment horizontal="left"/>
      <protection hidden="1"/>
    </xf>
    <xf numFmtId="165" fontId="0" fillId="0" borderId="48" xfId="0" applyNumberFormat="1" applyBorder="1" applyAlignment="1" applyProtection="1">
      <alignment horizontal="left"/>
      <protection hidden="1"/>
    </xf>
    <xf numFmtId="165" fontId="0" fillId="0" borderId="36" xfId="0" applyNumberFormat="1" applyBorder="1" applyAlignment="1" applyProtection="1">
      <alignment horizontal="left"/>
      <protection hidden="1"/>
    </xf>
    <xf numFmtId="165" fontId="0" fillId="0" borderId="37" xfId="0" applyNumberFormat="1" applyBorder="1" applyAlignment="1" applyProtection="1">
      <alignment horizontal="left"/>
      <protection hidden="1"/>
    </xf>
    <xf numFmtId="0" fontId="0" fillId="0" borderId="11" xfId="0" applyBorder="1" applyAlignment="1" applyProtection="1">
      <alignment horizontal="center"/>
      <protection hidden="1"/>
    </xf>
    <xf numFmtId="0" fontId="5" fillId="2" borderId="3" xfId="5" applyAlignment="1">
      <alignment horizontal="center"/>
      <protection locked="0"/>
    </xf>
    <xf numFmtId="0" fontId="15" fillId="0" borderId="1" xfId="0" applyFont="1" applyBorder="1" applyAlignment="1" applyProtection="1">
      <alignment horizontal="left" wrapText="1"/>
      <protection hidden="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2" fillId="0" borderId="11"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165" fontId="0" fillId="0" borderId="58"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0" fontId="18" fillId="0" borderId="39" xfId="0" applyFont="1" applyBorder="1" applyAlignment="1">
      <alignment horizontal="left" vertical="center" wrapText="1"/>
    </xf>
    <xf numFmtId="0" fontId="0" fillId="0" borderId="50" xfId="0" applyBorder="1" applyAlignment="1">
      <alignment horizontal="left" vertical="center"/>
    </xf>
    <xf numFmtId="0" fontId="5" fillId="5" borderId="3" xfId="1" applyFill="1" applyAlignment="1">
      <alignment horizontal="left" vertical="top" wrapText="1"/>
      <protection locked="0"/>
    </xf>
    <xf numFmtId="0" fontId="5" fillId="5" borderId="8" xfId="1" applyFill="1" applyBorder="1" applyAlignment="1">
      <alignment horizontal="left" vertical="top" wrapText="1"/>
      <protection locked="0"/>
    </xf>
    <xf numFmtId="0" fontId="15" fillId="0" borderId="6" xfId="0" applyFont="1" applyBorder="1" applyAlignment="1">
      <alignment horizontal="left"/>
    </xf>
    <xf numFmtId="0" fontId="15" fillId="0" borderId="0" xfId="0" applyFont="1" applyAlignment="1">
      <alignment horizontal="left"/>
    </xf>
    <xf numFmtId="0" fontId="15" fillId="0" borderId="7" xfId="0" applyFont="1" applyBorder="1" applyAlignment="1">
      <alignment horizontal="left"/>
    </xf>
    <xf numFmtId="0" fontId="5" fillId="5" borderId="60" xfId="1" applyFill="1" applyBorder="1" applyAlignment="1">
      <alignment horizontal="center" vertical="top" wrapText="1"/>
      <protection locked="0"/>
    </xf>
    <xf numFmtId="0" fontId="5" fillId="5" borderId="61" xfId="1" applyFill="1" applyBorder="1" applyAlignment="1">
      <alignment horizontal="center" vertical="top" wrapText="1"/>
      <protection locked="0"/>
    </xf>
    <xf numFmtId="0" fontId="5" fillId="5" borderId="62" xfId="1" applyFill="1" applyBorder="1" applyAlignment="1">
      <alignment horizontal="center" vertical="top" wrapText="1"/>
      <protection locked="0"/>
    </xf>
    <xf numFmtId="0" fontId="5" fillId="5" borderId="63" xfId="1" applyFill="1" applyBorder="1" applyAlignment="1">
      <alignment horizontal="center" vertical="top" wrapText="1"/>
      <protection locked="0"/>
    </xf>
    <xf numFmtId="0" fontId="5" fillId="5" borderId="0" xfId="1" applyFill="1" applyBorder="1" applyAlignment="1">
      <alignment horizontal="center" vertical="top" wrapText="1"/>
      <protection locked="0"/>
    </xf>
    <xf numFmtId="0" fontId="5" fillId="5" borderId="64" xfId="1" applyFill="1" applyBorder="1" applyAlignment="1">
      <alignment horizontal="center" vertical="top" wrapText="1"/>
      <protection locked="0"/>
    </xf>
    <xf numFmtId="0" fontId="5" fillId="5" borderId="65" xfId="1" applyFill="1" applyBorder="1" applyAlignment="1">
      <alignment horizontal="center" vertical="top" wrapText="1"/>
      <protection locked="0"/>
    </xf>
    <xf numFmtId="0" fontId="5" fillId="5" borderId="66" xfId="1" applyFill="1" applyBorder="1" applyAlignment="1">
      <alignment horizontal="center" vertical="top" wrapText="1"/>
      <protection locked="0"/>
    </xf>
    <xf numFmtId="0" fontId="5" fillId="5" borderId="67" xfId="1" applyFill="1" applyBorder="1" applyAlignment="1">
      <alignment horizontal="center" vertical="top" wrapText="1"/>
      <protection locked="0"/>
    </xf>
    <xf numFmtId="0" fontId="1" fillId="0" borderId="18" xfId="0" applyFont="1" applyBorder="1" applyAlignment="1">
      <alignment horizontal="center" vertical="center"/>
    </xf>
    <xf numFmtId="0" fontId="1" fillId="0" borderId="11" xfId="0" applyFont="1" applyBorder="1" applyAlignment="1">
      <alignment horizontal="center" vertical="center"/>
    </xf>
    <xf numFmtId="0" fontId="17" fillId="0" borderId="11" xfId="0" applyFont="1" applyBorder="1" applyAlignment="1">
      <alignment horizontal="center" vertical="center" wrapText="1"/>
    </xf>
    <xf numFmtId="0" fontId="0" fillId="0" borderId="11" xfId="0" applyBorder="1" applyAlignment="1">
      <alignment horizontal="center" vertical="center"/>
    </xf>
    <xf numFmtId="0" fontId="1" fillId="0" borderId="11" xfId="0" applyFont="1" applyBorder="1" applyAlignment="1">
      <alignment horizontal="center" vertical="center" wrapText="1"/>
    </xf>
    <xf numFmtId="0" fontId="0" fillId="0" borderId="19" xfId="0" applyBorder="1" applyAlignment="1">
      <alignment horizontal="center" vertical="center"/>
    </xf>
    <xf numFmtId="0" fontId="18" fillId="0" borderId="18" xfId="0" applyFont="1" applyBorder="1" applyAlignment="1">
      <alignment horizontal="left" vertical="center" wrapText="1"/>
    </xf>
    <xf numFmtId="0" fontId="0" fillId="0" borderId="11" xfId="0" applyBorder="1" applyAlignment="1">
      <alignment horizontal="left" vertical="center"/>
    </xf>
    <xf numFmtId="0" fontId="0" fillId="0" borderId="50" xfId="0" applyBorder="1" applyAlignment="1">
      <alignment horizontal="left" vertical="center" wrapText="1"/>
    </xf>
    <xf numFmtId="0" fontId="5" fillId="5" borderId="53" xfId="1" applyFill="1" applyBorder="1" applyAlignment="1">
      <alignment horizontal="left" vertical="top" wrapText="1"/>
      <protection locked="0"/>
    </xf>
    <xf numFmtId="0" fontId="0" fillId="0" borderId="54" xfId="0" applyBorder="1" applyAlignment="1">
      <alignment horizontal="left" vertical="top" wrapText="1"/>
    </xf>
    <xf numFmtId="0" fontId="0" fillId="0" borderId="38" xfId="0" applyBorder="1" applyAlignment="1">
      <alignment horizontal="left" vertical="top" wrapText="1"/>
    </xf>
    <xf numFmtId="0" fontId="5" fillId="5" borderId="55" xfId="1" applyFill="1" applyBorder="1" applyAlignment="1">
      <alignment horizontal="left" vertical="top" wrapText="1"/>
      <protection locked="0"/>
    </xf>
    <xf numFmtId="0" fontId="0" fillId="0" borderId="56" xfId="0" applyBorder="1" applyAlignment="1">
      <alignment horizontal="left" vertical="top" wrapText="1"/>
    </xf>
    <xf numFmtId="0" fontId="0" fillId="0" borderId="0" xfId="0"/>
    <xf numFmtId="0" fontId="18" fillId="0" borderId="50" xfId="0" applyFont="1" applyBorder="1" applyAlignment="1">
      <alignment horizontal="left" vertical="center" wrapText="1"/>
    </xf>
    <xf numFmtId="0" fontId="14" fillId="0" borderId="20" xfId="0"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65" fontId="16" fillId="3" borderId="23" xfId="4" applyNumberFormat="1" applyBorder="1" applyAlignment="1" applyProtection="1">
      <alignment horizontal="center" vertical="top" wrapText="1"/>
      <protection hidden="1"/>
    </xf>
    <xf numFmtId="165" fontId="16" fillId="3" borderId="17" xfId="4" applyNumberFormat="1" applyAlignment="1" applyProtection="1">
      <alignment horizontal="center" vertical="top" wrapText="1"/>
      <protection hidden="1"/>
    </xf>
    <xf numFmtId="165" fontId="16" fillId="3" borderId="24"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1" fillId="0" borderId="39" xfId="0" applyFont="1" applyBorder="1" applyAlignment="1">
      <alignment horizontal="center" vertical="center"/>
    </xf>
    <xf numFmtId="0" fontId="1" fillId="0" borderId="50" xfId="0" applyFont="1" applyBorder="1" applyAlignment="1">
      <alignment horizontal="center" vertical="center"/>
    </xf>
    <xf numFmtId="0" fontId="5" fillId="5" borderId="31" xfId="1" applyFill="1" applyBorder="1" applyAlignment="1">
      <alignment horizontal="left" vertical="top" wrapText="1"/>
      <protection locked="0"/>
    </xf>
    <xf numFmtId="0" fontId="5" fillId="5" borderId="34" xfId="1" applyFill="1" applyBorder="1" applyAlignment="1">
      <alignment horizontal="left" vertical="top" wrapText="1"/>
      <protection locked="0"/>
    </xf>
    <xf numFmtId="0" fontId="15" fillId="0" borderId="49" xfId="0" applyFont="1" applyBorder="1" applyAlignment="1">
      <alignment horizontal="left"/>
    </xf>
    <xf numFmtId="0" fontId="15" fillId="0" borderId="32" xfId="0" applyFont="1" applyBorder="1" applyAlignment="1">
      <alignment horizontal="left"/>
    </xf>
    <xf numFmtId="0" fontId="15" fillId="0" borderId="33" xfId="0" applyFont="1" applyBorder="1" applyAlignment="1">
      <alignment horizontal="left"/>
    </xf>
    <xf numFmtId="0" fontId="5" fillId="5" borderId="42" xfId="1" applyFill="1" applyBorder="1" applyAlignment="1">
      <alignment horizontal="left" wrapText="1"/>
      <protection locked="0"/>
    </xf>
    <xf numFmtId="0" fontId="5" fillId="5" borderId="40" xfId="1" applyFill="1" applyBorder="1" applyAlignment="1">
      <alignment horizontal="left" wrapText="1"/>
      <protection locked="0"/>
    </xf>
    <xf numFmtId="0" fontId="5" fillId="5" borderId="41" xfId="1" applyFill="1" applyBorder="1" applyAlignment="1">
      <alignment horizontal="left" wrapText="1"/>
      <protection locked="0"/>
    </xf>
    <xf numFmtId="0" fontId="5" fillId="5" borderId="52" xfId="1" applyFill="1" applyBorder="1" applyAlignment="1">
      <alignment horizontal="left" wrapText="1"/>
      <protection locked="0"/>
    </xf>
    <xf numFmtId="0" fontId="5" fillId="5" borderId="27" xfId="1" applyFill="1" applyBorder="1" applyAlignment="1">
      <alignment horizontal="left" wrapText="1"/>
      <protection locked="0"/>
    </xf>
    <xf numFmtId="0" fontId="5" fillId="5" borderId="26" xfId="1" applyFill="1" applyBorder="1" applyAlignment="1">
      <alignment horizontal="left" wrapText="1"/>
      <protection locked="0"/>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12" fillId="4" borderId="6" xfId="0" quotePrefix="1" applyFont="1" applyFill="1" applyBorder="1" applyAlignment="1">
      <alignment horizontal="left" vertical="top" wrapText="1"/>
    </xf>
    <xf numFmtId="0" fontId="12" fillId="4" borderId="0" xfId="0" applyFont="1" applyFill="1" applyAlignment="1">
      <alignment horizontal="left" vertical="top" wrapText="1"/>
    </xf>
    <xf numFmtId="0" fontId="12" fillId="4" borderId="7" xfId="0" applyFont="1" applyFill="1" applyBorder="1" applyAlignment="1">
      <alignment horizontal="left" vertical="top" wrapText="1"/>
    </xf>
    <xf numFmtId="0" fontId="19" fillId="4" borderId="12" xfId="3" quotePrefix="1" applyFont="1" applyFill="1" applyBorder="1" applyAlignment="1" applyProtection="1">
      <alignment horizontal="left" vertical="top" wrapText="1"/>
    </xf>
    <xf numFmtId="0" fontId="19" fillId="4" borderId="1" xfId="3" applyFont="1" applyFill="1" applyBorder="1" applyAlignment="1" applyProtection="1">
      <alignment horizontal="left" vertical="top" wrapText="1"/>
    </xf>
    <xf numFmtId="0" fontId="19" fillId="4" borderId="13" xfId="3" applyFont="1" applyFill="1" applyBorder="1" applyAlignment="1" applyProtection="1">
      <alignment horizontal="left" vertical="top" wrapText="1"/>
    </xf>
    <xf numFmtId="49" fontId="5" fillId="5" borderId="11" xfId="1" applyNumberFormat="1" applyFill="1" applyBorder="1" applyAlignment="1">
      <alignment horizontal="left"/>
      <protection locked="0"/>
    </xf>
    <xf numFmtId="49" fontId="5" fillId="5" borderId="19" xfId="1" applyNumberFormat="1" applyFill="1" applyBorder="1" applyAlignment="1">
      <alignment horizontal="left"/>
      <protection locked="0"/>
    </xf>
    <xf numFmtId="49" fontId="5" fillId="5" borderId="42" xfId="1" applyNumberFormat="1" applyFill="1" applyBorder="1" applyAlignment="1">
      <alignment horizontal="left"/>
      <protection locked="0"/>
    </xf>
    <xf numFmtId="49" fontId="5" fillId="5" borderId="40" xfId="1" applyNumberFormat="1" applyFill="1" applyBorder="1" applyAlignment="1">
      <alignment horizontal="left"/>
      <protection locked="0"/>
    </xf>
    <xf numFmtId="49" fontId="5" fillId="5" borderId="41" xfId="1" applyNumberFormat="1" applyFill="1" applyBorder="1" applyAlignment="1">
      <alignment horizontal="left"/>
      <protection locked="0"/>
    </xf>
    <xf numFmtId="0" fontId="0" fillId="0" borderId="42" xfId="0" applyBorder="1"/>
    <xf numFmtId="0" fontId="0" fillId="0" borderId="40" xfId="0" applyBorder="1"/>
    <xf numFmtId="0" fontId="0" fillId="0" borderId="41" xfId="0" applyBorder="1"/>
  </cellXfs>
  <cellStyles count="7">
    <cellStyle name="Calculation" xfId="2" builtinId="22" customBuiltin="1"/>
    <cellStyle name="Comma" xfId="6" builtinId="3"/>
    <cellStyle name="Hyperlink" xfId="3" builtinId="8"/>
    <cellStyle name="Input" xfId="1" builtinId="20" customBuiltin="1"/>
    <cellStyle name="Input 2" xfId="5" xr:uid="{00000000-0005-0000-0000-000004000000}"/>
    <cellStyle name="Normal" xfId="0" builtinId="0"/>
    <cellStyle name="Output" xfId="4" builtinId="21"/>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CC99"/>
      <color rgb="FFFFFFA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GPA!AI40"/><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_rels/drawing2.xml.rels><?xml version="1.0" encoding="UTF-8" standalone="yes"?>
<Relationships xmlns="http://schemas.openxmlformats.org/package/2006/relationships"><Relationship Id="rId1" Type="http://schemas.openxmlformats.org/officeDocument/2006/relationships/hyperlink" Target="https://forms.office.com/e/vgS1qaj75G" TargetMode="External"/></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7854D5C8-936A-44E4-8CAD-E66C5BE66BE6}"/>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447675</xdr:colOff>
      <xdr:row>27</xdr:row>
      <xdr:rowOff>1</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46A7BEDB-776E-43B0-8B65-94DCEF891CE4}"/>
            </a:ext>
          </a:extLst>
        </xdr:cNvPr>
        <xdr:cNvSpPr txBox="1"/>
      </xdr:nvSpPr>
      <xdr:spPr>
        <a:xfrm>
          <a:off x="161924" y="6543676"/>
          <a:ext cx="65817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CB51300E-794D-42F1-8C0F-01AC0DB9862B}"/>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A3A463C3-6012-47D2-9E7E-B4984D0E6D28}"/>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171450</xdr:colOff>
      <xdr:row>1</xdr:row>
      <xdr:rowOff>28575</xdr:rowOff>
    </xdr:from>
    <xdr:to>
      <xdr:col>0</xdr:col>
      <xdr:colOff>756424</xdr:colOff>
      <xdr:row>5</xdr:row>
      <xdr:rowOff>142875</xdr:rowOff>
    </xdr:to>
    <xdr:pic>
      <xdr:nvPicPr>
        <xdr:cNvPr id="18" name="Picture 17">
          <a:extLst>
            <a:ext uri="{FF2B5EF4-FFF2-40B4-BE49-F238E27FC236}">
              <a16:creationId xmlns:a16="http://schemas.microsoft.com/office/drawing/2014/main" id="{2B2163D3-70A7-4BFB-BBD7-998BF2F31D8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1450" y="209550"/>
          <a:ext cx="584974"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323850</xdr:colOff>
      <xdr:row>8</xdr:row>
      <xdr:rowOff>142875</xdr:rowOff>
    </xdr:from>
    <xdr:to>
      <xdr:col>13</xdr:col>
      <xdr:colOff>513986</xdr:colOff>
      <xdr:row>12</xdr:row>
      <xdr:rowOff>66588</xdr:rowOff>
    </xdr:to>
    <xdr:pic>
      <xdr:nvPicPr>
        <xdr:cNvPr id="2" name="Picture 1">
          <a:extLst>
            <a:ext uri="{FF2B5EF4-FFF2-40B4-BE49-F238E27FC236}">
              <a16:creationId xmlns:a16="http://schemas.microsoft.com/office/drawing/2014/main" id="{A84B1149-32F0-A2EF-B938-C149F5B81A28}"/>
            </a:ext>
          </a:extLst>
        </xdr:cNvPr>
        <xdr:cNvPicPr>
          <a:picLocks noChangeAspect="1"/>
        </xdr:cNvPicPr>
      </xdr:nvPicPr>
      <xdr:blipFill>
        <a:blip xmlns:r="http://schemas.openxmlformats.org/officeDocument/2006/relationships" r:embed="rId6"/>
        <a:stretch>
          <a:fillRect/>
        </a:stretch>
      </xdr:blipFill>
      <xdr:spPr>
        <a:xfrm>
          <a:off x="11468100" y="3409950"/>
          <a:ext cx="2914286" cy="6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1304498</xdr:colOff>
      <xdr:row>12</xdr:row>
      <xdr:rowOff>430699</xdr:rowOff>
    </xdr:from>
    <xdr:to>
      <xdr:col>1</xdr:col>
      <xdr:colOff>2869320</xdr:colOff>
      <xdr:row>12</xdr:row>
      <xdr:rowOff>784485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4836D37-22A4-4973-9936-94626C85A00A}"/>
            </a:ext>
          </a:extLst>
        </xdr:cNvPr>
        <xdr:cNvSpPr txBox="1"/>
      </xdr:nvSpPr>
      <xdr:spPr>
        <a:xfrm>
          <a:off x="3226063" y="3652634"/>
          <a:ext cx="156482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1" u="sng" kern="1200">
              <a:solidFill>
                <a:schemeClr val="tx2">
                  <a:lumMod val="60000"/>
                  <a:lumOff val="40000"/>
                </a:schemeClr>
              </a:solidFill>
            </a:rPr>
            <a:t>Microsoft Forms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FCA44-8D39-46AE-AC03-BCAFA98BD6F0}">
  <sheetPr>
    <tabColor rgb="FF00B050"/>
    <pageSetUpPr fitToPage="1"/>
  </sheetPr>
  <dimension ref="A3:AT270"/>
  <sheetViews>
    <sheetView showGridLines="0" tabSelected="1" zoomScaleNormal="100" workbookViewId="0"/>
  </sheetViews>
  <sheetFormatPr defaultColWidth="9.140625" defaultRowHeight="14.25" x14ac:dyDescent="0.2"/>
  <cols>
    <col min="1" max="1" width="61.85546875" style="34" customWidth="1"/>
    <col min="2" max="2" width="11" style="34" customWidth="1"/>
    <col min="3" max="3" width="10.85546875" style="34" customWidth="1"/>
    <col min="4" max="6" width="10.7109375" style="34" customWidth="1"/>
    <col min="7" max="7" width="18" style="34" customWidth="1"/>
    <col min="8" max="8" width="13.42578125" style="34" customWidth="1"/>
    <col min="9" max="9" width="10.7109375" style="34" customWidth="1"/>
    <col min="10" max="10" width="9.140625" style="34"/>
    <col min="11" max="11" width="14.140625" style="34" customWidth="1"/>
    <col min="12" max="12" width="12" style="34" customWidth="1"/>
    <col min="13" max="13" width="14.7109375" style="34" customWidth="1"/>
    <col min="14" max="14" width="9.140625" style="34"/>
    <col min="15" max="15" width="10.5703125" style="34" customWidth="1"/>
    <col min="16" max="16" width="13.7109375" style="34" customWidth="1"/>
    <col min="17" max="25" width="9.140625" style="34"/>
    <col min="26" max="26" width="9.140625" style="35"/>
    <col min="27" max="30" width="9.140625" style="34"/>
    <col min="31" max="31" width="51" style="34" customWidth="1"/>
    <col min="32" max="32" width="21.5703125" style="34" bestFit="1" customWidth="1"/>
    <col min="33" max="34" width="9.140625" style="34"/>
    <col min="35" max="35" width="50.7109375" style="34" bestFit="1" customWidth="1"/>
    <col min="36" max="16384" width="9.140625" style="34"/>
  </cols>
  <sheetData>
    <row r="3" spans="1:26" ht="25.5" x14ac:dyDescent="0.35">
      <c r="A3" s="108" t="s">
        <v>599</v>
      </c>
      <c r="B3" s="108"/>
      <c r="C3" s="108"/>
      <c r="D3" s="108"/>
      <c r="E3" s="108"/>
      <c r="F3" s="108"/>
      <c r="G3" s="108"/>
      <c r="H3" s="108"/>
      <c r="I3" s="108"/>
      <c r="M3" s="36"/>
      <c r="N3" s="36"/>
    </row>
    <row r="4" spans="1:26" ht="15" customHeight="1" x14ac:dyDescent="0.35">
      <c r="A4" s="109"/>
      <c r="B4" s="109"/>
      <c r="C4" s="109"/>
      <c r="D4" s="109"/>
      <c r="E4" s="109"/>
      <c r="F4" s="109"/>
      <c r="G4" s="109"/>
      <c r="H4" s="109"/>
      <c r="I4" s="109"/>
      <c r="J4" s="109"/>
      <c r="K4" s="37"/>
      <c r="L4" s="37"/>
      <c r="M4" s="36"/>
      <c r="N4" s="36"/>
    </row>
    <row r="5" spans="1:26" ht="15" customHeight="1" x14ac:dyDescent="0.35">
      <c r="A5" s="109"/>
      <c r="B5" s="109"/>
      <c r="C5" s="109"/>
      <c r="D5" s="109"/>
      <c r="E5" s="109"/>
      <c r="F5" s="109"/>
      <c r="G5" s="109"/>
      <c r="H5" s="109"/>
      <c r="I5" s="109"/>
      <c r="J5" s="109"/>
      <c r="K5" s="37"/>
      <c r="L5" s="37"/>
      <c r="M5" s="36"/>
      <c r="N5" s="36"/>
    </row>
    <row r="6" spans="1:26" ht="15" customHeight="1" x14ac:dyDescent="0.35">
      <c r="A6" s="109"/>
      <c r="B6" s="109"/>
      <c r="C6" s="109"/>
      <c r="D6" s="109"/>
      <c r="E6" s="109"/>
      <c r="F6" s="109"/>
      <c r="G6" s="109"/>
      <c r="H6" s="109"/>
      <c r="I6" s="109"/>
      <c r="J6" s="109"/>
      <c r="K6" s="37"/>
      <c r="L6" s="37"/>
      <c r="M6" s="36"/>
      <c r="N6" s="36"/>
    </row>
    <row r="7" spans="1:26" ht="105" customHeight="1" x14ac:dyDescent="0.2">
      <c r="A7" s="110" t="s">
        <v>402</v>
      </c>
      <c r="B7" s="110"/>
      <c r="C7" s="110"/>
      <c r="D7" s="110"/>
      <c r="E7" s="110"/>
      <c r="F7" s="110"/>
      <c r="G7" s="110"/>
      <c r="H7" s="110"/>
      <c r="I7" s="110"/>
      <c r="J7" s="110"/>
      <c r="K7" s="110"/>
      <c r="L7" s="110"/>
      <c r="M7" s="36"/>
      <c r="N7" s="36"/>
    </row>
    <row r="8" spans="1:26" customFormat="1" ht="53.25" customHeight="1" x14ac:dyDescent="0.25">
      <c r="Z8" s="38"/>
    </row>
    <row r="9" spans="1:26" ht="15.75" customHeight="1" x14ac:dyDescent="0.25">
      <c r="A9" s="39" t="s">
        <v>403</v>
      </c>
      <c r="B9" s="40"/>
      <c r="C9" s="40"/>
      <c r="D9" s="40"/>
      <c r="E9" s="40"/>
      <c r="F9" s="40"/>
      <c r="G9" s="40"/>
      <c r="H9" s="40"/>
      <c r="I9" s="40"/>
      <c r="J9" s="40"/>
      <c r="K9" s="40"/>
      <c r="L9" s="35" t="s">
        <v>362</v>
      </c>
      <c r="M9" s="35"/>
      <c r="Z9" s="28" t="s">
        <v>359</v>
      </c>
    </row>
    <row r="10" spans="1:26" ht="15" x14ac:dyDescent="0.25">
      <c r="A10" s="34" t="s">
        <v>258</v>
      </c>
      <c r="B10" s="111"/>
      <c r="C10" s="111"/>
      <c r="D10" s="111"/>
      <c r="E10" s="111"/>
      <c r="F10" s="111"/>
      <c r="G10" s="111"/>
      <c r="H10" s="111"/>
      <c r="I10" s="111"/>
      <c r="J10" s="111"/>
      <c r="K10" s="41"/>
      <c r="L10" s="35" t="s">
        <v>298</v>
      </c>
      <c r="M10" s="35"/>
      <c r="N10" s="36"/>
      <c r="O10" s="36"/>
      <c r="P10" s="36"/>
      <c r="Q10" s="36"/>
      <c r="R10" s="36"/>
      <c r="S10" s="36"/>
      <c r="Z10" s="28" t="s">
        <v>360</v>
      </c>
    </row>
    <row r="11" spans="1:26" ht="15" x14ac:dyDescent="0.25">
      <c r="A11" s="34" t="s">
        <v>256</v>
      </c>
      <c r="B11" s="111"/>
      <c r="C11" s="111"/>
      <c r="D11" s="111"/>
      <c r="E11" s="111"/>
      <c r="F11" s="111"/>
      <c r="G11" s="111"/>
      <c r="H11" s="111"/>
      <c r="I11" s="111"/>
      <c r="J11" s="111"/>
      <c r="K11" s="41"/>
      <c r="L11" s="35" t="s">
        <v>299</v>
      </c>
      <c r="M11" s="35"/>
      <c r="N11" s="36"/>
      <c r="O11" s="36"/>
      <c r="P11" s="36"/>
      <c r="Q11" s="36"/>
      <c r="R11" s="36"/>
      <c r="S11" s="36"/>
      <c r="Z11" s="28" t="s">
        <v>361</v>
      </c>
    </row>
    <row r="12" spans="1:26" ht="15" x14ac:dyDescent="0.25">
      <c r="A12" s="34" t="s">
        <v>257</v>
      </c>
      <c r="B12" s="111"/>
      <c r="C12" s="111"/>
      <c r="D12" s="111"/>
      <c r="E12" s="111"/>
      <c r="F12" s="111"/>
      <c r="G12" s="111"/>
      <c r="H12" s="111"/>
      <c r="I12" s="111"/>
      <c r="J12" s="111"/>
      <c r="K12" s="41"/>
      <c r="L12" s="35" t="s">
        <v>404</v>
      </c>
      <c r="M12" s="35"/>
      <c r="N12" s="36"/>
      <c r="O12" s="36"/>
      <c r="P12" s="36"/>
      <c r="Q12" s="36"/>
      <c r="R12" s="36"/>
      <c r="S12" s="36"/>
      <c r="Z12" s="28" t="s">
        <v>362</v>
      </c>
    </row>
    <row r="13" spans="1:26" ht="15" x14ac:dyDescent="0.25">
      <c r="L13" s="35" t="s">
        <v>405</v>
      </c>
      <c r="N13" s="36"/>
      <c r="O13" s="36"/>
      <c r="P13" s="36"/>
      <c r="Q13" s="36"/>
      <c r="R13" s="36"/>
      <c r="S13" s="36"/>
      <c r="Z13" s="28" t="s">
        <v>363</v>
      </c>
    </row>
    <row r="14" spans="1:26" x14ac:dyDescent="0.2">
      <c r="A14" s="42" t="s">
        <v>406</v>
      </c>
      <c r="L14" s="35" t="s">
        <v>407</v>
      </c>
      <c r="N14" s="36"/>
      <c r="O14" s="36"/>
      <c r="P14" s="36"/>
      <c r="Q14" s="36"/>
      <c r="R14" s="36"/>
      <c r="S14" s="36"/>
    </row>
    <row r="15" spans="1:26" ht="15" x14ac:dyDescent="0.25">
      <c r="A15" s="34" t="s">
        <v>254</v>
      </c>
      <c r="B15" s="111"/>
      <c r="C15" s="111"/>
      <c r="D15" s="111"/>
      <c r="E15" s="111"/>
      <c r="F15" s="111"/>
      <c r="G15" s="111"/>
      <c r="H15" s="111"/>
      <c r="I15" s="111"/>
      <c r="J15" s="111"/>
      <c r="K15" s="41"/>
      <c r="L15" s="35"/>
      <c r="N15" s="36"/>
      <c r="O15" s="36"/>
      <c r="P15" s="36"/>
      <c r="Q15" s="36"/>
      <c r="R15" s="36"/>
      <c r="S15" s="36"/>
    </row>
    <row r="16" spans="1:26" ht="15" x14ac:dyDescent="0.25">
      <c r="A16" s="34" t="s">
        <v>364</v>
      </c>
      <c r="B16" s="111"/>
      <c r="C16" s="111"/>
      <c r="D16" s="111"/>
      <c r="E16" s="111"/>
      <c r="F16" s="111"/>
      <c r="G16" s="111"/>
      <c r="H16" s="111"/>
      <c r="I16" s="111"/>
      <c r="J16" s="111"/>
      <c r="K16" s="41"/>
      <c r="L16" s="35"/>
      <c r="N16" s="36"/>
      <c r="O16" s="36"/>
      <c r="P16" s="36"/>
      <c r="Q16" s="36"/>
      <c r="R16" s="36"/>
      <c r="S16" s="36"/>
    </row>
    <row r="17" spans="1:41" ht="15.75" customHeight="1" x14ac:dyDescent="0.25">
      <c r="A17" s="34" t="s">
        <v>259</v>
      </c>
      <c r="B17" s="103"/>
      <c r="C17" s="41"/>
      <c r="I17" s="36"/>
      <c r="J17" s="36"/>
      <c r="K17" s="36"/>
      <c r="L17" s="43"/>
      <c r="M17" s="36"/>
      <c r="N17" s="36"/>
    </row>
    <row r="18" spans="1:41" ht="15" customHeight="1" x14ac:dyDescent="0.25">
      <c r="A18" s="34" t="s">
        <v>255</v>
      </c>
      <c r="B18" s="103"/>
      <c r="C18" s="41"/>
      <c r="G18" s="121" t="s">
        <v>408</v>
      </c>
      <c r="H18" s="121"/>
      <c r="I18" s="36"/>
      <c r="K18" s="36"/>
      <c r="L18" s="36"/>
      <c r="M18" s="36"/>
      <c r="N18" s="36"/>
    </row>
    <row r="19" spans="1:41" ht="40.5" customHeight="1" x14ac:dyDescent="0.2">
      <c r="A19" s="44"/>
      <c r="D19" s="45" t="s">
        <v>409</v>
      </c>
      <c r="F19" s="46"/>
      <c r="G19" s="47"/>
      <c r="H19" s="104"/>
      <c r="I19" s="48" t="s">
        <v>290</v>
      </c>
      <c r="J19" s="49" t="str">
        <f>IFERROR(IF(SUM(ISNUMBER(B40),ISNUMBER(C40),ISNUMBER(B41),ISNUMBER(C41),ISNUMBER(C42),ISNUMBER(B42))=6,SUMPRODUCT(B40:B189,C40:C189)/SUM(B40:B189)," ")," ")</f>
        <v xml:space="preserve"> </v>
      </c>
      <c r="K19" s="120"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120"/>
      <c r="M19" s="120"/>
      <c r="N19" s="120"/>
      <c r="R19" s="51"/>
    </row>
    <row r="20" spans="1:41" ht="14.25" customHeight="1" x14ac:dyDescent="0.2">
      <c r="A20" s="52" t="s">
        <v>410</v>
      </c>
      <c r="D20" s="122" t="str">
        <f>IF(H19="Yes", "Student number:","")</f>
        <v/>
      </c>
      <c r="E20" s="122"/>
      <c r="F20" s="123"/>
      <c r="G20" s="123"/>
    </row>
    <row r="21" spans="1:41" ht="15" x14ac:dyDescent="0.25">
      <c r="A21" s="34" t="s">
        <v>411</v>
      </c>
      <c r="B21" s="103"/>
      <c r="C21" s="53" t="s">
        <v>412</v>
      </c>
      <c r="K21" s="50"/>
    </row>
    <row r="22" spans="1:41" ht="15" x14ac:dyDescent="0.25">
      <c r="A22" s="54" t="str">
        <f>IF(B21="Numbers", "What is the minimum grade in your university?","What is the minimum classification in your university?")</f>
        <v>What is the minimum classification in your university?</v>
      </c>
      <c r="B22" s="55"/>
      <c r="C22" s="36" t="str">
        <f>IF(B21="Letters", "Please convert your grades:", IF(OR(B21="Pass/Fail"), "Leave these cells blank", ""))</f>
        <v/>
      </c>
      <c r="J22" s="36"/>
      <c r="K22" s="56" t="s">
        <v>288</v>
      </c>
      <c r="Z22" s="38" t="s">
        <v>3</v>
      </c>
      <c r="AO22" s="35" t="s">
        <v>3</v>
      </c>
    </row>
    <row r="23" spans="1:41" ht="15" x14ac:dyDescent="0.25">
      <c r="A23" s="57" t="str">
        <f>IF(B21="Numbers", "How much do you need to pass a course in your university?","How much do you need to pass a course in your university?")</f>
        <v>How much do you need to pass a course in your university?</v>
      </c>
      <c r="B23" s="55"/>
      <c r="C23" s="36" t="str">
        <f>IF(B21="Letters", "Example: If your grades are from A(min) to E(max), you should type 1 to 5", IF(OR(B21="Pass/Fail"), "Leave these cells blank", ""))</f>
        <v/>
      </c>
      <c r="F23" s="58"/>
      <c r="H23" s="58"/>
      <c r="I23" s="59"/>
      <c r="J23" s="36"/>
      <c r="K23" s="56" t="s">
        <v>289</v>
      </c>
      <c r="Z23" s="38" t="s">
        <v>4</v>
      </c>
      <c r="AO23" s="35" t="s">
        <v>4</v>
      </c>
    </row>
    <row r="24" spans="1:41" s="36" customFormat="1" ht="15" x14ac:dyDescent="0.25">
      <c r="A24" s="60" t="str">
        <f>IF(B21="Numbers", "What is the best possible grade in your university?","What is the best possible classification in your university?")</f>
        <v>What is the best possible classification in your university?</v>
      </c>
      <c r="B24" s="61"/>
      <c r="C24" s="36" t="str">
        <f>IF(B21="Letters", "", IF(OR(B21="Pass/Fail"), "Leave these cells blank", ""))</f>
        <v/>
      </c>
      <c r="Z24" s="38" t="s">
        <v>5</v>
      </c>
      <c r="AO24" s="43" t="s">
        <v>5</v>
      </c>
    </row>
    <row r="25" spans="1:41" s="36" customFormat="1" ht="15" x14ac:dyDescent="0.25">
      <c r="Z25" s="38" t="s">
        <v>6</v>
      </c>
      <c r="AO25" s="43" t="s">
        <v>6</v>
      </c>
    </row>
    <row r="26" spans="1:41" s="36" customFormat="1" ht="15" x14ac:dyDescent="0.25">
      <c r="A26" s="34"/>
      <c r="Z26" s="38" t="s">
        <v>7</v>
      </c>
      <c r="AO26" s="43" t="s">
        <v>7</v>
      </c>
    </row>
    <row r="27" spans="1:41" s="36" customFormat="1" ht="15" x14ac:dyDescent="0.25">
      <c r="A27" s="34"/>
      <c r="Z27" s="38" t="s">
        <v>8</v>
      </c>
      <c r="AO27" s="43" t="s">
        <v>8</v>
      </c>
    </row>
    <row r="28" spans="1:41" s="36" customFormat="1" ht="15" x14ac:dyDescent="0.25">
      <c r="A28" s="34"/>
      <c r="Z28" s="38" t="s">
        <v>9</v>
      </c>
      <c r="AO28" s="43" t="s">
        <v>9</v>
      </c>
    </row>
    <row r="29" spans="1:41" s="36" customFormat="1" ht="15" x14ac:dyDescent="0.25">
      <c r="A29" s="34"/>
      <c r="Z29" s="38" t="s">
        <v>10</v>
      </c>
      <c r="AO29" s="43" t="s">
        <v>10</v>
      </c>
    </row>
    <row r="30" spans="1:41" s="36" customFormat="1" ht="15" x14ac:dyDescent="0.25">
      <c r="A30" s="34"/>
      <c r="Z30" s="38" t="s">
        <v>11</v>
      </c>
      <c r="AO30" s="43" t="s">
        <v>11</v>
      </c>
    </row>
    <row r="31" spans="1:41" s="36" customFormat="1" ht="15.75" x14ac:dyDescent="0.25">
      <c r="A31" s="62" t="s">
        <v>413</v>
      </c>
      <c r="Z31" s="38" t="s">
        <v>12</v>
      </c>
      <c r="AO31" s="43" t="s">
        <v>12</v>
      </c>
    </row>
    <row r="32" spans="1:41" s="36" customFormat="1" ht="15" x14ac:dyDescent="0.25">
      <c r="A32" s="34"/>
      <c r="Z32" s="38" t="s">
        <v>13</v>
      </c>
      <c r="AO32" s="43" t="s">
        <v>13</v>
      </c>
    </row>
    <row r="33" spans="1:46" s="36" customFormat="1" ht="15" x14ac:dyDescent="0.25">
      <c r="A33" s="63"/>
      <c r="Z33" s="38" t="s">
        <v>14</v>
      </c>
      <c r="AO33" s="43" t="s">
        <v>14</v>
      </c>
    </row>
    <row r="34" spans="1:46" s="36" customFormat="1" ht="15" x14ac:dyDescent="0.25">
      <c r="A34" s="34"/>
      <c r="Z34" s="38" t="s">
        <v>15</v>
      </c>
      <c r="AO34" s="43" t="s">
        <v>15</v>
      </c>
    </row>
    <row r="35" spans="1:46" s="36" customFormat="1" ht="15" x14ac:dyDescent="0.25">
      <c r="A35" s="34"/>
      <c r="Z35" s="38" t="s">
        <v>16</v>
      </c>
      <c r="AO35" s="43" t="s">
        <v>16</v>
      </c>
    </row>
    <row r="36" spans="1:46" ht="31.5" customHeight="1" x14ac:dyDescent="0.2">
      <c r="A36" s="64" t="s">
        <v>414</v>
      </c>
      <c r="C36" s="41"/>
      <c r="D36" s="32" t="s">
        <v>368</v>
      </c>
      <c r="E36" s="125" t="s">
        <v>369</v>
      </c>
      <c r="F36" s="125"/>
      <c r="G36" s="125"/>
      <c r="H36" s="126" t="s">
        <v>370</v>
      </c>
      <c r="I36" s="126"/>
      <c r="J36" s="127" t="s">
        <v>371</v>
      </c>
      <c r="K36" s="127"/>
      <c r="L36" s="128" t="s">
        <v>372</v>
      </c>
      <c r="M36" s="129"/>
      <c r="N36" s="33" t="s">
        <v>373</v>
      </c>
      <c r="O36" s="130" t="s">
        <v>336</v>
      </c>
      <c r="P36" s="130"/>
      <c r="Q36" s="131" t="s">
        <v>343</v>
      </c>
      <c r="R36" s="131"/>
      <c r="S36" s="131"/>
      <c r="T36" s="131"/>
      <c r="U36" s="114" t="s">
        <v>367</v>
      </c>
      <c r="V36" s="115"/>
      <c r="W36" s="115"/>
      <c r="X36" s="116" t="s">
        <v>348</v>
      </c>
      <c r="Y36" s="117"/>
      <c r="Z36" s="117"/>
      <c r="AA36" s="118" t="s">
        <v>352</v>
      </c>
      <c r="AB36" s="119"/>
      <c r="AC36" s="119"/>
      <c r="AO36" s="35" t="s">
        <v>17</v>
      </c>
    </row>
    <row r="37" spans="1:46" ht="239.25" customHeight="1" x14ac:dyDescent="0.25">
      <c r="A37" s="66" t="s">
        <v>415</v>
      </c>
      <c r="B37" s="67" t="s">
        <v>375</v>
      </c>
      <c r="C37" s="67" t="s">
        <v>376</v>
      </c>
      <c r="D37" s="92" t="s">
        <v>320</v>
      </c>
      <c r="E37" s="93" t="s">
        <v>323</v>
      </c>
      <c r="F37" s="93" t="s">
        <v>324</v>
      </c>
      <c r="G37" s="93" t="s">
        <v>325</v>
      </c>
      <c r="H37" s="94" t="s">
        <v>327</v>
      </c>
      <c r="I37" s="94" t="s">
        <v>328</v>
      </c>
      <c r="J37" s="95" t="s">
        <v>330</v>
      </c>
      <c r="K37" s="95" t="s">
        <v>331</v>
      </c>
      <c r="L37" s="96" t="s">
        <v>333</v>
      </c>
      <c r="M37" s="96" t="s">
        <v>334</v>
      </c>
      <c r="N37" s="97" t="s">
        <v>335</v>
      </c>
      <c r="O37" s="98" t="s">
        <v>337</v>
      </c>
      <c r="P37" s="98" t="s">
        <v>338</v>
      </c>
      <c r="Q37" s="99" t="s">
        <v>340</v>
      </c>
      <c r="R37" s="99" t="s">
        <v>339</v>
      </c>
      <c r="S37" s="99" t="s">
        <v>341</v>
      </c>
      <c r="T37" s="99" t="s">
        <v>342</v>
      </c>
      <c r="U37" s="100" t="s">
        <v>345</v>
      </c>
      <c r="V37" s="100" t="s">
        <v>346</v>
      </c>
      <c r="W37" s="100" t="s">
        <v>347</v>
      </c>
      <c r="X37" s="101" t="s">
        <v>349</v>
      </c>
      <c r="Y37" s="101" t="s">
        <v>350</v>
      </c>
      <c r="Z37" s="101" t="s">
        <v>351</v>
      </c>
      <c r="AA37" s="102" t="s">
        <v>353</v>
      </c>
      <c r="AB37" s="102" t="s">
        <v>354</v>
      </c>
      <c r="AC37" s="102" t="s">
        <v>355</v>
      </c>
      <c r="AD37" s="68" t="s">
        <v>363</v>
      </c>
      <c r="AF37" s="69" t="s">
        <v>416</v>
      </c>
      <c r="AO37" s="35" t="s">
        <v>18</v>
      </c>
      <c r="AT37" s="38" t="s">
        <v>18</v>
      </c>
    </row>
    <row r="38" spans="1:46" ht="27.75" customHeight="1" x14ac:dyDescent="0.25">
      <c r="A38" s="65" t="s">
        <v>377</v>
      </c>
      <c r="B38" s="70">
        <f>SUM(B40:B189,B191:B240)</f>
        <v>0</v>
      </c>
      <c r="D38" s="71">
        <f t="shared" ref="D38:K38" si="0">IFERROR(SUMPRODUCT($B$40:$B$240,D$40:D$240)/100,"")</f>
        <v>0</v>
      </c>
      <c r="E38" s="71">
        <f t="shared" si="0"/>
        <v>0</v>
      </c>
      <c r="F38" s="71">
        <f t="shared" si="0"/>
        <v>0</v>
      </c>
      <c r="G38" s="71">
        <f t="shared" si="0"/>
        <v>0</v>
      </c>
      <c r="H38" s="72">
        <f t="shared" si="0"/>
        <v>0</v>
      </c>
      <c r="I38" s="71">
        <f t="shared" si="0"/>
        <v>0</v>
      </c>
      <c r="J38" s="71">
        <f t="shared" si="0"/>
        <v>0</v>
      </c>
      <c r="K38" s="71">
        <f t="shared" si="0"/>
        <v>0</v>
      </c>
      <c r="L38" s="71">
        <f t="shared" ref="L38:Q38" si="1">IFERROR(SUMPRODUCT($B$40:$B$240,L$40:L$240)/100,"")</f>
        <v>0</v>
      </c>
      <c r="M38" s="71">
        <f t="shared" si="1"/>
        <v>0</v>
      </c>
      <c r="N38" s="72">
        <f t="shared" si="1"/>
        <v>0</v>
      </c>
      <c r="O38" s="71">
        <f t="shared" si="1"/>
        <v>0</v>
      </c>
      <c r="P38" s="71">
        <f t="shared" si="1"/>
        <v>0</v>
      </c>
      <c r="Q38" s="71">
        <f t="shared" si="1"/>
        <v>0</v>
      </c>
      <c r="R38" s="71">
        <f t="shared" ref="R38:W38" si="2">IFERROR(SUMPRODUCT($B$40:$B$240,R$40:R$240)/100,"")</f>
        <v>0</v>
      </c>
      <c r="S38" s="71">
        <f t="shared" si="2"/>
        <v>0</v>
      </c>
      <c r="T38" s="72">
        <f t="shared" si="2"/>
        <v>0</v>
      </c>
      <c r="U38" s="71">
        <f t="shared" si="2"/>
        <v>0</v>
      </c>
      <c r="V38" s="71">
        <f t="shared" si="2"/>
        <v>0</v>
      </c>
      <c r="W38" s="71">
        <f t="shared" si="2"/>
        <v>0</v>
      </c>
      <c r="X38" s="71">
        <f t="shared" ref="X38:AC38" si="3">IFERROR(SUMPRODUCT($B$40:$B$240,X$40:X$240)/100,"")</f>
        <v>0</v>
      </c>
      <c r="Y38" s="71">
        <f t="shared" si="3"/>
        <v>0</v>
      </c>
      <c r="Z38" s="72">
        <f t="shared" si="3"/>
        <v>0</v>
      </c>
      <c r="AA38" s="71">
        <f t="shared" si="3"/>
        <v>0</v>
      </c>
      <c r="AB38" s="71">
        <f t="shared" si="3"/>
        <v>0</v>
      </c>
      <c r="AC38" s="71">
        <f t="shared" si="3"/>
        <v>0</v>
      </c>
      <c r="AD38" s="71" t="str">
        <f>IFERROR((B38-SUM(D38:AC38))/B38,"")</f>
        <v/>
      </c>
      <c r="AE38" s="73" t="s">
        <v>417</v>
      </c>
      <c r="AF38" s="74"/>
      <c r="AH38" s="36"/>
      <c r="AI38" s="36"/>
      <c r="AJ38" s="36"/>
      <c r="AK38" s="36"/>
      <c r="AL38" s="36"/>
      <c r="AM38" s="36"/>
      <c r="AO38" s="35" t="s">
        <v>19</v>
      </c>
      <c r="AT38" s="38" t="s">
        <v>19</v>
      </c>
    </row>
    <row r="39" spans="1:46" ht="28.5" customHeight="1" x14ac:dyDescent="0.25">
      <c r="A39" s="75" t="s">
        <v>378</v>
      </c>
      <c r="C39" s="76">
        <f>IFERROR(AVERAGE(C40:C189),)</f>
        <v>0</v>
      </c>
      <c r="D39" s="77">
        <f>IFERROR(SUMPRODUCT($B$40:$B$189,$C$40:$C$189,D40:D189)/SUMPRODUCT($B$40:$B$189,D40:D189),0)</f>
        <v>0</v>
      </c>
      <c r="E39" s="77">
        <f>IFERROR(SUMPRODUCT($B$40:$B$189,$C$40:$C$189,E40:E189)/SUMPRODUCT($B$40:$B$189,E40:E189),0)</f>
        <v>0</v>
      </c>
      <c r="F39" s="77">
        <f>IFERROR(SUMPRODUCT($B$40:$B$189,$C$40:$C$189,F40:F189)/SUMPRODUCT($B$40:$B$189,F40:F189),0)</f>
        <v>0</v>
      </c>
      <c r="G39" s="78">
        <f t="shared" ref="G39:AC39" si="4">IFERROR(SUMPRODUCT($B$40:$B$189,$C$40:$C$189,G40:G189)/SUMPRODUCT($B$40:$B$189,G40:G189),)</f>
        <v>0</v>
      </c>
      <c r="H39" s="78">
        <f t="shared" si="4"/>
        <v>0</v>
      </c>
      <c r="I39" s="78">
        <f t="shared" si="4"/>
        <v>0</v>
      </c>
      <c r="J39" s="78">
        <f t="shared" si="4"/>
        <v>0</v>
      </c>
      <c r="K39" s="78">
        <f t="shared" si="4"/>
        <v>0</v>
      </c>
      <c r="L39" s="78">
        <f t="shared" si="4"/>
        <v>0</v>
      </c>
      <c r="M39" s="78">
        <f t="shared" si="4"/>
        <v>0</v>
      </c>
      <c r="N39" s="78">
        <f t="shared" si="4"/>
        <v>0</v>
      </c>
      <c r="O39" s="78">
        <f t="shared" si="4"/>
        <v>0</v>
      </c>
      <c r="P39" s="78">
        <f t="shared" si="4"/>
        <v>0</v>
      </c>
      <c r="Q39" s="78">
        <f t="shared" si="4"/>
        <v>0</v>
      </c>
      <c r="R39" s="78">
        <f t="shared" si="4"/>
        <v>0</v>
      </c>
      <c r="S39" s="78">
        <f t="shared" si="4"/>
        <v>0</v>
      </c>
      <c r="T39" s="78">
        <f t="shared" si="4"/>
        <v>0</v>
      </c>
      <c r="U39" s="78">
        <f t="shared" si="4"/>
        <v>0</v>
      </c>
      <c r="V39" s="78">
        <f t="shared" si="4"/>
        <v>0</v>
      </c>
      <c r="W39" s="78">
        <f t="shared" si="4"/>
        <v>0</v>
      </c>
      <c r="X39" s="78">
        <f t="shared" si="4"/>
        <v>0</v>
      </c>
      <c r="Y39" s="78">
        <f t="shared" si="4"/>
        <v>0</v>
      </c>
      <c r="Z39" s="78">
        <f t="shared" si="4"/>
        <v>0</v>
      </c>
      <c r="AA39" s="78">
        <f t="shared" si="4"/>
        <v>0</v>
      </c>
      <c r="AB39" s="78">
        <f t="shared" si="4"/>
        <v>0</v>
      </c>
      <c r="AC39" s="78">
        <f t="shared" si="4"/>
        <v>0</v>
      </c>
      <c r="AD39" s="78">
        <f>IFERROR(SUMPRODUCT($B$40:$B$189,$C$40:$C$189,AD40:AD189)/SUMPRODUCT($B$40:$B$189,AD40:AD189),0)</f>
        <v>0</v>
      </c>
      <c r="AE39" s="79" t="s">
        <v>418</v>
      </c>
      <c r="AF39" s="80" t="s">
        <v>365</v>
      </c>
      <c r="AG39" s="80"/>
      <c r="AH39" s="36"/>
      <c r="AI39" s="81" t="s">
        <v>366</v>
      </c>
      <c r="AJ39" s="58" t="s">
        <v>312</v>
      </c>
      <c r="AK39" s="124" t="s">
        <v>313</v>
      </c>
      <c r="AL39" s="124"/>
      <c r="AM39" s="124"/>
      <c r="AN39" s="36"/>
      <c r="AO39" s="43" t="s">
        <v>20</v>
      </c>
      <c r="AP39" s="36"/>
      <c r="AQ39" s="36"/>
      <c r="AR39" s="36"/>
      <c r="AS39" s="36"/>
      <c r="AT39" s="38" t="s">
        <v>20</v>
      </c>
    </row>
    <row r="40" spans="1:46" ht="15" x14ac:dyDescent="0.25">
      <c r="A40" s="103" t="s">
        <v>419</v>
      </c>
      <c r="B40" s="105"/>
      <c r="C40" s="105"/>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82" t="str">
        <f>IF(ISBLANK(B40)," ",100-SUM(D40:AC40))</f>
        <v xml:space="preserve"> </v>
      </c>
      <c r="AE40" s="83"/>
      <c r="AF40" s="83"/>
      <c r="AG40" s="84"/>
      <c r="AH40" s="36"/>
      <c r="AI40" s="103" t="s">
        <v>253</v>
      </c>
      <c r="AJ40" s="103"/>
      <c r="AK40" s="113"/>
      <c r="AL40" s="113"/>
      <c r="AM40" s="113"/>
      <c r="AN40" s="36"/>
      <c r="AO40" s="43" t="s">
        <v>21</v>
      </c>
      <c r="AP40" s="36"/>
      <c r="AQ40" s="36"/>
      <c r="AR40" s="36"/>
      <c r="AS40" s="36"/>
      <c r="AT40" s="38" t="s">
        <v>21</v>
      </c>
    </row>
    <row r="41" spans="1:46" ht="14.45" customHeight="1" x14ac:dyDescent="0.25">
      <c r="A41" s="103" t="s">
        <v>420</v>
      </c>
      <c r="B41" s="105"/>
      <c r="C41" s="105"/>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82" t="str">
        <f t="shared" ref="AD41:AD104" si="5">IF(ISBLANK(B41)," ",100-SUM(D41:AC41))</f>
        <v xml:space="preserve"> </v>
      </c>
      <c r="AE41" s="85"/>
      <c r="AF41" s="83"/>
      <c r="AG41" s="84"/>
      <c r="AH41" s="36"/>
      <c r="AI41" s="103" t="s">
        <v>260</v>
      </c>
      <c r="AJ41" s="103"/>
      <c r="AK41" s="112"/>
      <c r="AL41" s="112"/>
      <c r="AM41" s="112"/>
      <c r="AN41" s="36"/>
      <c r="AO41" s="43" t="s">
        <v>22</v>
      </c>
      <c r="AP41" s="36"/>
      <c r="AQ41" s="36"/>
      <c r="AR41" s="36"/>
      <c r="AS41" s="36"/>
      <c r="AT41" s="38" t="s">
        <v>22</v>
      </c>
    </row>
    <row r="42" spans="1:46" ht="15" x14ac:dyDescent="0.25">
      <c r="A42" s="103" t="s">
        <v>421</v>
      </c>
      <c r="B42" s="105"/>
      <c r="C42" s="105"/>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82" t="str">
        <f t="shared" si="5"/>
        <v xml:space="preserve"> </v>
      </c>
      <c r="AE42" s="83"/>
      <c r="AF42" s="83"/>
      <c r="AG42" s="84"/>
      <c r="AH42" s="36"/>
      <c r="AI42" s="103" t="s">
        <v>261</v>
      </c>
      <c r="AJ42" s="103"/>
      <c r="AK42" s="112"/>
      <c r="AL42" s="112"/>
      <c r="AM42" s="112"/>
      <c r="AN42" s="36"/>
      <c r="AO42" s="43" t="s">
        <v>23</v>
      </c>
      <c r="AP42" s="36"/>
      <c r="AQ42" s="36"/>
      <c r="AR42" s="36"/>
      <c r="AS42" s="36"/>
      <c r="AT42" s="38" t="s">
        <v>23</v>
      </c>
    </row>
    <row r="43" spans="1:46" ht="15" x14ac:dyDescent="0.25">
      <c r="A43" s="103" t="s">
        <v>422</v>
      </c>
      <c r="B43" s="105"/>
      <c r="C43" s="105"/>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82" t="str">
        <f t="shared" si="5"/>
        <v xml:space="preserve"> </v>
      </c>
      <c r="AE43" s="83"/>
      <c r="AF43" s="83"/>
      <c r="AG43" s="84"/>
      <c r="AH43" s="36"/>
      <c r="AI43" s="103" t="s">
        <v>262</v>
      </c>
      <c r="AJ43" s="103"/>
      <c r="AK43" s="86"/>
      <c r="AL43" s="86"/>
      <c r="AM43" s="86"/>
      <c r="AN43" s="36"/>
      <c r="AO43" s="43" t="s">
        <v>24</v>
      </c>
      <c r="AP43" s="36"/>
      <c r="AQ43" s="36"/>
      <c r="AR43" s="36"/>
      <c r="AS43" s="36"/>
      <c r="AT43" s="38" t="s">
        <v>24</v>
      </c>
    </row>
    <row r="44" spans="1:46" ht="15" x14ac:dyDescent="0.25">
      <c r="A44" s="103" t="s">
        <v>423</v>
      </c>
      <c r="B44" s="105"/>
      <c r="C44" s="105"/>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82" t="str">
        <f t="shared" si="5"/>
        <v xml:space="preserve"> </v>
      </c>
      <c r="AE44" s="83"/>
      <c r="AF44" s="83"/>
      <c r="AG44" s="84"/>
      <c r="AH44" s="36"/>
      <c r="AI44" s="103" t="s">
        <v>263</v>
      </c>
      <c r="AJ44" s="103"/>
      <c r="AK44" s="86"/>
      <c r="AL44" s="86"/>
      <c r="AM44" s="86"/>
      <c r="AN44" s="36"/>
      <c r="AO44" s="43" t="s">
        <v>25</v>
      </c>
      <c r="AP44" s="36"/>
      <c r="AQ44" s="36"/>
      <c r="AR44" s="36"/>
      <c r="AS44" s="36"/>
      <c r="AT44" s="38" t="s">
        <v>25</v>
      </c>
    </row>
    <row r="45" spans="1:46" ht="15" x14ac:dyDescent="0.25">
      <c r="A45" s="103" t="s">
        <v>424</v>
      </c>
      <c r="B45" s="105"/>
      <c r="C45" s="105"/>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82" t="str">
        <f t="shared" si="5"/>
        <v xml:space="preserve"> </v>
      </c>
      <c r="AE45" s="83"/>
      <c r="AF45" s="83"/>
      <c r="AG45" s="84"/>
      <c r="AH45" s="36"/>
      <c r="AI45" s="103" t="s">
        <v>264</v>
      </c>
      <c r="AJ45" s="103"/>
      <c r="AK45" s="86"/>
      <c r="AL45" s="86"/>
      <c r="AM45" s="86"/>
      <c r="AN45" s="36"/>
      <c r="AO45" s="43" t="s">
        <v>26</v>
      </c>
      <c r="AP45" s="36"/>
      <c r="AQ45" s="36"/>
      <c r="AR45" s="36"/>
      <c r="AS45" s="36"/>
      <c r="AT45" s="38" t="s">
        <v>26</v>
      </c>
    </row>
    <row r="46" spans="1:46" ht="15" x14ac:dyDescent="0.25">
      <c r="A46" s="103" t="s">
        <v>425</v>
      </c>
      <c r="B46" s="105"/>
      <c r="C46" s="105"/>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82" t="str">
        <f t="shared" si="5"/>
        <v xml:space="preserve"> </v>
      </c>
      <c r="AE46" s="83"/>
      <c r="AF46" s="83"/>
      <c r="AG46" s="84"/>
      <c r="AH46" s="36"/>
      <c r="AI46" s="103" t="s">
        <v>265</v>
      </c>
      <c r="AJ46" s="103"/>
      <c r="AK46" s="86"/>
      <c r="AL46" s="86"/>
      <c r="AM46" s="86"/>
      <c r="AN46" s="36"/>
      <c r="AO46" s="43" t="s">
        <v>27</v>
      </c>
      <c r="AP46" s="36"/>
      <c r="AQ46" s="36"/>
      <c r="AR46" s="36"/>
      <c r="AS46" s="36"/>
      <c r="AT46" s="38" t="s">
        <v>27</v>
      </c>
    </row>
    <row r="47" spans="1:46" ht="15" x14ac:dyDescent="0.25">
      <c r="A47" s="103" t="s">
        <v>426</v>
      </c>
      <c r="B47" s="105"/>
      <c r="C47" s="105"/>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82" t="str">
        <f t="shared" si="5"/>
        <v xml:space="preserve"> </v>
      </c>
      <c r="AE47" s="83"/>
      <c r="AF47" s="83"/>
      <c r="AG47" s="84"/>
      <c r="AH47" s="36"/>
      <c r="AI47" s="103" t="s">
        <v>266</v>
      </c>
      <c r="AJ47" s="103"/>
      <c r="AK47" s="86"/>
      <c r="AL47" s="86"/>
      <c r="AM47" s="86"/>
      <c r="AN47" s="36"/>
      <c r="AO47" s="43" t="s">
        <v>28</v>
      </c>
      <c r="AP47" s="36"/>
      <c r="AQ47" s="36"/>
      <c r="AR47" s="36"/>
      <c r="AS47" s="36"/>
      <c r="AT47" s="38" t="s">
        <v>28</v>
      </c>
    </row>
    <row r="48" spans="1:46" ht="15" x14ac:dyDescent="0.25">
      <c r="A48" s="103" t="s">
        <v>427</v>
      </c>
      <c r="B48" s="105"/>
      <c r="C48" s="105"/>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82" t="str">
        <f t="shared" si="5"/>
        <v xml:space="preserve"> </v>
      </c>
      <c r="AE48" s="83"/>
      <c r="AF48" s="83"/>
      <c r="AG48" s="84"/>
      <c r="AH48" s="36"/>
      <c r="AI48" s="103" t="s">
        <v>267</v>
      </c>
      <c r="AJ48" s="103"/>
      <c r="AK48" s="86"/>
      <c r="AL48" s="86"/>
      <c r="AM48" s="86"/>
      <c r="AN48" s="36"/>
      <c r="AO48" s="43" t="s">
        <v>29</v>
      </c>
      <c r="AP48" s="36"/>
      <c r="AQ48" s="36"/>
      <c r="AR48" s="36"/>
      <c r="AS48" s="36"/>
      <c r="AT48" s="38" t="s">
        <v>29</v>
      </c>
    </row>
    <row r="49" spans="1:46" ht="15" x14ac:dyDescent="0.25">
      <c r="A49" s="103" t="s">
        <v>428</v>
      </c>
      <c r="B49" s="105"/>
      <c r="C49" s="105"/>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82" t="str">
        <f t="shared" si="5"/>
        <v xml:space="preserve"> </v>
      </c>
      <c r="AE49" s="83"/>
      <c r="AF49" s="83"/>
      <c r="AG49" s="84"/>
      <c r="AH49" s="36"/>
      <c r="AI49" s="103" t="s">
        <v>268</v>
      </c>
      <c r="AJ49" s="103"/>
      <c r="AK49" s="86"/>
      <c r="AL49" s="86"/>
      <c r="AM49" s="86"/>
      <c r="AN49" s="36"/>
      <c r="AO49" s="43" t="s">
        <v>30</v>
      </c>
      <c r="AP49" s="36"/>
      <c r="AQ49" s="36"/>
      <c r="AR49" s="36"/>
      <c r="AS49" s="36"/>
      <c r="AT49" s="38" t="s">
        <v>30</v>
      </c>
    </row>
    <row r="50" spans="1:46" ht="15" x14ac:dyDescent="0.25">
      <c r="A50" s="103" t="s">
        <v>429</v>
      </c>
      <c r="B50" s="105"/>
      <c r="C50" s="105"/>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82" t="str">
        <f t="shared" si="5"/>
        <v xml:space="preserve"> </v>
      </c>
      <c r="AE50" s="83"/>
      <c r="AF50" s="83"/>
      <c r="AG50" s="84"/>
      <c r="AH50" s="36"/>
      <c r="AI50" s="103" t="s">
        <v>269</v>
      </c>
      <c r="AJ50" s="103"/>
      <c r="AK50" s="112"/>
      <c r="AL50" s="112"/>
      <c r="AM50" s="112"/>
      <c r="AN50" s="36"/>
      <c r="AO50" s="43" t="s">
        <v>31</v>
      </c>
      <c r="AP50" s="36"/>
      <c r="AQ50" s="36"/>
      <c r="AR50" s="36"/>
      <c r="AS50" s="36"/>
      <c r="AT50" s="38" t="s">
        <v>31</v>
      </c>
    </row>
    <row r="51" spans="1:46" ht="15" x14ac:dyDescent="0.25">
      <c r="A51" s="103" t="s">
        <v>430</v>
      </c>
      <c r="B51" s="103"/>
      <c r="C51" s="103"/>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82" t="str">
        <f t="shared" si="5"/>
        <v xml:space="preserve"> </v>
      </c>
      <c r="AE51" s="83"/>
      <c r="AF51" s="83"/>
      <c r="AG51" s="84"/>
      <c r="AH51" s="36"/>
      <c r="AI51" s="103" t="s">
        <v>270</v>
      </c>
      <c r="AJ51" s="103"/>
      <c r="AK51" s="112"/>
      <c r="AL51" s="112"/>
      <c r="AM51" s="112"/>
      <c r="AN51" s="36"/>
      <c r="AO51" s="43" t="s">
        <v>32</v>
      </c>
      <c r="AP51" s="36"/>
      <c r="AQ51" s="36"/>
      <c r="AR51" s="36"/>
      <c r="AS51" s="36"/>
      <c r="AT51" s="38" t="s">
        <v>32</v>
      </c>
    </row>
    <row r="52" spans="1:46" ht="15" x14ac:dyDescent="0.25">
      <c r="A52" s="103" t="s">
        <v>431</v>
      </c>
      <c r="B52" s="103"/>
      <c r="C52" s="103"/>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82" t="str">
        <f t="shared" si="5"/>
        <v xml:space="preserve"> </v>
      </c>
      <c r="AE52" s="83"/>
      <c r="AF52" s="83"/>
      <c r="AG52" s="84"/>
      <c r="AH52" s="36"/>
      <c r="AI52" s="103" t="s">
        <v>271</v>
      </c>
      <c r="AJ52" s="103"/>
      <c r="AK52" s="86"/>
      <c r="AL52" s="86"/>
      <c r="AM52" s="86"/>
      <c r="AN52" s="36"/>
      <c r="AO52" s="43" t="s">
        <v>33</v>
      </c>
      <c r="AP52" s="36"/>
      <c r="AQ52" s="36"/>
      <c r="AR52" s="36"/>
      <c r="AS52" s="36"/>
      <c r="AT52" s="38" t="s">
        <v>33</v>
      </c>
    </row>
    <row r="53" spans="1:46" ht="15" x14ac:dyDescent="0.25">
      <c r="A53" s="103" t="s">
        <v>432</v>
      </c>
      <c r="B53" s="103"/>
      <c r="C53" s="103"/>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82" t="str">
        <f t="shared" si="5"/>
        <v xml:space="preserve"> </v>
      </c>
      <c r="AE53" s="83"/>
      <c r="AF53" s="83"/>
      <c r="AG53" s="84"/>
      <c r="AH53" s="36"/>
      <c r="AI53" s="103" t="s">
        <v>272</v>
      </c>
      <c r="AJ53" s="103"/>
      <c r="AK53" s="86"/>
      <c r="AL53" s="86"/>
      <c r="AM53" s="86"/>
      <c r="AN53" s="36"/>
      <c r="AO53" s="43" t="s">
        <v>34</v>
      </c>
      <c r="AP53" s="36"/>
      <c r="AQ53" s="36"/>
      <c r="AR53" s="36"/>
      <c r="AS53" s="36"/>
      <c r="AT53" s="38" t="s">
        <v>34</v>
      </c>
    </row>
    <row r="54" spans="1:46" ht="15" x14ac:dyDescent="0.25">
      <c r="A54" s="103" t="s">
        <v>433</v>
      </c>
      <c r="B54" s="103"/>
      <c r="C54" s="103"/>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82" t="str">
        <f t="shared" si="5"/>
        <v xml:space="preserve"> </v>
      </c>
      <c r="AE54" s="83"/>
      <c r="AF54" s="83"/>
      <c r="AG54" s="84"/>
      <c r="AH54" s="36"/>
      <c r="AI54" s="103" t="s">
        <v>273</v>
      </c>
      <c r="AJ54" s="103"/>
      <c r="AK54" s="86"/>
      <c r="AL54" s="86"/>
      <c r="AM54" s="86"/>
      <c r="AN54" s="36"/>
      <c r="AO54" s="43" t="s">
        <v>35</v>
      </c>
      <c r="AP54" s="36"/>
      <c r="AQ54" s="36"/>
      <c r="AR54" s="36"/>
      <c r="AS54" s="36"/>
      <c r="AT54" s="38" t="s">
        <v>35</v>
      </c>
    </row>
    <row r="55" spans="1:46" ht="15" x14ac:dyDescent="0.25">
      <c r="A55" s="103" t="s">
        <v>434</v>
      </c>
      <c r="B55" s="103"/>
      <c r="C55" s="103"/>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82" t="str">
        <f t="shared" si="5"/>
        <v xml:space="preserve"> </v>
      </c>
      <c r="AE55" s="83"/>
      <c r="AF55" s="83"/>
      <c r="AG55" s="84"/>
      <c r="AH55" s="36"/>
      <c r="AI55" s="103" t="s">
        <v>274</v>
      </c>
      <c r="AJ55" s="103"/>
      <c r="AK55" s="86"/>
      <c r="AL55" s="86"/>
      <c r="AM55" s="86"/>
      <c r="AN55" s="36"/>
      <c r="AO55" s="43" t="s">
        <v>36</v>
      </c>
      <c r="AP55" s="36"/>
      <c r="AQ55" s="36"/>
      <c r="AR55" s="36"/>
      <c r="AS55" s="36"/>
      <c r="AT55" s="38" t="s">
        <v>36</v>
      </c>
    </row>
    <row r="56" spans="1:46" ht="15" x14ac:dyDescent="0.25">
      <c r="A56" s="103" t="s">
        <v>435</v>
      </c>
      <c r="B56" s="103"/>
      <c r="C56" s="103"/>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82" t="str">
        <f t="shared" si="5"/>
        <v xml:space="preserve"> </v>
      </c>
      <c r="AE56" s="83"/>
      <c r="AF56" s="83"/>
      <c r="AG56" s="84"/>
      <c r="AH56" s="36"/>
      <c r="AI56" s="103" t="s">
        <v>275</v>
      </c>
      <c r="AJ56" s="103"/>
      <c r="AK56" s="86"/>
      <c r="AL56" s="86"/>
      <c r="AM56" s="86"/>
      <c r="AN56" s="36"/>
      <c r="AO56" s="43" t="s">
        <v>37</v>
      </c>
      <c r="AP56" s="36"/>
      <c r="AQ56" s="36"/>
      <c r="AR56" s="36"/>
      <c r="AS56" s="36"/>
      <c r="AT56" s="38" t="s">
        <v>37</v>
      </c>
    </row>
    <row r="57" spans="1:46" ht="15" x14ac:dyDescent="0.25">
      <c r="A57" s="103" t="s">
        <v>436</v>
      </c>
      <c r="B57" s="103"/>
      <c r="C57" s="103"/>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82" t="str">
        <f t="shared" si="5"/>
        <v xml:space="preserve"> </v>
      </c>
      <c r="AE57" s="83"/>
      <c r="AF57" s="83"/>
      <c r="AG57" s="84"/>
      <c r="AH57" s="36"/>
      <c r="AI57" s="103" t="s">
        <v>276</v>
      </c>
      <c r="AJ57" s="103"/>
      <c r="AK57" s="86"/>
      <c r="AL57" s="86"/>
      <c r="AM57" s="86"/>
      <c r="AN57" s="36"/>
      <c r="AO57" s="43" t="s">
        <v>38</v>
      </c>
      <c r="AP57" s="36"/>
      <c r="AQ57" s="36"/>
      <c r="AR57" s="36"/>
      <c r="AS57" s="36"/>
      <c r="AT57" s="38" t="s">
        <v>38</v>
      </c>
    </row>
    <row r="58" spans="1:46" ht="15" x14ac:dyDescent="0.25">
      <c r="A58" s="103" t="s">
        <v>437</v>
      </c>
      <c r="B58" s="103"/>
      <c r="C58" s="103"/>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82" t="str">
        <f t="shared" si="5"/>
        <v xml:space="preserve"> </v>
      </c>
      <c r="AE58" s="83"/>
      <c r="AF58" s="83"/>
      <c r="AG58" s="84"/>
      <c r="AH58" s="36"/>
      <c r="AI58" s="103" t="s">
        <v>277</v>
      </c>
      <c r="AJ58" s="103"/>
      <c r="AK58" s="86"/>
      <c r="AL58" s="86"/>
      <c r="AM58" s="86"/>
      <c r="AN58" s="36"/>
      <c r="AO58" s="43" t="s">
        <v>39</v>
      </c>
      <c r="AP58" s="36"/>
      <c r="AQ58" s="36"/>
      <c r="AR58" s="36"/>
      <c r="AS58" s="36"/>
      <c r="AT58" s="38" t="s">
        <v>39</v>
      </c>
    </row>
    <row r="59" spans="1:46" ht="15" x14ac:dyDescent="0.25">
      <c r="A59" s="103" t="s">
        <v>438</v>
      </c>
      <c r="B59" s="103"/>
      <c r="C59" s="103"/>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82" t="str">
        <f t="shared" si="5"/>
        <v xml:space="preserve"> </v>
      </c>
      <c r="AE59" s="83"/>
      <c r="AF59" s="83"/>
      <c r="AG59" s="84"/>
      <c r="AH59" s="36"/>
      <c r="AI59" s="103" t="s">
        <v>278</v>
      </c>
      <c r="AJ59" s="103"/>
      <c r="AK59" s="112"/>
      <c r="AL59" s="112"/>
      <c r="AM59" s="112"/>
      <c r="AN59" s="36"/>
      <c r="AO59" s="43" t="s">
        <v>40</v>
      </c>
      <c r="AP59" s="36"/>
      <c r="AQ59" s="36"/>
      <c r="AR59" s="36"/>
      <c r="AS59" s="36"/>
      <c r="AT59" s="38" t="s">
        <v>40</v>
      </c>
    </row>
    <row r="60" spans="1:46" ht="15" x14ac:dyDescent="0.25">
      <c r="A60" s="103" t="s">
        <v>439</v>
      </c>
      <c r="B60" s="103"/>
      <c r="C60" s="103"/>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82" t="str">
        <f t="shared" si="5"/>
        <v xml:space="preserve"> </v>
      </c>
      <c r="AE60" s="83"/>
      <c r="AF60" s="83"/>
      <c r="AG60" s="84"/>
      <c r="AH60" s="36"/>
      <c r="AI60" s="103" t="s">
        <v>279</v>
      </c>
      <c r="AJ60" s="103"/>
      <c r="AK60" s="112"/>
      <c r="AL60" s="112"/>
      <c r="AM60" s="112"/>
      <c r="AN60" s="36"/>
      <c r="AO60" s="43" t="s">
        <v>41</v>
      </c>
      <c r="AP60" s="36"/>
      <c r="AQ60" s="36"/>
      <c r="AR60" s="36"/>
      <c r="AS60" s="36"/>
      <c r="AT60" s="38" t="s">
        <v>41</v>
      </c>
    </row>
    <row r="61" spans="1:46" ht="15" x14ac:dyDescent="0.25">
      <c r="A61" s="103" t="s">
        <v>440</v>
      </c>
      <c r="B61" s="103"/>
      <c r="C61" s="103"/>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82" t="str">
        <f t="shared" si="5"/>
        <v xml:space="preserve"> </v>
      </c>
      <c r="AE61" s="83"/>
      <c r="AF61" s="83"/>
      <c r="AG61" s="84"/>
      <c r="AH61" s="36"/>
      <c r="AI61" s="103" t="s">
        <v>280</v>
      </c>
      <c r="AJ61" s="103"/>
      <c r="AK61" s="112"/>
      <c r="AL61" s="112"/>
      <c r="AM61" s="112"/>
      <c r="AN61" s="36"/>
      <c r="AO61" s="43" t="s">
        <v>42</v>
      </c>
      <c r="AP61" s="36"/>
      <c r="AQ61" s="36"/>
      <c r="AR61" s="36"/>
      <c r="AS61" s="36"/>
      <c r="AT61" s="38" t="s">
        <v>42</v>
      </c>
    </row>
    <row r="62" spans="1:46" ht="15" x14ac:dyDescent="0.25">
      <c r="A62" s="103" t="s">
        <v>441</v>
      </c>
      <c r="B62" s="103"/>
      <c r="C62" s="103"/>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82" t="str">
        <f t="shared" si="5"/>
        <v xml:space="preserve"> </v>
      </c>
      <c r="AE62" s="83"/>
      <c r="AF62" s="83"/>
      <c r="AG62" s="84"/>
      <c r="AH62" s="36"/>
      <c r="AI62" s="103" t="s">
        <v>281</v>
      </c>
      <c r="AJ62" s="103"/>
      <c r="AK62" s="112"/>
      <c r="AL62" s="112"/>
      <c r="AM62" s="112"/>
      <c r="AO62" s="35" t="s">
        <v>43</v>
      </c>
      <c r="AT62" s="38" t="s">
        <v>43</v>
      </c>
    </row>
    <row r="63" spans="1:46" ht="15" x14ac:dyDescent="0.25">
      <c r="A63" s="103" t="s">
        <v>442</v>
      </c>
      <c r="B63" s="103"/>
      <c r="C63" s="103"/>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82" t="str">
        <f t="shared" si="5"/>
        <v xml:space="preserve"> </v>
      </c>
      <c r="AE63" s="83"/>
      <c r="AF63" s="83"/>
      <c r="AG63" s="84"/>
      <c r="AH63" s="36"/>
      <c r="AI63" s="103" t="s">
        <v>282</v>
      </c>
      <c r="AJ63" s="103"/>
      <c r="AK63" s="112"/>
      <c r="AL63" s="112"/>
      <c r="AM63" s="112"/>
      <c r="AO63" s="35" t="s">
        <v>44</v>
      </c>
      <c r="AT63" s="38" t="s">
        <v>44</v>
      </c>
    </row>
    <row r="64" spans="1:46" ht="15" x14ac:dyDescent="0.25">
      <c r="A64" s="103" t="s">
        <v>443</v>
      </c>
      <c r="B64" s="103"/>
      <c r="C64" s="103"/>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82" t="str">
        <f t="shared" si="5"/>
        <v xml:space="preserve"> </v>
      </c>
      <c r="AE64" s="83"/>
      <c r="AF64" s="83"/>
      <c r="AG64" s="84"/>
      <c r="AH64" s="36"/>
      <c r="AI64" s="103" t="s">
        <v>283</v>
      </c>
      <c r="AJ64" s="103"/>
      <c r="AK64" s="112"/>
      <c r="AL64" s="112"/>
      <c r="AM64" s="112"/>
      <c r="AO64" s="35" t="s">
        <v>45</v>
      </c>
      <c r="AT64" s="38" t="s">
        <v>45</v>
      </c>
    </row>
    <row r="65" spans="1:46" ht="15" x14ac:dyDescent="0.25">
      <c r="A65" s="103" t="s">
        <v>444</v>
      </c>
      <c r="B65" s="103"/>
      <c r="C65" s="103"/>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82" t="str">
        <f t="shared" si="5"/>
        <v xml:space="preserve"> </v>
      </c>
      <c r="AE65" s="83"/>
      <c r="AF65" s="83"/>
      <c r="AG65" s="84"/>
      <c r="AH65" s="36"/>
      <c r="AI65" s="103" t="s">
        <v>284</v>
      </c>
      <c r="AJ65" s="103"/>
      <c r="AK65" s="112"/>
      <c r="AL65" s="112"/>
      <c r="AM65" s="112"/>
      <c r="AO65" s="35" t="s">
        <v>46</v>
      </c>
      <c r="AT65" s="38" t="s">
        <v>46</v>
      </c>
    </row>
    <row r="66" spans="1:46" ht="15" x14ac:dyDescent="0.25">
      <c r="A66" s="103" t="s">
        <v>445</v>
      </c>
      <c r="B66" s="103"/>
      <c r="C66" s="103"/>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82" t="str">
        <f t="shared" si="5"/>
        <v xml:space="preserve"> </v>
      </c>
      <c r="AE66" s="83"/>
      <c r="AF66" s="83"/>
      <c r="AG66" s="84"/>
      <c r="AI66" s="103" t="s">
        <v>285</v>
      </c>
      <c r="AJ66" s="103"/>
      <c r="AK66" s="112"/>
      <c r="AL66" s="112"/>
      <c r="AM66" s="112"/>
      <c r="AO66" s="35" t="s">
        <v>47</v>
      </c>
      <c r="AT66" s="38" t="s">
        <v>47</v>
      </c>
    </row>
    <row r="67" spans="1:46" ht="15" x14ac:dyDescent="0.25">
      <c r="A67" s="103" t="s">
        <v>446</v>
      </c>
      <c r="B67" s="103"/>
      <c r="C67" s="103"/>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82" t="str">
        <f t="shared" si="5"/>
        <v xml:space="preserve"> </v>
      </c>
      <c r="AE67" s="83"/>
      <c r="AF67" s="83"/>
      <c r="AG67" s="84"/>
      <c r="AI67" s="103" t="s">
        <v>286</v>
      </c>
      <c r="AJ67" s="103"/>
      <c r="AK67" s="112"/>
      <c r="AL67" s="112"/>
      <c r="AM67" s="112"/>
      <c r="AO67" s="35" t="s">
        <v>48</v>
      </c>
      <c r="AT67" s="38" t="s">
        <v>48</v>
      </c>
    </row>
    <row r="68" spans="1:46" ht="15" x14ac:dyDescent="0.25">
      <c r="A68" s="103" t="s">
        <v>447</v>
      </c>
      <c r="B68" s="103"/>
      <c r="C68" s="103"/>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82" t="str">
        <f t="shared" si="5"/>
        <v xml:space="preserve"> </v>
      </c>
      <c r="AE68" s="83"/>
      <c r="AF68" s="83"/>
      <c r="AG68" s="84"/>
      <c r="AI68" s="103" t="s">
        <v>287</v>
      </c>
      <c r="AJ68" s="103"/>
      <c r="AK68" s="112"/>
      <c r="AL68" s="112"/>
      <c r="AM68" s="112"/>
      <c r="AO68" s="35" t="s">
        <v>49</v>
      </c>
      <c r="AT68" s="38" t="s">
        <v>49</v>
      </c>
    </row>
    <row r="69" spans="1:46" ht="15" x14ac:dyDescent="0.25">
      <c r="A69" s="103" t="s">
        <v>448</v>
      </c>
      <c r="B69" s="103"/>
      <c r="C69" s="103"/>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82" t="str">
        <f t="shared" si="5"/>
        <v xml:space="preserve"> </v>
      </c>
      <c r="AE69" s="83"/>
      <c r="AF69" s="83"/>
      <c r="AG69" s="84"/>
      <c r="AI69" s="87" t="s">
        <v>315</v>
      </c>
      <c r="AJ69" s="34">
        <f>SUM(AJ40:AJ68)</f>
        <v>0</v>
      </c>
      <c r="AK69" s="36"/>
      <c r="AL69" s="36"/>
      <c r="AM69" s="36"/>
      <c r="AO69" s="35" t="s">
        <v>50</v>
      </c>
      <c r="AT69" s="38" t="s">
        <v>50</v>
      </c>
    </row>
    <row r="70" spans="1:46" ht="15" x14ac:dyDescent="0.25">
      <c r="A70" s="103" t="s">
        <v>449</v>
      </c>
      <c r="B70" s="103"/>
      <c r="C70" s="103"/>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82" t="str">
        <f t="shared" si="5"/>
        <v xml:space="preserve"> </v>
      </c>
      <c r="AE70" s="83"/>
      <c r="AF70" s="83"/>
      <c r="AG70" s="84"/>
      <c r="AO70" s="35" t="s">
        <v>51</v>
      </c>
      <c r="AT70" s="38" t="s">
        <v>51</v>
      </c>
    </row>
    <row r="71" spans="1:46" ht="15" x14ac:dyDescent="0.25">
      <c r="A71" s="103" t="s">
        <v>450</v>
      </c>
      <c r="B71" s="103"/>
      <c r="C71" s="103"/>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82" t="str">
        <f t="shared" si="5"/>
        <v xml:space="preserve"> </v>
      </c>
      <c r="AE71" s="83"/>
      <c r="AF71" s="83"/>
      <c r="AG71" s="84"/>
      <c r="AO71" s="35" t="s">
        <v>52</v>
      </c>
      <c r="AT71" s="38" t="s">
        <v>52</v>
      </c>
    </row>
    <row r="72" spans="1:46" ht="15" x14ac:dyDescent="0.25">
      <c r="A72" s="103" t="s">
        <v>451</v>
      </c>
      <c r="B72" s="103"/>
      <c r="C72" s="103"/>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82" t="str">
        <f t="shared" si="5"/>
        <v xml:space="preserve"> </v>
      </c>
      <c r="AE72" s="83"/>
      <c r="AF72" s="83"/>
      <c r="AG72" s="84"/>
      <c r="AO72" s="35" t="s">
        <v>53</v>
      </c>
      <c r="AT72" s="38" t="s">
        <v>53</v>
      </c>
    </row>
    <row r="73" spans="1:46" ht="15" x14ac:dyDescent="0.25">
      <c r="A73" s="103" t="s">
        <v>452</v>
      </c>
      <c r="B73" s="103"/>
      <c r="C73" s="103"/>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82" t="str">
        <f t="shared" si="5"/>
        <v xml:space="preserve"> </v>
      </c>
      <c r="AE73" s="83"/>
      <c r="AF73" s="83"/>
      <c r="AG73" s="84"/>
      <c r="AO73" s="35" t="s">
        <v>54</v>
      </c>
      <c r="AT73" s="38" t="s">
        <v>54</v>
      </c>
    </row>
    <row r="74" spans="1:46" ht="15" x14ac:dyDescent="0.25">
      <c r="A74" s="103" t="s">
        <v>453</v>
      </c>
      <c r="B74" s="103"/>
      <c r="C74" s="103"/>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82" t="str">
        <f t="shared" si="5"/>
        <v xml:space="preserve"> </v>
      </c>
      <c r="AE74" s="83"/>
      <c r="AF74" s="83"/>
      <c r="AG74" s="84"/>
      <c r="AO74" s="35" t="s">
        <v>55</v>
      </c>
      <c r="AT74" s="38" t="s">
        <v>55</v>
      </c>
    </row>
    <row r="75" spans="1:46" ht="15" x14ac:dyDescent="0.25">
      <c r="A75" s="103" t="s">
        <v>454</v>
      </c>
      <c r="B75" s="103"/>
      <c r="C75" s="103"/>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82" t="str">
        <f t="shared" si="5"/>
        <v xml:space="preserve"> </v>
      </c>
      <c r="AE75" s="83"/>
      <c r="AF75" s="83"/>
      <c r="AG75" s="84"/>
      <c r="AO75" s="35" t="s">
        <v>56</v>
      </c>
      <c r="AT75" s="38" t="s">
        <v>56</v>
      </c>
    </row>
    <row r="76" spans="1:46" ht="15" x14ac:dyDescent="0.25">
      <c r="A76" s="103" t="s">
        <v>455</v>
      </c>
      <c r="B76" s="103"/>
      <c r="C76" s="103"/>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82" t="str">
        <f t="shared" si="5"/>
        <v xml:space="preserve"> </v>
      </c>
      <c r="AE76" s="83"/>
      <c r="AF76" s="83"/>
      <c r="AG76" s="84"/>
      <c r="AO76" s="35" t="s">
        <v>57</v>
      </c>
      <c r="AT76" s="38" t="s">
        <v>57</v>
      </c>
    </row>
    <row r="77" spans="1:46" ht="15" x14ac:dyDescent="0.25">
      <c r="A77" s="103" t="s">
        <v>456</v>
      </c>
      <c r="B77" s="103"/>
      <c r="C77" s="103"/>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82" t="str">
        <f t="shared" si="5"/>
        <v xml:space="preserve"> </v>
      </c>
      <c r="AE77" s="83"/>
      <c r="AF77" s="83"/>
      <c r="AG77" s="84"/>
      <c r="AO77" s="35" t="s">
        <v>58</v>
      </c>
      <c r="AT77" s="38" t="s">
        <v>58</v>
      </c>
    </row>
    <row r="78" spans="1:46" ht="15" x14ac:dyDescent="0.25">
      <c r="A78" s="103" t="s">
        <v>457</v>
      </c>
      <c r="B78" s="103"/>
      <c r="C78" s="103"/>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82" t="str">
        <f t="shared" si="5"/>
        <v xml:space="preserve"> </v>
      </c>
      <c r="AE78" s="83"/>
      <c r="AF78" s="83"/>
      <c r="AG78" s="84"/>
      <c r="AO78" s="35" t="s">
        <v>59</v>
      </c>
      <c r="AT78" s="38" t="s">
        <v>59</v>
      </c>
    </row>
    <row r="79" spans="1:46" ht="15" x14ac:dyDescent="0.25">
      <c r="A79" s="103" t="s">
        <v>458</v>
      </c>
      <c r="B79" s="103"/>
      <c r="C79" s="103"/>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82" t="str">
        <f t="shared" si="5"/>
        <v xml:space="preserve"> </v>
      </c>
      <c r="AE79" s="83"/>
      <c r="AF79" s="83"/>
      <c r="AG79" s="84"/>
      <c r="AO79" s="35" t="s">
        <v>60</v>
      </c>
      <c r="AT79" s="38" t="s">
        <v>60</v>
      </c>
    </row>
    <row r="80" spans="1:46" ht="15" x14ac:dyDescent="0.25">
      <c r="A80" s="103" t="s">
        <v>459</v>
      </c>
      <c r="B80" s="103"/>
      <c r="C80" s="103"/>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82" t="str">
        <f t="shared" si="5"/>
        <v xml:space="preserve"> </v>
      </c>
      <c r="AE80" s="83"/>
      <c r="AF80" s="83"/>
      <c r="AG80" s="84"/>
      <c r="AO80" s="35" t="s">
        <v>61</v>
      </c>
      <c r="AT80" s="38" t="s">
        <v>61</v>
      </c>
    </row>
    <row r="81" spans="1:46" ht="15" x14ac:dyDescent="0.25">
      <c r="A81" s="103" t="s">
        <v>460</v>
      </c>
      <c r="B81" s="103"/>
      <c r="C81" s="103"/>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82" t="str">
        <f t="shared" si="5"/>
        <v xml:space="preserve"> </v>
      </c>
      <c r="AE81" s="83"/>
      <c r="AF81" s="83"/>
      <c r="AG81" s="84"/>
      <c r="AO81" s="35" t="s">
        <v>62</v>
      </c>
      <c r="AT81" s="38" t="s">
        <v>62</v>
      </c>
    </row>
    <row r="82" spans="1:46" ht="15" x14ac:dyDescent="0.25">
      <c r="A82" s="103" t="s">
        <v>461</v>
      </c>
      <c r="B82" s="103"/>
      <c r="C82" s="103"/>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82" t="str">
        <f t="shared" si="5"/>
        <v xml:space="preserve"> </v>
      </c>
      <c r="AE82" s="83"/>
      <c r="AF82" s="83"/>
      <c r="AG82" s="84"/>
      <c r="AO82" s="35" t="s">
        <v>63</v>
      </c>
      <c r="AT82" s="38" t="s">
        <v>63</v>
      </c>
    </row>
    <row r="83" spans="1:46" ht="15" x14ac:dyDescent="0.25">
      <c r="A83" s="103" t="s">
        <v>462</v>
      </c>
      <c r="B83" s="103"/>
      <c r="C83" s="103"/>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82" t="str">
        <f t="shared" si="5"/>
        <v xml:space="preserve"> </v>
      </c>
      <c r="AE83" s="83"/>
      <c r="AF83" s="83"/>
      <c r="AG83" s="84"/>
      <c r="AO83" s="35" t="s">
        <v>64</v>
      </c>
      <c r="AT83" s="38" t="s">
        <v>64</v>
      </c>
    </row>
    <row r="84" spans="1:46" ht="15" x14ac:dyDescent="0.25">
      <c r="A84" s="103" t="s">
        <v>463</v>
      </c>
      <c r="B84" s="103"/>
      <c r="C84" s="103"/>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82" t="str">
        <f t="shared" si="5"/>
        <v xml:space="preserve"> </v>
      </c>
      <c r="AE84" s="83"/>
      <c r="AF84" s="83"/>
      <c r="AG84" s="84"/>
      <c r="AO84" s="35" t="s">
        <v>65</v>
      </c>
      <c r="AT84" s="38" t="s">
        <v>65</v>
      </c>
    </row>
    <row r="85" spans="1:46" ht="15" x14ac:dyDescent="0.25">
      <c r="A85" s="103" t="s">
        <v>464</v>
      </c>
      <c r="B85" s="103"/>
      <c r="C85" s="103"/>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82" t="str">
        <f t="shared" si="5"/>
        <v xml:space="preserve"> </v>
      </c>
      <c r="AE85" s="83"/>
      <c r="AF85" s="83"/>
      <c r="AG85" s="84"/>
      <c r="AO85" s="35" t="s">
        <v>66</v>
      </c>
      <c r="AT85" s="38" t="s">
        <v>66</v>
      </c>
    </row>
    <row r="86" spans="1:46" ht="15" x14ac:dyDescent="0.25">
      <c r="A86" s="103" t="s">
        <v>465</v>
      </c>
      <c r="B86" s="103"/>
      <c r="C86" s="103"/>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82" t="str">
        <f t="shared" si="5"/>
        <v xml:space="preserve"> </v>
      </c>
      <c r="AE86" s="83"/>
      <c r="AF86" s="83"/>
      <c r="AG86" s="84"/>
      <c r="AO86" s="35" t="s">
        <v>67</v>
      </c>
      <c r="AT86" s="38" t="s">
        <v>67</v>
      </c>
    </row>
    <row r="87" spans="1:46" ht="15" x14ac:dyDescent="0.25">
      <c r="A87" s="103" t="s">
        <v>466</v>
      </c>
      <c r="B87" s="103"/>
      <c r="C87" s="103"/>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82" t="str">
        <f t="shared" si="5"/>
        <v xml:space="preserve"> </v>
      </c>
      <c r="AE87" s="83"/>
      <c r="AF87" s="83"/>
      <c r="AG87" s="84"/>
      <c r="AO87" s="35" t="s">
        <v>68</v>
      </c>
      <c r="AT87" s="38" t="s">
        <v>68</v>
      </c>
    </row>
    <row r="88" spans="1:46" ht="15" x14ac:dyDescent="0.25">
      <c r="A88" s="103" t="s">
        <v>467</v>
      </c>
      <c r="B88" s="103"/>
      <c r="C88" s="103"/>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82" t="str">
        <f t="shared" si="5"/>
        <v xml:space="preserve"> </v>
      </c>
      <c r="AE88" s="83"/>
      <c r="AF88" s="83"/>
      <c r="AG88" s="84"/>
      <c r="AO88" s="35" t="s">
        <v>69</v>
      </c>
      <c r="AT88" s="38" t="s">
        <v>69</v>
      </c>
    </row>
    <row r="89" spans="1:46" ht="15" x14ac:dyDescent="0.25">
      <c r="A89" s="103" t="s">
        <v>468</v>
      </c>
      <c r="B89" s="103"/>
      <c r="C89" s="103"/>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82" t="str">
        <f t="shared" si="5"/>
        <v xml:space="preserve"> </v>
      </c>
      <c r="AE89" s="83"/>
      <c r="AF89" s="83"/>
      <c r="AG89" s="84"/>
      <c r="AO89" s="35" t="s">
        <v>70</v>
      </c>
      <c r="AT89" s="38" t="s">
        <v>70</v>
      </c>
    </row>
    <row r="90" spans="1:46" ht="15" x14ac:dyDescent="0.25">
      <c r="A90" s="103" t="s">
        <v>469</v>
      </c>
      <c r="B90" s="103"/>
      <c r="C90" s="103"/>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82" t="str">
        <f t="shared" si="5"/>
        <v xml:space="preserve"> </v>
      </c>
      <c r="AE90" s="83"/>
      <c r="AF90" s="83"/>
      <c r="AG90" s="84"/>
      <c r="AO90" s="35" t="s">
        <v>71</v>
      </c>
      <c r="AT90" s="38" t="s">
        <v>71</v>
      </c>
    </row>
    <row r="91" spans="1:46" ht="15" x14ac:dyDescent="0.25">
      <c r="A91" s="103" t="s">
        <v>470</v>
      </c>
      <c r="B91" s="103"/>
      <c r="C91" s="103"/>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82" t="str">
        <f t="shared" si="5"/>
        <v xml:space="preserve"> </v>
      </c>
      <c r="AE91" s="83"/>
      <c r="AF91" s="83"/>
      <c r="AG91" s="84"/>
      <c r="AO91" s="35" t="s">
        <v>72</v>
      </c>
      <c r="AT91" s="38" t="s">
        <v>72</v>
      </c>
    </row>
    <row r="92" spans="1:46" ht="15" x14ac:dyDescent="0.25">
      <c r="A92" s="103" t="s">
        <v>471</v>
      </c>
      <c r="B92" s="103"/>
      <c r="C92" s="103"/>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82" t="str">
        <f t="shared" si="5"/>
        <v xml:space="preserve"> </v>
      </c>
      <c r="AE92" s="83"/>
      <c r="AF92" s="83"/>
      <c r="AG92" s="84"/>
      <c r="AO92" s="35" t="s">
        <v>73</v>
      </c>
      <c r="AT92" s="38" t="s">
        <v>73</v>
      </c>
    </row>
    <row r="93" spans="1:46" ht="15" x14ac:dyDescent="0.25">
      <c r="A93" s="103" t="s">
        <v>472</v>
      </c>
      <c r="B93" s="103"/>
      <c r="C93" s="103"/>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82" t="str">
        <f t="shared" si="5"/>
        <v xml:space="preserve"> </v>
      </c>
      <c r="AE93" s="83"/>
      <c r="AF93" s="83"/>
      <c r="AG93" s="84"/>
      <c r="AO93" s="35" t="s">
        <v>74</v>
      </c>
      <c r="AT93" s="38" t="s">
        <v>74</v>
      </c>
    </row>
    <row r="94" spans="1:46" ht="15" x14ac:dyDescent="0.25">
      <c r="A94" s="103" t="s">
        <v>473</v>
      </c>
      <c r="B94" s="103"/>
      <c r="C94" s="103"/>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82" t="str">
        <f t="shared" si="5"/>
        <v xml:space="preserve"> </v>
      </c>
      <c r="AE94" s="83"/>
      <c r="AF94" s="83"/>
      <c r="AG94" s="84"/>
      <c r="AO94" s="35" t="s">
        <v>75</v>
      </c>
      <c r="AT94" s="38" t="s">
        <v>75</v>
      </c>
    </row>
    <row r="95" spans="1:46" ht="15" x14ac:dyDescent="0.25">
      <c r="A95" s="103" t="s">
        <v>474</v>
      </c>
      <c r="B95" s="103"/>
      <c r="C95" s="103"/>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82" t="str">
        <f t="shared" si="5"/>
        <v xml:space="preserve"> </v>
      </c>
      <c r="AE95" s="83"/>
      <c r="AF95" s="83"/>
      <c r="AG95" s="84"/>
      <c r="AO95" s="35" t="s">
        <v>76</v>
      </c>
      <c r="AT95" s="38" t="s">
        <v>76</v>
      </c>
    </row>
    <row r="96" spans="1:46" ht="15" x14ac:dyDescent="0.25">
      <c r="A96" s="103" t="s">
        <v>475</v>
      </c>
      <c r="B96" s="103"/>
      <c r="C96" s="103"/>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82" t="str">
        <f t="shared" si="5"/>
        <v xml:space="preserve"> </v>
      </c>
      <c r="AE96" s="83"/>
      <c r="AF96" s="83"/>
      <c r="AG96" s="84"/>
      <c r="AO96" s="35" t="s">
        <v>77</v>
      </c>
      <c r="AT96" s="38" t="s">
        <v>77</v>
      </c>
    </row>
    <row r="97" spans="1:46" ht="15" x14ac:dyDescent="0.25">
      <c r="A97" s="103" t="s">
        <v>476</v>
      </c>
      <c r="B97" s="103"/>
      <c r="C97" s="103"/>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82" t="str">
        <f t="shared" si="5"/>
        <v xml:space="preserve"> </v>
      </c>
      <c r="AE97" s="83"/>
      <c r="AF97" s="83"/>
      <c r="AG97" s="84"/>
      <c r="AO97" s="35" t="s">
        <v>78</v>
      </c>
      <c r="AT97" s="38" t="s">
        <v>78</v>
      </c>
    </row>
    <row r="98" spans="1:46" ht="15" x14ac:dyDescent="0.25">
      <c r="A98" s="103" t="s">
        <v>477</v>
      </c>
      <c r="B98" s="103"/>
      <c r="C98" s="103"/>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82" t="str">
        <f t="shared" si="5"/>
        <v xml:space="preserve"> </v>
      </c>
      <c r="AE98" s="83"/>
      <c r="AF98" s="83"/>
      <c r="AG98" s="84"/>
      <c r="AO98" s="35" t="s">
        <v>79</v>
      </c>
      <c r="AT98" s="38" t="s">
        <v>79</v>
      </c>
    </row>
    <row r="99" spans="1:46" ht="15" x14ac:dyDescent="0.25">
      <c r="A99" s="103" t="s">
        <v>478</v>
      </c>
      <c r="B99" s="103"/>
      <c r="C99" s="103"/>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82" t="str">
        <f t="shared" si="5"/>
        <v xml:space="preserve"> </v>
      </c>
      <c r="AE99" s="83"/>
      <c r="AF99" s="83"/>
      <c r="AG99" s="84"/>
      <c r="AO99" s="35" t="s">
        <v>80</v>
      </c>
      <c r="AT99" s="38" t="s">
        <v>80</v>
      </c>
    </row>
    <row r="100" spans="1:46" ht="15" x14ac:dyDescent="0.25">
      <c r="A100" s="103" t="s">
        <v>479</v>
      </c>
      <c r="B100" s="103"/>
      <c r="C100" s="103"/>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82" t="str">
        <f t="shared" si="5"/>
        <v xml:space="preserve"> </v>
      </c>
      <c r="AE100" s="83"/>
      <c r="AF100" s="83"/>
      <c r="AG100" s="84"/>
      <c r="AO100" s="35" t="s">
        <v>81</v>
      </c>
      <c r="AT100" s="38" t="s">
        <v>81</v>
      </c>
    </row>
    <row r="101" spans="1:46" ht="15" x14ac:dyDescent="0.25">
      <c r="A101" s="103" t="s">
        <v>480</v>
      </c>
      <c r="B101" s="103"/>
      <c r="C101" s="103"/>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82" t="str">
        <f t="shared" si="5"/>
        <v xml:space="preserve"> </v>
      </c>
      <c r="AE101" s="83"/>
      <c r="AF101" s="83"/>
      <c r="AG101" s="84"/>
      <c r="AO101" s="35" t="s">
        <v>82</v>
      </c>
      <c r="AT101" s="38" t="s">
        <v>82</v>
      </c>
    </row>
    <row r="102" spans="1:46" ht="15" x14ac:dyDescent="0.25">
      <c r="A102" s="103" t="s">
        <v>481</v>
      </c>
      <c r="B102" s="103"/>
      <c r="C102" s="103"/>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82" t="str">
        <f t="shared" si="5"/>
        <v xml:space="preserve"> </v>
      </c>
      <c r="AE102" s="83"/>
      <c r="AF102" s="83"/>
      <c r="AG102" s="84"/>
      <c r="AO102" s="35" t="s">
        <v>83</v>
      </c>
      <c r="AT102" s="38" t="s">
        <v>83</v>
      </c>
    </row>
    <row r="103" spans="1:46" ht="15" x14ac:dyDescent="0.25">
      <c r="A103" s="103" t="s">
        <v>482</v>
      </c>
      <c r="B103" s="103"/>
      <c r="C103" s="103"/>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82" t="str">
        <f t="shared" si="5"/>
        <v xml:space="preserve"> </v>
      </c>
      <c r="AE103" s="83"/>
      <c r="AF103" s="83"/>
      <c r="AG103" s="84"/>
      <c r="AO103" s="35" t="s">
        <v>84</v>
      </c>
      <c r="AT103" s="38" t="s">
        <v>84</v>
      </c>
    </row>
    <row r="104" spans="1:46" ht="15" x14ac:dyDescent="0.25">
      <c r="A104" s="103" t="s">
        <v>483</v>
      </c>
      <c r="B104" s="103"/>
      <c r="C104" s="103"/>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82" t="str">
        <f t="shared" si="5"/>
        <v xml:space="preserve"> </v>
      </c>
      <c r="AE104" s="83"/>
      <c r="AF104" s="83"/>
      <c r="AG104" s="84"/>
      <c r="AO104" s="35" t="s">
        <v>85</v>
      </c>
      <c r="AT104" s="38" t="s">
        <v>85</v>
      </c>
    </row>
    <row r="105" spans="1:46" ht="15" x14ac:dyDescent="0.25">
      <c r="A105" s="103" t="s">
        <v>484</v>
      </c>
      <c r="B105" s="103"/>
      <c r="C105" s="103"/>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82" t="str">
        <f t="shared" ref="AD105:AD168" si="6">IF(ISBLANK(B105)," ",100-SUM(D105:AC105))</f>
        <v xml:space="preserve"> </v>
      </c>
      <c r="AE105" s="83"/>
      <c r="AF105" s="83"/>
      <c r="AG105" s="84"/>
      <c r="AO105" s="35" t="s">
        <v>86</v>
      </c>
      <c r="AT105" s="38" t="s">
        <v>86</v>
      </c>
    </row>
    <row r="106" spans="1:46" ht="15" x14ac:dyDescent="0.25">
      <c r="A106" s="103" t="s">
        <v>485</v>
      </c>
      <c r="B106" s="103"/>
      <c r="C106" s="103"/>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82" t="str">
        <f t="shared" si="6"/>
        <v xml:space="preserve"> </v>
      </c>
      <c r="AE106" s="83"/>
      <c r="AF106" s="83"/>
      <c r="AG106" s="84"/>
      <c r="AO106" s="35" t="s">
        <v>87</v>
      </c>
      <c r="AT106" s="38" t="s">
        <v>87</v>
      </c>
    </row>
    <row r="107" spans="1:46" ht="15" x14ac:dyDescent="0.25">
      <c r="A107" s="103" t="s">
        <v>486</v>
      </c>
      <c r="B107" s="103"/>
      <c r="C107" s="103"/>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82" t="str">
        <f t="shared" si="6"/>
        <v xml:space="preserve"> </v>
      </c>
      <c r="AE107" s="83"/>
      <c r="AF107" s="83"/>
      <c r="AG107" s="84"/>
      <c r="AO107" s="35" t="s">
        <v>88</v>
      </c>
      <c r="AT107" s="38" t="s">
        <v>88</v>
      </c>
    </row>
    <row r="108" spans="1:46" ht="15" x14ac:dyDescent="0.25">
      <c r="A108" s="103" t="s">
        <v>487</v>
      </c>
      <c r="B108" s="103"/>
      <c r="C108" s="103"/>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82" t="str">
        <f t="shared" si="6"/>
        <v xml:space="preserve"> </v>
      </c>
      <c r="AE108" s="83"/>
      <c r="AF108" s="83"/>
      <c r="AG108" s="84"/>
      <c r="AO108" s="35" t="s">
        <v>89</v>
      </c>
      <c r="AT108" s="38" t="s">
        <v>89</v>
      </c>
    </row>
    <row r="109" spans="1:46" ht="15" x14ac:dyDescent="0.25">
      <c r="A109" s="103" t="s">
        <v>488</v>
      </c>
      <c r="B109" s="103"/>
      <c r="C109" s="103"/>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82" t="str">
        <f t="shared" si="6"/>
        <v xml:space="preserve"> </v>
      </c>
      <c r="AE109" s="83"/>
      <c r="AF109" s="83"/>
      <c r="AG109" s="84"/>
      <c r="AO109" s="35" t="s">
        <v>90</v>
      </c>
      <c r="AT109" s="38" t="s">
        <v>90</v>
      </c>
    </row>
    <row r="110" spans="1:46" ht="15" x14ac:dyDescent="0.25">
      <c r="A110" s="103" t="s">
        <v>489</v>
      </c>
      <c r="B110" s="103"/>
      <c r="C110" s="103"/>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82" t="str">
        <f t="shared" si="6"/>
        <v xml:space="preserve"> </v>
      </c>
      <c r="AE110" s="83"/>
      <c r="AF110" s="83"/>
      <c r="AG110" s="84"/>
      <c r="AO110" s="35" t="s">
        <v>91</v>
      </c>
      <c r="AT110" s="38" t="s">
        <v>91</v>
      </c>
    </row>
    <row r="111" spans="1:46" ht="15" x14ac:dyDescent="0.25">
      <c r="A111" s="103" t="s">
        <v>490</v>
      </c>
      <c r="B111" s="103"/>
      <c r="C111" s="103"/>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82" t="str">
        <f t="shared" si="6"/>
        <v xml:space="preserve"> </v>
      </c>
      <c r="AE111" s="83"/>
      <c r="AF111" s="83"/>
      <c r="AG111" s="84"/>
      <c r="AO111" s="35" t="s">
        <v>92</v>
      </c>
      <c r="AT111" s="38" t="s">
        <v>92</v>
      </c>
    </row>
    <row r="112" spans="1:46" ht="15" x14ac:dyDescent="0.25">
      <c r="A112" s="103" t="s">
        <v>491</v>
      </c>
      <c r="B112" s="103"/>
      <c r="C112" s="103"/>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82" t="str">
        <f t="shared" si="6"/>
        <v xml:space="preserve"> </v>
      </c>
      <c r="AE112" s="83"/>
      <c r="AF112" s="83"/>
      <c r="AG112" s="84"/>
      <c r="AO112" s="35" t="s">
        <v>93</v>
      </c>
      <c r="AT112" s="38" t="s">
        <v>93</v>
      </c>
    </row>
    <row r="113" spans="1:46" ht="15" x14ac:dyDescent="0.25">
      <c r="A113" s="103" t="s">
        <v>492</v>
      </c>
      <c r="B113" s="103"/>
      <c r="C113" s="103"/>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82" t="str">
        <f t="shared" si="6"/>
        <v xml:space="preserve"> </v>
      </c>
      <c r="AE113" s="83"/>
      <c r="AF113" s="83"/>
      <c r="AG113" s="84"/>
      <c r="AO113" s="35" t="s">
        <v>94</v>
      </c>
      <c r="AT113" s="38" t="s">
        <v>94</v>
      </c>
    </row>
    <row r="114" spans="1:46" ht="15" x14ac:dyDescent="0.25">
      <c r="A114" s="103" t="s">
        <v>493</v>
      </c>
      <c r="B114" s="103"/>
      <c r="C114" s="103"/>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82" t="str">
        <f t="shared" si="6"/>
        <v xml:space="preserve"> </v>
      </c>
      <c r="AE114" s="83"/>
      <c r="AF114" s="83"/>
      <c r="AG114" s="84"/>
      <c r="AO114" s="35" t="s">
        <v>95</v>
      </c>
      <c r="AT114" s="38" t="s">
        <v>95</v>
      </c>
    </row>
    <row r="115" spans="1:46" ht="15" x14ac:dyDescent="0.25">
      <c r="A115" s="103" t="s">
        <v>494</v>
      </c>
      <c r="B115" s="103"/>
      <c r="C115" s="103"/>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82" t="str">
        <f t="shared" si="6"/>
        <v xml:space="preserve"> </v>
      </c>
      <c r="AE115" s="83"/>
      <c r="AF115" s="83"/>
      <c r="AG115" s="84"/>
      <c r="AO115" s="35" t="s">
        <v>96</v>
      </c>
      <c r="AT115" s="38" t="s">
        <v>96</v>
      </c>
    </row>
    <row r="116" spans="1:46" ht="15" x14ac:dyDescent="0.25">
      <c r="A116" s="103" t="s">
        <v>495</v>
      </c>
      <c r="B116" s="103"/>
      <c r="C116" s="103"/>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82" t="str">
        <f t="shared" si="6"/>
        <v xml:space="preserve"> </v>
      </c>
      <c r="AE116" s="83"/>
      <c r="AF116" s="83"/>
      <c r="AG116" s="84"/>
      <c r="AO116" s="35" t="s">
        <v>97</v>
      </c>
      <c r="AT116" s="38" t="s">
        <v>97</v>
      </c>
    </row>
    <row r="117" spans="1:46" ht="15" x14ac:dyDescent="0.25">
      <c r="A117" s="103" t="s">
        <v>496</v>
      </c>
      <c r="B117" s="103"/>
      <c r="C117" s="103"/>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82" t="str">
        <f t="shared" si="6"/>
        <v xml:space="preserve"> </v>
      </c>
      <c r="AE117" s="83"/>
      <c r="AF117" s="83"/>
      <c r="AG117" s="84"/>
      <c r="AO117" s="35" t="s">
        <v>98</v>
      </c>
      <c r="AT117" s="38" t="s">
        <v>98</v>
      </c>
    </row>
    <row r="118" spans="1:46" ht="15" x14ac:dyDescent="0.25">
      <c r="A118" s="103" t="s">
        <v>497</v>
      </c>
      <c r="B118" s="103"/>
      <c r="C118" s="103"/>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82" t="str">
        <f t="shared" si="6"/>
        <v xml:space="preserve"> </v>
      </c>
      <c r="AE118" s="83"/>
      <c r="AF118" s="83"/>
      <c r="AG118" s="84"/>
      <c r="AO118" s="35" t="s">
        <v>99</v>
      </c>
      <c r="AT118" s="38" t="s">
        <v>99</v>
      </c>
    </row>
    <row r="119" spans="1:46" ht="15" x14ac:dyDescent="0.25">
      <c r="A119" s="103" t="s">
        <v>498</v>
      </c>
      <c r="B119" s="103"/>
      <c r="C119" s="103"/>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82" t="str">
        <f t="shared" si="6"/>
        <v xml:space="preserve"> </v>
      </c>
      <c r="AE119" s="83"/>
      <c r="AF119" s="83"/>
      <c r="AG119" s="84"/>
      <c r="AO119" s="35" t="s">
        <v>100</v>
      </c>
      <c r="AT119" s="38" t="s">
        <v>100</v>
      </c>
    </row>
    <row r="120" spans="1:46" ht="15" x14ac:dyDescent="0.25">
      <c r="A120" s="103" t="s">
        <v>499</v>
      </c>
      <c r="B120" s="103"/>
      <c r="C120" s="103"/>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82" t="str">
        <f t="shared" si="6"/>
        <v xml:space="preserve"> </v>
      </c>
      <c r="AE120" s="83"/>
      <c r="AF120" s="83"/>
      <c r="AG120" s="84"/>
      <c r="AO120" s="35" t="s">
        <v>101</v>
      </c>
      <c r="AT120" s="38" t="s">
        <v>101</v>
      </c>
    </row>
    <row r="121" spans="1:46" ht="15" x14ac:dyDescent="0.25">
      <c r="A121" s="103" t="s">
        <v>500</v>
      </c>
      <c r="B121" s="103"/>
      <c r="C121" s="103"/>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82" t="str">
        <f t="shared" si="6"/>
        <v xml:space="preserve"> </v>
      </c>
      <c r="AE121" s="83"/>
      <c r="AF121" s="83"/>
      <c r="AG121" s="84"/>
      <c r="AO121" s="35" t="s">
        <v>102</v>
      </c>
      <c r="AT121" s="38" t="s">
        <v>102</v>
      </c>
    </row>
    <row r="122" spans="1:46" ht="15" x14ac:dyDescent="0.25">
      <c r="A122" s="103" t="s">
        <v>501</v>
      </c>
      <c r="B122" s="103"/>
      <c r="C122" s="103"/>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82" t="str">
        <f t="shared" si="6"/>
        <v xml:space="preserve"> </v>
      </c>
      <c r="AE122" s="83"/>
      <c r="AF122" s="83"/>
      <c r="AG122" s="84"/>
      <c r="AO122" s="35" t="s">
        <v>103</v>
      </c>
      <c r="AT122" s="38" t="s">
        <v>103</v>
      </c>
    </row>
    <row r="123" spans="1:46" ht="15" x14ac:dyDescent="0.25">
      <c r="A123" s="103" t="s">
        <v>502</v>
      </c>
      <c r="B123" s="103"/>
      <c r="C123" s="103"/>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82" t="str">
        <f t="shared" si="6"/>
        <v xml:space="preserve"> </v>
      </c>
      <c r="AE123" s="83"/>
      <c r="AF123" s="83"/>
      <c r="AG123" s="84"/>
      <c r="AO123" s="35" t="s">
        <v>104</v>
      </c>
      <c r="AT123" s="38" t="s">
        <v>104</v>
      </c>
    </row>
    <row r="124" spans="1:46" ht="15" x14ac:dyDescent="0.25">
      <c r="A124" s="103" t="s">
        <v>503</v>
      </c>
      <c r="B124" s="103"/>
      <c r="C124" s="103"/>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82" t="str">
        <f t="shared" si="6"/>
        <v xml:space="preserve"> </v>
      </c>
      <c r="AE124" s="83"/>
      <c r="AF124" s="83"/>
      <c r="AG124" s="84"/>
      <c r="AO124" s="35" t="s">
        <v>105</v>
      </c>
      <c r="AT124" s="38" t="s">
        <v>105</v>
      </c>
    </row>
    <row r="125" spans="1:46" ht="15" x14ac:dyDescent="0.25">
      <c r="A125" s="103" t="s">
        <v>504</v>
      </c>
      <c r="B125" s="103"/>
      <c r="C125" s="103"/>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82" t="str">
        <f t="shared" si="6"/>
        <v xml:space="preserve"> </v>
      </c>
      <c r="AE125" s="83"/>
      <c r="AF125" s="83"/>
      <c r="AG125" s="84"/>
      <c r="AO125" s="35" t="s">
        <v>106</v>
      </c>
      <c r="AT125" s="38" t="s">
        <v>106</v>
      </c>
    </row>
    <row r="126" spans="1:46" ht="15" x14ac:dyDescent="0.25">
      <c r="A126" s="103" t="s">
        <v>505</v>
      </c>
      <c r="B126" s="103"/>
      <c r="C126" s="103"/>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82" t="str">
        <f t="shared" si="6"/>
        <v xml:space="preserve"> </v>
      </c>
      <c r="AE126" s="83"/>
      <c r="AF126" s="83"/>
      <c r="AG126" s="84"/>
      <c r="AO126" s="35" t="s">
        <v>107</v>
      </c>
      <c r="AT126" s="38" t="s">
        <v>107</v>
      </c>
    </row>
    <row r="127" spans="1:46" ht="15" x14ac:dyDescent="0.25">
      <c r="A127" s="103" t="s">
        <v>506</v>
      </c>
      <c r="B127" s="103"/>
      <c r="C127" s="103"/>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82" t="str">
        <f t="shared" si="6"/>
        <v xml:space="preserve"> </v>
      </c>
      <c r="AE127" s="83"/>
      <c r="AF127" s="83"/>
      <c r="AG127" s="84"/>
      <c r="AO127" s="35" t="s">
        <v>108</v>
      </c>
      <c r="AT127" s="38" t="s">
        <v>108</v>
      </c>
    </row>
    <row r="128" spans="1:46" ht="15" x14ac:dyDescent="0.25">
      <c r="A128" s="103" t="s">
        <v>507</v>
      </c>
      <c r="B128" s="103"/>
      <c r="C128" s="103"/>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82" t="str">
        <f t="shared" si="6"/>
        <v xml:space="preserve"> </v>
      </c>
      <c r="AE128" s="83"/>
      <c r="AF128" s="83"/>
      <c r="AG128" s="84"/>
      <c r="AO128" s="35" t="s">
        <v>109</v>
      </c>
      <c r="AT128" s="38" t="s">
        <v>109</v>
      </c>
    </row>
    <row r="129" spans="1:46" ht="15" x14ac:dyDescent="0.25">
      <c r="A129" s="103" t="s">
        <v>508</v>
      </c>
      <c r="B129" s="103"/>
      <c r="C129" s="103"/>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82" t="str">
        <f t="shared" si="6"/>
        <v xml:space="preserve"> </v>
      </c>
      <c r="AE129" s="83"/>
      <c r="AF129" s="83"/>
      <c r="AG129" s="84"/>
      <c r="AO129" s="35" t="s">
        <v>110</v>
      </c>
      <c r="AT129" s="38" t="s">
        <v>110</v>
      </c>
    </row>
    <row r="130" spans="1:46" ht="15" x14ac:dyDescent="0.25">
      <c r="A130" s="103" t="s">
        <v>509</v>
      </c>
      <c r="B130" s="103"/>
      <c r="C130" s="103"/>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82" t="str">
        <f t="shared" si="6"/>
        <v xml:space="preserve"> </v>
      </c>
      <c r="AE130" s="83"/>
      <c r="AF130" s="83"/>
      <c r="AG130" s="84"/>
      <c r="AO130" s="35" t="s">
        <v>111</v>
      </c>
      <c r="AT130" s="38" t="s">
        <v>111</v>
      </c>
    </row>
    <row r="131" spans="1:46" ht="15" x14ac:dyDescent="0.25">
      <c r="A131" s="103" t="s">
        <v>510</v>
      </c>
      <c r="B131" s="103"/>
      <c r="C131" s="103"/>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82" t="str">
        <f t="shared" si="6"/>
        <v xml:space="preserve"> </v>
      </c>
      <c r="AE131" s="83"/>
      <c r="AF131" s="83"/>
      <c r="AG131" s="84"/>
      <c r="AO131" s="35" t="s">
        <v>112</v>
      </c>
      <c r="AT131" s="38" t="s">
        <v>112</v>
      </c>
    </row>
    <row r="132" spans="1:46" ht="15" x14ac:dyDescent="0.25">
      <c r="A132" s="103" t="s">
        <v>511</v>
      </c>
      <c r="B132" s="103"/>
      <c r="C132" s="103"/>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82" t="str">
        <f t="shared" si="6"/>
        <v xml:space="preserve"> </v>
      </c>
      <c r="AE132" s="83"/>
      <c r="AF132" s="83"/>
      <c r="AG132" s="84"/>
      <c r="AO132" s="35" t="s">
        <v>113</v>
      </c>
      <c r="AT132" s="38" t="s">
        <v>113</v>
      </c>
    </row>
    <row r="133" spans="1:46" ht="15" x14ac:dyDescent="0.25">
      <c r="A133" s="103" t="s">
        <v>512</v>
      </c>
      <c r="B133" s="103"/>
      <c r="C133" s="103"/>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82" t="str">
        <f t="shared" si="6"/>
        <v xml:space="preserve"> </v>
      </c>
      <c r="AE133" s="83"/>
      <c r="AF133" s="83"/>
      <c r="AG133" s="84"/>
      <c r="AO133" s="35" t="s">
        <v>114</v>
      </c>
      <c r="AT133" s="38" t="s">
        <v>114</v>
      </c>
    </row>
    <row r="134" spans="1:46" ht="15" x14ac:dyDescent="0.25">
      <c r="A134" s="103" t="s">
        <v>513</v>
      </c>
      <c r="B134" s="103"/>
      <c r="C134" s="103"/>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82" t="str">
        <f t="shared" si="6"/>
        <v xml:space="preserve"> </v>
      </c>
      <c r="AE134" s="83"/>
      <c r="AF134" s="83"/>
      <c r="AG134" s="84"/>
      <c r="AO134" s="35" t="s">
        <v>115</v>
      </c>
      <c r="AT134" s="38" t="s">
        <v>115</v>
      </c>
    </row>
    <row r="135" spans="1:46" ht="15" x14ac:dyDescent="0.25">
      <c r="A135" s="103" t="s">
        <v>514</v>
      </c>
      <c r="B135" s="103"/>
      <c r="C135" s="103"/>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82" t="str">
        <f t="shared" si="6"/>
        <v xml:space="preserve"> </v>
      </c>
      <c r="AE135" s="83"/>
      <c r="AF135" s="83"/>
      <c r="AG135" s="84"/>
      <c r="AO135" s="35" t="s">
        <v>116</v>
      </c>
      <c r="AT135" s="38" t="s">
        <v>116</v>
      </c>
    </row>
    <row r="136" spans="1:46" ht="15" x14ac:dyDescent="0.25">
      <c r="A136" s="103" t="s">
        <v>515</v>
      </c>
      <c r="B136" s="103"/>
      <c r="C136" s="103"/>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82" t="str">
        <f t="shared" si="6"/>
        <v xml:space="preserve"> </v>
      </c>
      <c r="AE136" s="83"/>
      <c r="AF136" s="83"/>
      <c r="AG136" s="84"/>
      <c r="AO136" s="35" t="s">
        <v>117</v>
      </c>
      <c r="AT136" s="38" t="s">
        <v>117</v>
      </c>
    </row>
    <row r="137" spans="1:46" ht="15" x14ac:dyDescent="0.25">
      <c r="A137" s="103" t="s">
        <v>516</v>
      </c>
      <c r="B137" s="103"/>
      <c r="C137" s="103"/>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82" t="str">
        <f t="shared" si="6"/>
        <v xml:space="preserve"> </v>
      </c>
      <c r="AE137" s="83"/>
      <c r="AF137" s="83"/>
      <c r="AG137" s="84"/>
      <c r="AO137" s="35" t="s">
        <v>118</v>
      </c>
      <c r="AT137" s="38" t="s">
        <v>118</v>
      </c>
    </row>
    <row r="138" spans="1:46" ht="15" x14ac:dyDescent="0.25">
      <c r="A138" s="103" t="s">
        <v>517</v>
      </c>
      <c r="B138" s="103"/>
      <c r="C138" s="103"/>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82" t="str">
        <f t="shared" si="6"/>
        <v xml:space="preserve"> </v>
      </c>
      <c r="AE138" s="83"/>
      <c r="AF138" s="83"/>
      <c r="AG138" s="84"/>
      <c r="AO138" s="35" t="s">
        <v>119</v>
      </c>
      <c r="AT138" s="38" t="s">
        <v>119</v>
      </c>
    </row>
    <row r="139" spans="1:46" ht="15" x14ac:dyDescent="0.25">
      <c r="A139" s="103" t="s">
        <v>518</v>
      </c>
      <c r="B139" s="103"/>
      <c r="C139" s="103"/>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82" t="str">
        <f t="shared" si="6"/>
        <v xml:space="preserve"> </v>
      </c>
      <c r="AE139" s="83"/>
      <c r="AF139" s="83"/>
      <c r="AG139" s="84"/>
      <c r="AO139" s="35" t="s">
        <v>120</v>
      </c>
      <c r="AT139" s="38" t="s">
        <v>120</v>
      </c>
    </row>
    <row r="140" spans="1:46" ht="15" x14ac:dyDescent="0.25">
      <c r="A140" s="103" t="s">
        <v>519</v>
      </c>
      <c r="B140" s="103"/>
      <c r="C140" s="103"/>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82" t="str">
        <f t="shared" si="6"/>
        <v xml:space="preserve"> </v>
      </c>
      <c r="AE140" s="83"/>
      <c r="AF140" s="83"/>
      <c r="AG140" s="84"/>
      <c r="AO140" s="35" t="s">
        <v>121</v>
      </c>
      <c r="AT140" s="38" t="s">
        <v>121</v>
      </c>
    </row>
    <row r="141" spans="1:46" ht="15" x14ac:dyDescent="0.25">
      <c r="A141" s="103" t="s">
        <v>520</v>
      </c>
      <c r="B141" s="103"/>
      <c r="C141" s="103"/>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82" t="str">
        <f t="shared" si="6"/>
        <v xml:space="preserve"> </v>
      </c>
      <c r="AE141" s="83"/>
      <c r="AF141" s="83"/>
      <c r="AG141" s="84"/>
      <c r="AO141" s="35" t="s">
        <v>122</v>
      </c>
      <c r="AT141" s="38" t="s">
        <v>122</v>
      </c>
    </row>
    <row r="142" spans="1:46" ht="15" x14ac:dyDescent="0.25">
      <c r="A142" s="103" t="s">
        <v>521</v>
      </c>
      <c r="B142" s="103"/>
      <c r="C142" s="103"/>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82" t="str">
        <f t="shared" si="6"/>
        <v xml:space="preserve"> </v>
      </c>
      <c r="AE142" s="83"/>
      <c r="AF142" s="83"/>
      <c r="AG142" s="84"/>
      <c r="AO142" s="35" t="s">
        <v>123</v>
      </c>
      <c r="AT142" s="38" t="s">
        <v>123</v>
      </c>
    </row>
    <row r="143" spans="1:46" ht="15" x14ac:dyDescent="0.25">
      <c r="A143" s="103" t="s">
        <v>522</v>
      </c>
      <c r="B143" s="103"/>
      <c r="C143" s="103"/>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82" t="str">
        <f t="shared" si="6"/>
        <v xml:space="preserve"> </v>
      </c>
      <c r="AE143" s="83"/>
      <c r="AF143" s="83"/>
      <c r="AG143" s="84"/>
      <c r="AO143" s="35" t="s">
        <v>124</v>
      </c>
      <c r="AT143" s="38" t="s">
        <v>124</v>
      </c>
    </row>
    <row r="144" spans="1:46" ht="15" x14ac:dyDescent="0.25">
      <c r="A144" s="103" t="s">
        <v>523</v>
      </c>
      <c r="B144" s="103"/>
      <c r="C144" s="103"/>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82" t="str">
        <f t="shared" si="6"/>
        <v xml:space="preserve"> </v>
      </c>
      <c r="AE144" s="83"/>
      <c r="AF144" s="83"/>
      <c r="AG144" s="84"/>
      <c r="AO144" s="35" t="s">
        <v>125</v>
      </c>
      <c r="AT144" s="38" t="s">
        <v>125</v>
      </c>
    </row>
    <row r="145" spans="1:46" ht="15" x14ac:dyDescent="0.25">
      <c r="A145" s="103" t="s">
        <v>524</v>
      </c>
      <c r="B145" s="103"/>
      <c r="C145" s="103"/>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82" t="str">
        <f t="shared" si="6"/>
        <v xml:space="preserve"> </v>
      </c>
      <c r="AE145" s="83"/>
      <c r="AF145" s="83"/>
      <c r="AG145" s="84"/>
      <c r="AO145" s="35" t="s">
        <v>126</v>
      </c>
      <c r="AT145" s="38" t="s">
        <v>126</v>
      </c>
    </row>
    <row r="146" spans="1:46" ht="15" x14ac:dyDescent="0.25">
      <c r="A146" s="103" t="s">
        <v>525</v>
      </c>
      <c r="B146" s="103"/>
      <c r="C146" s="103"/>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82" t="str">
        <f t="shared" si="6"/>
        <v xml:space="preserve"> </v>
      </c>
      <c r="AE146" s="83"/>
      <c r="AF146" s="83"/>
      <c r="AG146" s="84"/>
      <c r="AO146" s="35" t="s">
        <v>127</v>
      </c>
      <c r="AT146" s="38" t="s">
        <v>127</v>
      </c>
    </row>
    <row r="147" spans="1:46" ht="15" x14ac:dyDescent="0.25">
      <c r="A147" s="103" t="s">
        <v>526</v>
      </c>
      <c r="B147" s="103"/>
      <c r="C147" s="103"/>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82" t="str">
        <f t="shared" si="6"/>
        <v xml:space="preserve"> </v>
      </c>
      <c r="AE147" s="83"/>
      <c r="AF147" s="83"/>
      <c r="AG147" s="84"/>
      <c r="AO147" s="35" t="s">
        <v>128</v>
      </c>
      <c r="AT147" s="38" t="s">
        <v>128</v>
      </c>
    </row>
    <row r="148" spans="1:46" ht="15" x14ac:dyDescent="0.25">
      <c r="A148" s="103" t="s">
        <v>527</v>
      </c>
      <c r="B148" s="103"/>
      <c r="C148" s="103"/>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82" t="str">
        <f t="shared" si="6"/>
        <v xml:space="preserve"> </v>
      </c>
      <c r="AE148" s="83"/>
      <c r="AF148" s="83"/>
      <c r="AG148" s="84"/>
      <c r="AO148" s="35" t="s">
        <v>129</v>
      </c>
      <c r="AT148" s="38" t="s">
        <v>129</v>
      </c>
    </row>
    <row r="149" spans="1:46" ht="15" x14ac:dyDescent="0.25">
      <c r="A149" s="103" t="s">
        <v>528</v>
      </c>
      <c r="B149" s="103"/>
      <c r="C149" s="103"/>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82" t="str">
        <f t="shared" si="6"/>
        <v xml:space="preserve"> </v>
      </c>
      <c r="AE149" s="83"/>
      <c r="AF149" s="83"/>
      <c r="AG149" s="84"/>
      <c r="AO149" s="35" t="s">
        <v>130</v>
      </c>
      <c r="AT149" s="38" t="s">
        <v>130</v>
      </c>
    </row>
    <row r="150" spans="1:46" ht="15" x14ac:dyDescent="0.25">
      <c r="A150" s="103" t="s">
        <v>529</v>
      </c>
      <c r="B150" s="103"/>
      <c r="C150" s="103"/>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82" t="str">
        <f t="shared" si="6"/>
        <v xml:space="preserve"> </v>
      </c>
      <c r="AE150" s="83"/>
      <c r="AF150" s="83"/>
      <c r="AG150" s="84"/>
      <c r="AO150" s="35" t="s">
        <v>131</v>
      </c>
      <c r="AT150" s="38" t="s">
        <v>131</v>
      </c>
    </row>
    <row r="151" spans="1:46" ht="15" x14ac:dyDescent="0.25">
      <c r="A151" s="103" t="s">
        <v>530</v>
      </c>
      <c r="B151" s="103"/>
      <c r="C151" s="103"/>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82" t="str">
        <f t="shared" si="6"/>
        <v xml:space="preserve"> </v>
      </c>
      <c r="AE151" s="83"/>
      <c r="AF151" s="83"/>
      <c r="AG151" s="84"/>
      <c r="AO151" s="35" t="s">
        <v>132</v>
      </c>
      <c r="AT151" s="38" t="s">
        <v>132</v>
      </c>
    </row>
    <row r="152" spans="1:46" ht="15" x14ac:dyDescent="0.25">
      <c r="A152" s="103" t="s">
        <v>531</v>
      </c>
      <c r="B152" s="103"/>
      <c r="C152" s="103"/>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82" t="str">
        <f t="shared" si="6"/>
        <v xml:space="preserve"> </v>
      </c>
      <c r="AE152" s="83"/>
      <c r="AF152" s="83"/>
      <c r="AG152" s="84"/>
      <c r="AO152" s="35" t="s">
        <v>133</v>
      </c>
      <c r="AT152" s="38" t="s">
        <v>133</v>
      </c>
    </row>
    <row r="153" spans="1:46" ht="15" x14ac:dyDescent="0.25">
      <c r="A153" s="103" t="s">
        <v>532</v>
      </c>
      <c r="B153" s="103"/>
      <c r="C153" s="103"/>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82" t="str">
        <f t="shared" si="6"/>
        <v xml:space="preserve"> </v>
      </c>
      <c r="AE153" s="83"/>
      <c r="AF153" s="83"/>
      <c r="AG153" s="84"/>
      <c r="AO153" s="35" t="s">
        <v>134</v>
      </c>
      <c r="AT153" s="38" t="s">
        <v>134</v>
      </c>
    </row>
    <row r="154" spans="1:46" ht="15" x14ac:dyDescent="0.25">
      <c r="A154" s="103" t="s">
        <v>533</v>
      </c>
      <c r="B154" s="103"/>
      <c r="C154" s="103"/>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82" t="str">
        <f t="shared" si="6"/>
        <v xml:space="preserve"> </v>
      </c>
      <c r="AE154" s="83"/>
      <c r="AF154" s="83"/>
      <c r="AG154" s="84"/>
      <c r="AO154" s="35" t="s">
        <v>135</v>
      </c>
      <c r="AT154" s="38" t="s">
        <v>135</v>
      </c>
    </row>
    <row r="155" spans="1:46" ht="15" x14ac:dyDescent="0.25">
      <c r="A155" s="103" t="s">
        <v>534</v>
      </c>
      <c r="B155" s="103"/>
      <c r="C155" s="103"/>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82" t="str">
        <f t="shared" si="6"/>
        <v xml:space="preserve"> </v>
      </c>
      <c r="AE155" s="83"/>
      <c r="AF155" s="83"/>
      <c r="AG155" s="84"/>
      <c r="AO155" s="35" t="s">
        <v>136</v>
      </c>
      <c r="AT155" s="38" t="s">
        <v>136</v>
      </c>
    </row>
    <row r="156" spans="1:46" ht="15" x14ac:dyDescent="0.25">
      <c r="A156" s="103" t="s">
        <v>535</v>
      </c>
      <c r="B156" s="103"/>
      <c r="C156" s="103"/>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82" t="str">
        <f t="shared" si="6"/>
        <v xml:space="preserve"> </v>
      </c>
      <c r="AE156" s="83"/>
      <c r="AF156" s="83"/>
      <c r="AG156" s="84"/>
      <c r="AO156" s="35" t="s">
        <v>137</v>
      </c>
      <c r="AT156" s="38" t="s">
        <v>137</v>
      </c>
    </row>
    <row r="157" spans="1:46" ht="15" x14ac:dyDescent="0.25">
      <c r="A157" s="103" t="s">
        <v>536</v>
      </c>
      <c r="B157" s="103"/>
      <c r="C157" s="103"/>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82" t="str">
        <f t="shared" si="6"/>
        <v xml:space="preserve"> </v>
      </c>
      <c r="AE157" s="83"/>
      <c r="AF157" s="83"/>
      <c r="AG157" s="84"/>
      <c r="AO157" s="35" t="s">
        <v>138</v>
      </c>
      <c r="AT157" s="38" t="s">
        <v>138</v>
      </c>
    </row>
    <row r="158" spans="1:46" ht="15" x14ac:dyDescent="0.25">
      <c r="A158" s="103" t="s">
        <v>537</v>
      </c>
      <c r="B158" s="103"/>
      <c r="C158" s="103"/>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82" t="str">
        <f t="shared" si="6"/>
        <v xml:space="preserve"> </v>
      </c>
      <c r="AE158" s="83"/>
      <c r="AF158" s="83"/>
      <c r="AG158" s="84"/>
      <c r="AO158" s="35" t="s">
        <v>139</v>
      </c>
      <c r="AT158" s="38" t="s">
        <v>139</v>
      </c>
    </row>
    <row r="159" spans="1:46" ht="15" x14ac:dyDescent="0.25">
      <c r="A159" s="103" t="s">
        <v>538</v>
      </c>
      <c r="B159" s="103"/>
      <c r="C159" s="103"/>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82" t="str">
        <f t="shared" si="6"/>
        <v xml:space="preserve"> </v>
      </c>
      <c r="AE159" s="83"/>
      <c r="AF159" s="83"/>
      <c r="AG159" s="84"/>
      <c r="AO159" s="35" t="s">
        <v>140</v>
      </c>
      <c r="AT159" s="38" t="s">
        <v>140</v>
      </c>
    </row>
    <row r="160" spans="1:46" ht="15" x14ac:dyDescent="0.25">
      <c r="A160" s="103" t="s">
        <v>539</v>
      </c>
      <c r="B160" s="103"/>
      <c r="C160" s="103"/>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82" t="str">
        <f t="shared" si="6"/>
        <v xml:space="preserve"> </v>
      </c>
      <c r="AE160" s="83"/>
      <c r="AF160" s="83"/>
      <c r="AG160" s="84"/>
      <c r="AO160" s="35" t="s">
        <v>141</v>
      </c>
      <c r="AT160" s="38" t="s">
        <v>141</v>
      </c>
    </row>
    <row r="161" spans="1:46" ht="15" x14ac:dyDescent="0.25">
      <c r="A161" s="103" t="s">
        <v>540</v>
      </c>
      <c r="B161" s="103"/>
      <c r="C161" s="103"/>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82" t="str">
        <f t="shared" si="6"/>
        <v xml:space="preserve"> </v>
      </c>
      <c r="AE161" s="83"/>
      <c r="AF161" s="83"/>
      <c r="AG161" s="84"/>
      <c r="AO161" s="35" t="s">
        <v>142</v>
      </c>
      <c r="AT161" s="38" t="s">
        <v>142</v>
      </c>
    </row>
    <row r="162" spans="1:46" ht="15" x14ac:dyDescent="0.25">
      <c r="A162" s="103" t="s">
        <v>541</v>
      </c>
      <c r="B162" s="103"/>
      <c r="C162" s="103"/>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82" t="str">
        <f t="shared" si="6"/>
        <v xml:space="preserve"> </v>
      </c>
      <c r="AE162" s="83"/>
      <c r="AF162" s="83"/>
      <c r="AG162" s="84"/>
      <c r="AO162" s="35" t="s">
        <v>143</v>
      </c>
      <c r="AT162" s="38" t="s">
        <v>143</v>
      </c>
    </row>
    <row r="163" spans="1:46" ht="15" x14ac:dyDescent="0.25">
      <c r="A163" s="103" t="s">
        <v>542</v>
      </c>
      <c r="B163" s="103"/>
      <c r="C163" s="103"/>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82" t="str">
        <f t="shared" si="6"/>
        <v xml:space="preserve"> </v>
      </c>
      <c r="AE163" s="83"/>
      <c r="AF163" s="83"/>
      <c r="AG163" s="84"/>
      <c r="AO163" s="35" t="s">
        <v>144</v>
      </c>
      <c r="AT163" s="38" t="s">
        <v>144</v>
      </c>
    </row>
    <row r="164" spans="1:46" ht="15" x14ac:dyDescent="0.25">
      <c r="A164" s="103" t="s">
        <v>543</v>
      </c>
      <c r="B164" s="103"/>
      <c r="C164" s="103"/>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82" t="str">
        <f t="shared" si="6"/>
        <v xml:space="preserve"> </v>
      </c>
      <c r="AE164" s="83"/>
      <c r="AF164" s="83"/>
      <c r="AG164" s="84"/>
      <c r="AO164" s="35" t="s">
        <v>145</v>
      </c>
      <c r="AT164" s="38" t="s">
        <v>145</v>
      </c>
    </row>
    <row r="165" spans="1:46" ht="15" x14ac:dyDescent="0.25">
      <c r="A165" s="103" t="s">
        <v>544</v>
      </c>
      <c r="B165" s="103"/>
      <c r="C165" s="103"/>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82" t="str">
        <f t="shared" si="6"/>
        <v xml:space="preserve"> </v>
      </c>
      <c r="AE165" s="83"/>
      <c r="AF165" s="83"/>
      <c r="AG165" s="84"/>
      <c r="AO165" s="35" t="s">
        <v>146</v>
      </c>
      <c r="AT165" s="38" t="s">
        <v>146</v>
      </c>
    </row>
    <row r="166" spans="1:46" ht="15" x14ac:dyDescent="0.25">
      <c r="A166" s="103" t="s">
        <v>545</v>
      </c>
      <c r="B166" s="103"/>
      <c r="C166" s="103"/>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82" t="str">
        <f t="shared" si="6"/>
        <v xml:space="preserve"> </v>
      </c>
      <c r="AE166" s="83"/>
      <c r="AF166" s="83"/>
      <c r="AG166" s="84"/>
      <c r="AO166" s="35" t="s">
        <v>147</v>
      </c>
      <c r="AT166" s="38" t="s">
        <v>147</v>
      </c>
    </row>
    <row r="167" spans="1:46" ht="15" x14ac:dyDescent="0.25">
      <c r="A167" s="103" t="s">
        <v>546</v>
      </c>
      <c r="B167" s="103"/>
      <c r="C167" s="103"/>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82" t="str">
        <f t="shared" si="6"/>
        <v xml:space="preserve"> </v>
      </c>
      <c r="AE167" s="83"/>
      <c r="AF167" s="83"/>
      <c r="AG167" s="84"/>
      <c r="AO167" s="35" t="s">
        <v>148</v>
      </c>
      <c r="AT167" s="38" t="s">
        <v>148</v>
      </c>
    </row>
    <row r="168" spans="1:46" ht="15" x14ac:dyDescent="0.25">
      <c r="A168" s="103" t="s">
        <v>547</v>
      </c>
      <c r="B168" s="103"/>
      <c r="C168" s="103"/>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82" t="str">
        <f t="shared" si="6"/>
        <v xml:space="preserve"> </v>
      </c>
      <c r="AE168" s="83"/>
      <c r="AF168" s="83"/>
      <c r="AG168" s="84"/>
      <c r="AO168" s="35" t="s">
        <v>149</v>
      </c>
      <c r="AT168" s="38" t="s">
        <v>149</v>
      </c>
    </row>
    <row r="169" spans="1:46" ht="15" x14ac:dyDescent="0.25">
      <c r="A169" s="103" t="s">
        <v>548</v>
      </c>
      <c r="B169" s="103"/>
      <c r="C169" s="103"/>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82" t="str">
        <f t="shared" ref="AD169:AD232" si="7">IF(ISBLANK(B169)," ",100-SUM(D169:AC169))</f>
        <v xml:space="preserve"> </v>
      </c>
      <c r="AE169" s="83"/>
      <c r="AF169" s="83"/>
      <c r="AG169" s="84"/>
      <c r="AO169" s="35" t="s">
        <v>150</v>
      </c>
      <c r="AT169" s="38" t="s">
        <v>150</v>
      </c>
    </row>
    <row r="170" spans="1:46" ht="15" x14ac:dyDescent="0.25">
      <c r="A170" s="103" t="s">
        <v>549</v>
      </c>
      <c r="B170" s="103"/>
      <c r="C170" s="103"/>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82" t="str">
        <f t="shared" si="7"/>
        <v xml:space="preserve"> </v>
      </c>
      <c r="AE170" s="83"/>
      <c r="AF170" s="83"/>
      <c r="AG170" s="84"/>
      <c r="AO170" s="35" t="s">
        <v>151</v>
      </c>
      <c r="AT170" s="38" t="s">
        <v>151</v>
      </c>
    </row>
    <row r="171" spans="1:46" ht="15" x14ac:dyDescent="0.25">
      <c r="A171" s="103" t="s">
        <v>550</v>
      </c>
      <c r="B171" s="103"/>
      <c r="C171" s="103"/>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82" t="str">
        <f t="shared" si="7"/>
        <v xml:space="preserve"> </v>
      </c>
      <c r="AE171" s="83"/>
      <c r="AF171" s="83"/>
      <c r="AG171" s="84"/>
      <c r="AO171" s="35" t="s">
        <v>152</v>
      </c>
      <c r="AT171" s="38" t="s">
        <v>152</v>
      </c>
    </row>
    <row r="172" spans="1:46" ht="15" x14ac:dyDescent="0.25">
      <c r="A172" s="103" t="s">
        <v>551</v>
      </c>
      <c r="B172" s="103"/>
      <c r="C172" s="103"/>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82" t="str">
        <f t="shared" si="7"/>
        <v xml:space="preserve"> </v>
      </c>
      <c r="AE172" s="83"/>
      <c r="AF172" s="83"/>
      <c r="AG172" s="84"/>
      <c r="AO172" s="35" t="s">
        <v>153</v>
      </c>
      <c r="AT172" s="38" t="s">
        <v>153</v>
      </c>
    </row>
    <row r="173" spans="1:46" ht="15" x14ac:dyDescent="0.25">
      <c r="A173" s="103" t="s">
        <v>552</v>
      </c>
      <c r="B173" s="103"/>
      <c r="C173" s="103"/>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82" t="str">
        <f t="shared" si="7"/>
        <v xml:space="preserve"> </v>
      </c>
      <c r="AE173" s="83"/>
      <c r="AF173" s="83"/>
      <c r="AG173" s="84"/>
      <c r="AO173" s="35" t="s">
        <v>154</v>
      </c>
      <c r="AT173" s="38" t="s">
        <v>154</v>
      </c>
    </row>
    <row r="174" spans="1:46" ht="15" x14ac:dyDescent="0.25">
      <c r="A174" s="103" t="s">
        <v>553</v>
      </c>
      <c r="B174" s="103"/>
      <c r="C174" s="103"/>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82" t="str">
        <f t="shared" si="7"/>
        <v xml:space="preserve"> </v>
      </c>
      <c r="AE174" s="83"/>
      <c r="AF174" s="83"/>
      <c r="AG174" s="84"/>
      <c r="AO174" s="35" t="s">
        <v>155</v>
      </c>
      <c r="AT174" s="38" t="s">
        <v>155</v>
      </c>
    </row>
    <row r="175" spans="1:46" ht="15" x14ac:dyDescent="0.25">
      <c r="A175" s="103" t="s">
        <v>554</v>
      </c>
      <c r="B175" s="103"/>
      <c r="C175" s="103"/>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82" t="str">
        <f t="shared" si="7"/>
        <v xml:space="preserve"> </v>
      </c>
      <c r="AE175" s="83"/>
      <c r="AF175" s="83"/>
      <c r="AG175" s="84"/>
      <c r="AO175" s="35" t="s">
        <v>156</v>
      </c>
      <c r="AT175" s="38" t="s">
        <v>156</v>
      </c>
    </row>
    <row r="176" spans="1:46" ht="15" x14ac:dyDescent="0.25">
      <c r="A176" s="103" t="s">
        <v>555</v>
      </c>
      <c r="B176" s="103"/>
      <c r="C176" s="103"/>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82" t="str">
        <f t="shared" si="7"/>
        <v xml:space="preserve"> </v>
      </c>
      <c r="AE176" s="83"/>
      <c r="AF176" s="83"/>
      <c r="AG176" s="84"/>
      <c r="AO176" s="35" t="s">
        <v>157</v>
      </c>
      <c r="AT176" s="38" t="s">
        <v>157</v>
      </c>
    </row>
    <row r="177" spans="1:46" ht="15" x14ac:dyDescent="0.25">
      <c r="A177" s="103" t="s">
        <v>556</v>
      </c>
      <c r="B177" s="103"/>
      <c r="C177" s="103"/>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82" t="str">
        <f t="shared" si="7"/>
        <v xml:space="preserve"> </v>
      </c>
      <c r="AE177" s="83"/>
      <c r="AF177" s="83"/>
      <c r="AG177" s="84"/>
      <c r="AO177" s="35" t="s">
        <v>158</v>
      </c>
      <c r="AT177" s="38" t="s">
        <v>158</v>
      </c>
    </row>
    <row r="178" spans="1:46" ht="15" x14ac:dyDescent="0.25">
      <c r="A178" s="103" t="s">
        <v>557</v>
      </c>
      <c r="B178" s="103"/>
      <c r="C178" s="103"/>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82" t="str">
        <f t="shared" si="7"/>
        <v xml:space="preserve"> </v>
      </c>
      <c r="AE178" s="83"/>
      <c r="AF178" s="83"/>
      <c r="AG178" s="84"/>
      <c r="AO178" s="35" t="s">
        <v>159</v>
      </c>
      <c r="AT178" s="38" t="s">
        <v>159</v>
      </c>
    </row>
    <row r="179" spans="1:46" ht="15" x14ac:dyDescent="0.25">
      <c r="A179" s="103" t="s">
        <v>558</v>
      </c>
      <c r="B179" s="103"/>
      <c r="C179" s="103"/>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82" t="str">
        <f t="shared" si="7"/>
        <v xml:space="preserve"> </v>
      </c>
      <c r="AE179" s="83"/>
      <c r="AF179" s="83"/>
      <c r="AG179" s="84"/>
      <c r="AO179" s="35" t="s">
        <v>160</v>
      </c>
      <c r="AT179" s="38" t="s">
        <v>160</v>
      </c>
    </row>
    <row r="180" spans="1:46" ht="15" x14ac:dyDescent="0.25">
      <c r="A180" s="103" t="s">
        <v>559</v>
      </c>
      <c r="B180" s="103"/>
      <c r="C180" s="103"/>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82" t="str">
        <f t="shared" si="7"/>
        <v xml:space="preserve"> </v>
      </c>
      <c r="AE180" s="83"/>
      <c r="AF180" s="83"/>
      <c r="AG180" s="84"/>
      <c r="AO180" s="35" t="s">
        <v>161</v>
      </c>
      <c r="AT180" s="38" t="s">
        <v>161</v>
      </c>
    </row>
    <row r="181" spans="1:46" ht="15" x14ac:dyDescent="0.25">
      <c r="A181" s="103" t="s">
        <v>560</v>
      </c>
      <c r="B181" s="103"/>
      <c r="C181" s="103"/>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82" t="str">
        <f t="shared" si="7"/>
        <v xml:space="preserve"> </v>
      </c>
      <c r="AE181" s="83"/>
      <c r="AF181" s="83"/>
      <c r="AG181" s="84"/>
      <c r="AO181" s="35" t="s">
        <v>162</v>
      </c>
      <c r="AT181" s="38" t="s">
        <v>162</v>
      </c>
    </row>
    <row r="182" spans="1:46" ht="15" x14ac:dyDescent="0.25">
      <c r="A182" s="103" t="s">
        <v>561</v>
      </c>
      <c r="B182" s="103"/>
      <c r="C182" s="103"/>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82" t="str">
        <f t="shared" si="7"/>
        <v xml:space="preserve"> </v>
      </c>
      <c r="AE182" s="83"/>
      <c r="AF182" s="83"/>
      <c r="AG182" s="84"/>
      <c r="AO182" s="35" t="s">
        <v>163</v>
      </c>
      <c r="AT182" s="38" t="s">
        <v>163</v>
      </c>
    </row>
    <row r="183" spans="1:46" ht="15" x14ac:dyDescent="0.25">
      <c r="A183" s="103" t="s">
        <v>562</v>
      </c>
      <c r="B183" s="103"/>
      <c r="C183" s="103"/>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82" t="str">
        <f t="shared" si="7"/>
        <v xml:space="preserve"> </v>
      </c>
      <c r="AE183" s="83"/>
      <c r="AF183" s="83"/>
      <c r="AG183" s="84"/>
      <c r="AO183" s="35" t="s">
        <v>164</v>
      </c>
      <c r="AT183" s="38" t="s">
        <v>164</v>
      </c>
    </row>
    <row r="184" spans="1:46" ht="15" x14ac:dyDescent="0.25">
      <c r="A184" s="103" t="s">
        <v>563</v>
      </c>
      <c r="B184" s="103"/>
      <c r="C184" s="103"/>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82" t="str">
        <f t="shared" si="7"/>
        <v xml:space="preserve"> </v>
      </c>
      <c r="AE184" s="83"/>
      <c r="AF184" s="83"/>
      <c r="AG184" s="84"/>
      <c r="AO184" s="35" t="s">
        <v>165</v>
      </c>
      <c r="AT184" s="38" t="s">
        <v>165</v>
      </c>
    </row>
    <row r="185" spans="1:46" ht="15" x14ac:dyDescent="0.25">
      <c r="A185" s="103" t="s">
        <v>564</v>
      </c>
      <c r="B185" s="103"/>
      <c r="C185" s="103"/>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82" t="str">
        <f t="shared" si="7"/>
        <v xml:space="preserve"> </v>
      </c>
      <c r="AE185" s="83"/>
      <c r="AF185" s="83"/>
      <c r="AG185" s="84"/>
      <c r="AO185" s="35" t="s">
        <v>166</v>
      </c>
      <c r="AT185" s="38" t="s">
        <v>166</v>
      </c>
    </row>
    <row r="186" spans="1:46" ht="15" x14ac:dyDescent="0.25">
      <c r="A186" s="103" t="s">
        <v>565</v>
      </c>
      <c r="B186" s="103"/>
      <c r="C186" s="103"/>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82" t="str">
        <f t="shared" si="7"/>
        <v xml:space="preserve"> </v>
      </c>
      <c r="AE186" s="83"/>
      <c r="AF186" s="83"/>
      <c r="AG186" s="84"/>
      <c r="AO186" s="35" t="s">
        <v>167</v>
      </c>
      <c r="AT186" s="38" t="s">
        <v>167</v>
      </c>
    </row>
    <row r="187" spans="1:46" ht="15" x14ac:dyDescent="0.25">
      <c r="A187" s="103" t="s">
        <v>566</v>
      </c>
      <c r="B187" s="103"/>
      <c r="C187" s="103"/>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82" t="str">
        <f t="shared" si="7"/>
        <v xml:space="preserve"> </v>
      </c>
      <c r="AE187" s="83"/>
      <c r="AF187" s="83"/>
      <c r="AG187" s="84"/>
      <c r="AO187" s="35" t="s">
        <v>168</v>
      </c>
      <c r="AT187" s="38" t="s">
        <v>168</v>
      </c>
    </row>
    <row r="188" spans="1:46" ht="15" x14ac:dyDescent="0.25">
      <c r="A188" s="103" t="s">
        <v>567</v>
      </c>
      <c r="B188" s="103"/>
      <c r="C188" s="103"/>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82" t="str">
        <f t="shared" si="7"/>
        <v xml:space="preserve"> </v>
      </c>
      <c r="AE188" s="83"/>
      <c r="AF188" s="83"/>
      <c r="AG188" s="84"/>
      <c r="AO188" s="35" t="s">
        <v>169</v>
      </c>
      <c r="AT188" s="38" t="s">
        <v>169</v>
      </c>
    </row>
    <row r="189" spans="1:46" ht="15" x14ac:dyDescent="0.25">
      <c r="A189" s="103" t="s">
        <v>568</v>
      </c>
      <c r="B189" s="103"/>
      <c r="C189" s="103"/>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82" t="str">
        <f t="shared" si="7"/>
        <v xml:space="preserve"> </v>
      </c>
      <c r="AE189" s="83"/>
      <c r="AF189" s="83"/>
      <c r="AG189" s="84"/>
      <c r="AO189" s="35" t="s">
        <v>170</v>
      </c>
      <c r="AT189" s="38" t="s">
        <v>170</v>
      </c>
    </row>
    <row r="190" spans="1:46" ht="45" customHeight="1" x14ac:dyDescent="0.25">
      <c r="A190" s="88" t="s">
        <v>379</v>
      </c>
      <c r="B190" s="58"/>
      <c r="C190" s="58"/>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2"/>
      <c r="AE190" s="90"/>
      <c r="AF190" s="90"/>
      <c r="AG190" s="90"/>
      <c r="AO190" s="35" t="s">
        <v>171</v>
      </c>
      <c r="AT190" s="38" t="s">
        <v>171</v>
      </c>
    </row>
    <row r="191" spans="1:46" ht="15" x14ac:dyDescent="0.25">
      <c r="A191" s="103" t="s">
        <v>380</v>
      </c>
      <c r="B191" s="103"/>
      <c r="C191" s="103"/>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82" t="str">
        <f t="shared" si="7"/>
        <v xml:space="preserve"> </v>
      </c>
      <c r="AE191" s="83"/>
      <c r="AF191" s="83"/>
      <c r="AG191" s="84"/>
      <c r="AO191" s="35" t="s">
        <v>172</v>
      </c>
      <c r="AT191" s="38" t="s">
        <v>172</v>
      </c>
    </row>
    <row r="192" spans="1:46" ht="15" x14ac:dyDescent="0.25">
      <c r="A192" s="103" t="s">
        <v>381</v>
      </c>
      <c r="B192" s="103"/>
      <c r="C192" s="103"/>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82" t="str">
        <f t="shared" si="7"/>
        <v xml:space="preserve"> </v>
      </c>
      <c r="AE192" s="83"/>
      <c r="AF192" s="83"/>
      <c r="AG192" s="84"/>
      <c r="AO192" s="35" t="s">
        <v>173</v>
      </c>
      <c r="AT192" s="38" t="s">
        <v>173</v>
      </c>
    </row>
    <row r="193" spans="1:46" ht="15" x14ac:dyDescent="0.25">
      <c r="A193" s="103" t="s">
        <v>382</v>
      </c>
      <c r="B193" s="103"/>
      <c r="C193" s="103"/>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82" t="str">
        <f t="shared" si="7"/>
        <v xml:space="preserve"> </v>
      </c>
      <c r="AE193" s="83"/>
      <c r="AF193" s="83"/>
      <c r="AG193" s="84"/>
      <c r="AO193" s="35" t="s">
        <v>174</v>
      </c>
      <c r="AT193" s="38" t="s">
        <v>174</v>
      </c>
    </row>
    <row r="194" spans="1:46" ht="15" x14ac:dyDescent="0.25">
      <c r="A194" s="103" t="s">
        <v>383</v>
      </c>
      <c r="B194" s="103"/>
      <c r="C194" s="103"/>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82" t="str">
        <f t="shared" si="7"/>
        <v xml:space="preserve"> </v>
      </c>
      <c r="AE194" s="83"/>
      <c r="AF194" s="83"/>
      <c r="AG194" s="84"/>
      <c r="AO194" s="35" t="s">
        <v>175</v>
      </c>
      <c r="AT194" s="38" t="s">
        <v>175</v>
      </c>
    </row>
    <row r="195" spans="1:46" ht="15" x14ac:dyDescent="0.25">
      <c r="A195" s="103" t="s">
        <v>384</v>
      </c>
      <c r="B195" s="103"/>
      <c r="C195" s="103"/>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82" t="str">
        <f t="shared" si="7"/>
        <v xml:space="preserve"> </v>
      </c>
      <c r="AE195" s="83"/>
      <c r="AF195" s="83"/>
      <c r="AG195" s="84"/>
      <c r="AO195" s="35" t="s">
        <v>176</v>
      </c>
      <c r="AT195" s="38" t="s">
        <v>176</v>
      </c>
    </row>
    <row r="196" spans="1:46" ht="15" x14ac:dyDescent="0.25">
      <c r="A196" s="103" t="s">
        <v>385</v>
      </c>
      <c r="B196" s="103"/>
      <c r="C196" s="103"/>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82" t="str">
        <f t="shared" si="7"/>
        <v xml:space="preserve"> </v>
      </c>
      <c r="AE196" s="83"/>
      <c r="AF196" s="83"/>
      <c r="AG196" s="84"/>
      <c r="AO196" s="35" t="s">
        <v>177</v>
      </c>
      <c r="AT196" s="38" t="s">
        <v>177</v>
      </c>
    </row>
    <row r="197" spans="1:46" ht="15" x14ac:dyDescent="0.25">
      <c r="A197" s="103" t="s">
        <v>386</v>
      </c>
      <c r="B197" s="103"/>
      <c r="C197" s="103"/>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82" t="str">
        <f t="shared" si="7"/>
        <v xml:space="preserve"> </v>
      </c>
      <c r="AE197" s="83"/>
      <c r="AF197" s="83"/>
      <c r="AG197" s="84"/>
      <c r="AO197" s="35" t="s">
        <v>178</v>
      </c>
      <c r="AT197" s="38" t="s">
        <v>178</v>
      </c>
    </row>
    <row r="198" spans="1:46" ht="15" x14ac:dyDescent="0.25">
      <c r="A198" s="103" t="s">
        <v>387</v>
      </c>
      <c r="B198" s="103"/>
      <c r="C198" s="103"/>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82" t="str">
        <f t="shared" si="7"/>
        <v xml:space="preserve"> </v>
      </c>
      <c r="AE198" s="83"/>
      <c r="AF198" s="83"/>
      <c r="AG198" s="84"/>
      <c r="AO198" s="35" t="s">
        <v>179</v>
      </c>
      <c r="AT198" s="38" t="s">
        <v>179</v>
      </c>
    </row>
    <row r="199" spans="1:46" ht="15" x14ac:dyDescent="0.25">
      <c r="A199" s="103" t="s">
        <v>388</v>
      </c>
      <c r="B199" s="103"/>
      <c r="C199" s="103"/>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82" t="str">
        <f t="shared" si="7"/>
        <v xml:space="preserve"> </v>
      </c>
      <c r="AE199" s="83"/>
      <c r="AF199" s="83"/>
      <c r="AG199" s="84"/>
      <c r="AO199" s="35" t="s">
        <v>180</v>
      </c>
      <c r="AT199" s="38" t="s">
        <v>180</v>
      </c>
    </row>
    <row r="200" spans="1:46" ht="15" x14ac:dyDescent="0.25">
      <c r="A200" s="103" t="s">
        <v>389</v>
      </c>
      <c r="B200" s="103"/>
      <c r="C200" s="103"/>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82" t="str">
        <f t="shared" si="7"/>
        <v xml:space="preserve"> </v>
      </c>
      <c r="AE200" s="83"/>
      <c r="AF200" s="83"/>
      <c r="AG200" s="84"/>
      <c r="AO200" s="35" t="s">
        <v>181</v>
      </c>
      <c r="AT200" s="38" t="s">
        <v>181</v>
      </c>
    </row>
    <row r="201" spans="1:46" ht="15" x14ac:dyDescent="0.25">
      <c r="A201" s="103" t="s">
        <v>390</v>
      </c>
      <c r="B201" s="103"/>
      <c r="C201" s="103"/>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82" t="str">
        <f t="shared" si="7"/>
        <v xml:space="preserve"> </v>
      </c>
      <c r="AE201" s="83"/>
      <c r="AF201" s="83"/>
      <c r="AG201" s="84"/>
      <c r="AO201" s="35" t="s">
        <v>182</v>
      </c>
      <c r="AT201" s="38" t="s">
        <v>182</v>
      </c>
    </row>
    <row r="202" spans="1:46" ht="15" x14ac:dyDescent="0.25">
      <c r="A202" s="103" t="s">
        <v>391</v>
      </c>
      <c r="B202" s="103"/>
      <c r="C202" s="103"/>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82" t="str">
        <f t="shared" si="7"/>
        <v xml:space="preserve"> </v>
      </c>
      <c r="AE202" s="83"/>
      <c r="AF202" s="83"/>
      <c r="AG202" s="84"/>
      <c r="AO202" s="35" t="s">
        <v>183</v>
      </c>
      <c r="AT202" s="38" t="s">
        <v>183</v>
      </c>
    </row>
    <row r="203" spans="1:46" ht="15" x14ac:dyDescent="0.25">
      <c r="A203" s="103" t="s">
        <v>392</v>
      </c>
      <c r="B203" s="103"/>
      <c r="C203" s="103"/>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82" t="str">
        <f t="shared" si="7"/>
        <v xml:space="preserve"> </v>
      </c>
      <c r="AE203" s="83"/>
      <c r="AF203" s="83"/>
      <c r="AG203" s="84"/>
      <c r="AO203" s="35" t="s">
        <v>184</v>
      </c>
      <c r="AT203" s="38" t="s">
        <v>184</v>
      </c>
    </row>
    <row r="204" spans="1:46" ht="15" x14ac:dyDescent="0.25">
      <c r="A204" s="103" t="s">
        <v>393</v>
      </c>
      <c r="B204" s="103"/>
      <c r="C204" s="103"/>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82" t="str">
        <f t="shared" si="7"/>
        <v xml:space="preserve"> </v>
      </c>
      <c r="AE204" s="83"/>
      <c r="AF204" s="83"/>
      <c r="AG204" s="84"/>
      <c r="AO204" s="35" t="s">
        <v>185</v>
      </c>
      <c r="AT204" s="38" t="s">
        <v>185</v>
      </c>
    </row>
    <row r="205" spans="1:46" ht="15" x14ac:dyDescent="0.25">
      <c r="A205" s="103" t="s">
        <v>394</v>
      </c>
      <c r="B205" s="103"/>
      <c r="C205" s="103"/>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82" t="str">
        <f t="shared" si="7"/>
        <v xml:space="preserve"> </v>
      </c>
      <c r="AE205" s="83"/>
      <c r="AF205" s="83"/>
      <c r="AG205" s="84"/>
      <c r="AO205" s="35" t="s">
        <v>186</v>
      </c>
      <c r="AT205" s="38" t="s">
        <v>186</v>
      </c>
    </row>
    <row r="206" spans="1:46" ht="15" x14ac:dyDescent="0.25">
      <c r="A206" s="103" t="s">
        <v>395</v>
      </c>
      <c r="B206" s="103"/>
      <c r="C206" s="103"/>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82" t="str">
        <f t="shared" si="7"/>
        <v xml:space="preserve"> </v>
      </c>
      <c r="AE206" s="83"/>
      <c r="AF206" s="83"/>
      <c r="AG206" s="84"/>
      <c r="AO206" s="35" t="s">
        <v>187</v>
      </c>
      <c r="AT206" s="38" t="s">
        <v>187</v>
      </c>
    </row>
    <row r="207" spans="1:46" ht="15" x14ac:dyDescent="0.25">
      <c r="A207" s="103" t="s">
        <v>396</v>
      </c>
      <c r="B207" s="103"/>
      <c r="C207" s="103"/>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82" t="str">
        <f t="shared" si="7"/>
        <v xml:space="preserve"> </v>
      </c>
      <c r="AE207" s="83"/>
      <c r="AF207" s="83"/>
      <c r="AG207" s="84"/>
      <c r="AO207" s="35" t="s">
        <v>188</v>
      </c>
      <c r="AT207" s="38" t="s">
        <v>188</v>
      </c>
    </row>
    <row r="208" spans="1:46" ht="15" x14ac:dyDescent="0.25">
      <c r="A208" s="103" t="s">
        <v>397</v>
      </c>
      <c r="B208" s="103"/>
      <c r="C208" s="103"/>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82" t="str">
        <f t="shared" si="7"/>
        <v xml:space="preserve"> </v>
      </c>
      <c r="AE208" s="83"/>
      <c r="AF208" s="83"/>
      <c r="AG208" s="84"/>
      <c r="AO208" s="35" t="s">
        <v>189</v>
      </c>
      <c r="AT208" s="38" t="s">
        <v>189</v>
      </c>
    </row>
    <row r="209" spans="1:46" ht="15" x14ac:dyDescent="0.25">
      <c r="A209" s="103" t="s">
        <v>398</v>
      </c>
      <c r="B209" s="103"/>
      <c r="C209" s="103"/>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82" t="str">
        <f t="shared" si="7"/>
        <v xml:space="preserve"> </v>
      </c>
      <c r="AE209" s="83"/>
      <c r="AF209" s="83"/>
      <c r="AG209" s="84"/>
      <c r="AO209" s="35" t="s">
        <v>190</v>
      </c>
      <c r="AT209" s="38" t="s">
        <v>190</v>
      </c>
    </row>
    <row r="210" spans="1:46" ht="15" x14ac:dyDescent="0.25">
      <c r="A210" s="103" t="s">
        <v>399</v>
      </c>
      <c r="B210" s="103"/>
      <c r="C210" s="103"/>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82" t="str">
        <f t="shared" si="7"/>
        <v xml:space="preserve"> </v>
      </c>
      <c r="AE210" s="83"/>
      <c r="AF210" s="83"/>
      <c r="AG210" s="84"/>
      <c r="AO210" s="35" t="s">
        <v>191</v>
      </c>
      <c r="AT210" s="38" t="s">
        <v>191</v>
      </c>
    </row>
    <row r="211" spans="1:46" ht="15" x14ac:dyDescent="0.25">
      <c r="A211" s="103" t="s">
        <v>569</v>
      </c>
      <c r="B211" s="103"/>
      <c r="C211" s="103"/>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07"/>
      <c r="AD211" s="82" t="str">
        <f t="shared" si="7"/>
        <v xml:space="preserve"> </v>
      </c>
      <c r="AE211" s="83"/>
      <c r="AF211" s="83"/>
      <c r="AG211" s="84"/>
      <c r="AO211" s="35" t="s">
        <v>192</v>
      </c>
      <c r="AT211" s="38" t="s">
        <v>192</v>
      </c>
    </row>
    <row r="212" spans="1:46" ht="15" x14ac:dyDescent="0.25">
      <c r="A212" s="103" t="s">
        <v>570</v>
      </c>
      <c r="B212" s="103"/>
      <c r="C212" s="103"/>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82" t="str">
        <f t="shared" si="7"/>
        <v xml:space="preserve"> </v>
      </c>
      <c r="AE212" s="83"/>
      <c r="AF212" s="83"/>
      <c r="AG212" s="84"/>
      <c r="AO212" s="35" t="s">
        <v>193</v>
      </c>
      <c r="AT212" s="38" t="s">
        <v>193</v>
      </c>
    </row>
    <row r="213" spans="1:46" ht="15" x14ac:dyDescent="0.25">
      <c r="A213" s="103" t="s">
        <v>571</v>
      </c>
      <c r="B213" s="103"/>
      <c r="C213" s="103"/>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82" t="str">
        <f t="shared" si="7"/>
        <v xml:space="preserve"> </v>
      </c>
      <c r="AE213" s="83"/>
      <c r="AF213" s="83"/>
      <c r="AG213" s="84"/>
      <c r="AO213" s="35" t="s">
        <v>194</v>
      </c>
      <c r="AT213" s="38" t="s">
        <v>194</v>
      </c>
    </row>
    <row r="214" spans="1:46" ht="15" x14ac:dyDescent="0.25">
      <c r="A214" s="103" t="s">
        <v>572</v>
      </c>
      <c r="B214" s="103"/>
      <c r="C214" s="103"/>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82" t="str">
        <f t="shared" si="7"/>
        <v xml:space="preserve"> </v>
      </c>
      <c r="AE214" s="83"/>
      <c r="AF214" s="83"/>
      <c r="AG214" s="84"/>
      <c r="AO214" s="35" t="s">
        <v>195</v>
      </c>
      <c r="AT214" s="38" t="s">
        <v>195</v>
      </c>
    </row>
    <row r="215" spans="1:46" ht="15" x14ac:dyDescent="0.25">
      <c r="A215" s="103" t="s">
        <v>573</v>
      </c>
      <c r="B215" s="103"/>
      <c r="C215" s="103"/>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82" t="str">
        <f t="shared" si="7"/>
        <v xml:space="preserve"> </v>
      </c>
      <c r="AE215" s="83"/>
      <c r="AF215" s="83"/>
      <c r="AG215" s="84"/>
      <c r="AO215" s="35" t="s">
        <v>196</v>
      </c>
      <c r="AT215" s="38" t="s">
        <v>196</v>
      </c>
    </row>
    <row r="216" spans="1:46" ht="15" x14ac:dyDescent="0.25">
      <c r="A216" s="103" t="s">
        <v>574</v>
      </c>
      <c r="B216" s="103"/>
      <c r="C216" s="103"/>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82" t="str">
        <f t="shared" si="7"/>
        <v xml:space="preserve"> </v>
      </c>
      <c r="AE216" s="83"/>
      <c r="AF216" s="83"/>
      <c r="AG216" s="84"/>
      <c r="AO216" s="35" t="s">
        <v>197</v>
      </c>
      <c r="AT216" s="38" t="s">
        <v>197</v>
      </c>
    </row>
    <row r="217" spans="1:46" ht="15" x14ac:dyDescent="0.25">
      <c r="A217" s="103" t="s">
        <v>575</v>
      </c>
      <c r="B217" s="103"/>
      <c r="C217" s="103"/>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82" t="str">
        <f t="shared" si="7"/>
        <v xml:space="preserve"> </v>
      </c>
      <c r="AE217" s="83"/>
      <c r="AF217" s="83"/>
      <c r="AG217" s="84"/>
      <c r="AO217" s="35" t="s">
        <v>198</v>
      </c>
      <c r="AT217" s="38" t="s">
        <v>198</v>
      </c>
    </row>
    <row r="218" spans="1:46" ht="15" x14ac:dyDescent="0.25">
      <c r="A218" s="103" t="s">
        <v>576</v>
      </c>
      <c r="B218" s="103"/>
      <c r="C218" s="103"/>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107"/>
      <c r="AD218" s="82" t="str">
        <f t="shared" si="7"/>
        <v xml:space="preserve"> </v>
      </c>
      <c r="AE218" s="83"/>
      <c r="AF218" s="83"/>
      <c r="AG218" s="84"/>
      <c r="AO218" s="35" t="s">
        <v>199</v>
      </c>
      <c r="AT218" s="38" t="s">
        <v>199</v>
      </c>
    </row>
    <row r="219" spans="1:46" ht="15" x14ac:dyDescent="0.25">
      <c r="A219" s="103" t="s">
        <v>577</v>
      </c>
      <c r="B219" s="103"/>
      <c r="C219" s="103"/>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82" t="str">
        <f t="shared" si="7"/>
        <v xml:space="preserve"> </v>
      </c>
      <c r="AE219" s="83"/>
      <c r="AF219" s="83"/>
      <c r="AG219" s="84"/>
      <c r="AO219" s="35" t="s">
        <v>200</v>
      </c>
      <c r="AT219" s="38" t="s">
        <v>200</v>
      </c>
    </row>
    <row r="220" spans="1:46" ht="15" x14ac:dyDescent="0.25">
      <c r="A220" s="103" t="s">
        <v>578</v>
      </c>
      <c r="B220" s="103"/>
      <c r="C220" s="103"/>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82" t="str">
        <f t="shared" si="7"/>
        <v xml:space="preserve"> </v>
      </c>
      <c r="AE220" s="83"/>
      <c r="AF220" s="83"/>
      <c r="AG220" s="84"/>
      <c r="AO220" s="35" t="s">
        <v>201</v>
      </c>
      <c r="AT220" s="38" t="s">
        <v>201</v>
      </c>
    </row>
    <row r="221" spans="1:46" ht="15" x14ac:dyDescent="0.25">
      <c r="A221" s="103" t="s">
        <v>579</v>
      </c>
      <c r="B221" s="103"/>
      <c r="C221" s="103"/>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107"/>
      <c r="AD221" s="82" t="str">
        <f t="shared" si="7"/>
        <v xml:space="preserve"> </v>
      </c>
      <c r="AE221" s="83"/>
      <c r="AF221" s="83"/>
      <c r="AG221" s="84"/>
      <c r="AO221" s="35" t="s">
        <v>202</v>
      </c>
      <c r="AT221" s="38" t="s">
        <v>202</v>
      </c>
    </row>
    <row r="222" spans="1:46" ht="15" x14ac:dyDescent="0.25">
      <c r="A222" s="103" t="s">
        <v>580</v>
      </c>
      <c r="B222" s="103"/>
      <c r="C222" s="103"/>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82" t="str">
        <f t="shared" si="7"/>
        <v xml:space="preserve"> </v>
      </c>
      <c r="AE222" s="83"/>
      <c r="AF222" s="83"/>
      <c r="AG222" s="84"/>
      <c r="AO222" s="35" t="s">
        <v>203</v>
      </c>
      <c r="AT222" s="38" t="s">
        <v>203</v>
      </c>
    </row>
    <row r="223" spans="1:46" ht="15" x14ac:dyDescent="0.25">
      <c r="A223" s="103" t="s">
        <v>581</v>
      </c>
      <c r="B223" s="103"/>
      <c r="C223" s="103"/>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07"/>
      <c r="AD223" s="82" t="str">
        <f t="shared" si="7"/>
        <v xml:space="preserve"> </v>
      </c>
      <c r="AE223" s="83"/>
      <c r="AF223" s="83"/>
      <c r="AG223" s="84"/>
      <c r="AO223" s="35" t="s">
        <v>204</v>
      </c>
      <c r="AT223" s="38" t="s">
        <v>204</v>
      </c>
    </row>
    <row r="224" spans="1:46" ht="15" x14ac:dyDescent="0.25">
      <c r="A224" s="103" t="s">
        <v>582</v>
      </c>
      <c r="B224" s="103"/>
      <c r="C224" s="103"/>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82" t="str">
        <f t="shared" si="7"/>
        <v xml:space="preserve"> </v>
      </c>
      <c r="AE224" s="83"/>
      <c r="AF224" s="83"/>
      <c r="AG224" s="84"/>
      <c r="AO224" s="35" t="s">
        <v>205</v>
      </c>
      <c r="AT224" s="38" t="s">
        <v>205</v>
      </c>
    </row>
    <row r="225" spans="1:46" ht="15" x14ac:dyDescent="0.25">
      <c r="A225" s="103" t="s">
        <v>583</v>
      </c>
      <c r="B225" s="103"/>
      <c r="C225" s="103"/>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82" t="str">
        <f t="shared" si="7"/>
        <v xml:space="preserve"> </v>
      </c>
      <c r="AE225" s="83"/>
      <c r="AF225" s="83"/>
      <c r="AG225" s="84"/>
      <c r="AO225" s="35" t="s">
        <v>206</v>
      </c>
      <c r="AT225" s="38" t="s">
        <v>206</v>
      </c>
    </row>
    <row r="226" spans="1:46" ht="15" x14ac:dyDescent="0.25">
      <c r="A226" s="103" t="s">
        <v>584</v>
      </c>
      <c r="B226" s="103"/>
      <c r="C226" s="103"/>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107"/>
      <c r="AD226" s="82" t="str">
        <f t="shared" si="7"/>
        <v xml:space="preserve"> </v>
      </c>
      <c r="AE226" s="83"/>
      <c r="AF226" s="83"/>
      <c r="AG226" s="84"/>
      <c r="AO226" s="35" t="s">
        <v>207</v>
      </c>
      <c r="AT226" s="38" t="s">
        <v>207</v>
      </c>
    </row>
    <row r="227" spans="1:46" ht="15" x14ac:dyDescent="0.25">
      <c r="A227" s="103" t="s">
        <v>585</v>
      </c>
      <c r="B227" s="103"/>
      <c r="C227" s="103"/>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82" t="str">
        <f t="shared" si="7"/>
        <v xml:space="preserve"> </v>
      </c>
      <c r="AE227" s="83"/>
      <c r="AF227" s="83"/>
      <c r="AG227" s="84"/>
      <c r="AO227" s="35" t="s">
        <v>208</v>
      </c>
      <c r="AT227" s="38" t="s">
        <v>208</v>
      </c>
    </row>
    <row r="228" spans="1:46" ht="15" x14ac:dyDescent="0.25">
      <c r="A228" s="103" t="s">
        <v>586</v>
      </c>
      <c r="B228" s="103"/>
      <c r="C228" s="103"/>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82" t="str">
        <f t="shared" si="7"/>
        <v xml:space="preserve"> </v>
      </c>
      <c r="AE228" s="83"/>
      <c r="AF228" s="83"/>
      <c r="AG228" s="84"/>
      <c r="AO228" s="35" t="s">
        <v>209</v>
      </c>
      <c r="AT228" s="38" t="s">
        <v>209</v>
      </c>
    </row>
    <row r="229" spans="1:46" ht="15" x14ac:dyDescent="0.25">
      <c r="A229" s="103" t="s">
        <v>587</v>
      </c>
      <c r="B229" s="103"/>
      <c r="C229" s="103"/>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82" t="str">
        <f t="shared" si="7"/>
        <v xml:space="preserve"> </v>
      </c>
      <c r="AE229" s="83"/>
      <c r="AF229" s="83"/>
      <c r="AG229" s="84"/>
      <c r="AO229" s="35" t="s">
        <v>210</v>
      </c>
      <c r="AT229" s="38" t="s">
        <v>210</v>
      </c>
    </row>
    <row r="230" spans="1:46" ht="15" x14ac:dyDescent="0.25">
      <c r="A230" s="103" t="s">
        <v>588</v>
      </c>
      <c r="B230" s="103"/>
      <c r="C230" s="103"/>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82" t="str">
        <f t="shared" si="7"/>
        <v xml:space="preserve"> </v>
      </c>
      <c r="AE230" s="83"/>
      <c r="AF230" s="83"/>
      <c r="AG230" s="84"/>
      <c r="AO230" s="35" t="s">
        <v>211</v>
      </c>
      <c r="AT230" s="38" t="s">
        <v>211</v>
      </c>
    </row>
    <row r="231" spans="1:46" ht="15" x14ac:dyDescent="0.25">
      <c r="A231" s="103" t="s">
        <v>589</v>
      </c>
      <c r="B231" s="103"/>
      <c r="C231" s="103"/>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82" t="str">
        <f t="shared" si="7"/>
        <v xml:space="preserve"> </v>
      </c>
      <c r="AE231" s="83"/>
      <c r="AF231" s="83"/>
      <c r="AG231" s="84"/>
      <c r="AO231" s="35" t="s">
        <v>212</v>
      </c>
      <c r="AT231" s="38" t="s">
        <v>212</v>
      </c>
    </row>
    <row r="232" spans="1:46" ht="15" x14ac:dyDescent="0.25">
      <c r="A232" s="103" t="s">
        <v>590</v>
      </c>
      <c r="B232" s="103"/>
      <c r="C232" s="103"/>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82" t="str">
        <f t="shared" si="7"/>
        <v xml:space="preserve"> </v>
      </c>
      <c r="AE232" s="83"/>
      <c r="AF232" s="83"/>
      <c r="AG232" s="84"/>
      <c r="AO232" s="35" t="s">
        <v>213</v>
      </c>
      <c r="AT232" s="38" t="s">
        <v>213</v>
      </c>
    </row>
    <row r="233" spans="1:46" ht="15" x14ac:dyDescent="0.25">
      <c r="A233" s="103" t="s">
        <v>591</v>
      </c>
      <c r="B233" s="103"/>
      <c r="C233" s="103"/>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82" t="str">
        <f t="shared" ref="AD233:AD240" si="8">IF(ISBLANK(B233)," ",100-SUM(D233:AC233))</f>
        <v xml:space="preserve"> </v>
      </c>
      <c r="AE233" s="83"/>
      <c r="AF233" s="83"/>
      <c r="AG233" s="84"/>
      <c r="AO233" s="35" t="s">
        <v>214</v>
      </c>
      <c r="AT233" s="38" t="s">
        <v>214</v>
      </c>
    </row>
    <row r="234" spans="1:46" ht="15" x14ac:dyDescent="0.25">
      <c r="A234" s="103" t="s">
        <v>592</v>
      </c>
      <c r="B234" s="103"/>
      <c r="C234" s="103"/>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107"/>
      <c r="AD234" s="82" t="str">
        <f t="shared" si="8"/>
        <v xml:space="preserve"> </v>
      </c>
      <c r="AE234" s="83"/>
      <c r="AF234" s="83"/>
      <c r="AG234" s="84"/>
      <c r="AO234" s="35" t="s">
        <v>215</v>
      </c>
      <c r="AT234" s="38" t="s">
        <v>215</v>
      </c>
    </row>
    <row r="235" spans="1:46" ht="15" x14ac:dyDescent="0.25">
      <c r="A235" s="103" t="s">
        <v>593</v>
      </c>
      <c r="B235" s="103"/>
      <c r="C235" s="103"/>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82" t="str">
        <f t="shared" si="8"/>
        <v xml:space="preserve"> </v>
      </c>
      <c r="AE235" s="83"/>
      <c r="AF235" s="83"/>
      <c r="AG235" s="84"/>
      <c r="AO235" s="35" t="s">
        <v>216</v>
      </c>
      <c r="AT235" s="38" t="s">
        <v>216</v>
      </c>
    </row>
    <row r="236" spans="1:46" ht="15" x14ac:dyDescent="0.25">
      <c r="A236" s="103" t="s">
        <v>594</v>
      </c>
      <c r="B236" s="103"/>
      <c r="C236" s="103"/>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82" t="str">
        <f t="shared" si="8"/>
        <v xml:space="preserve"> </v>
      </c>
      <c r="AE236" s="83"/>
      <c r="AF236" s="83"/>
      <c r="AG236" s="84"/>
      <c r="AO236" s="35" t="s">
        <v>217</v>
      </c>
      <c r="AT236" s="38" t="s">
        <v>217</v>
      </c>
    </row>
    <row r="237" spans="1:46" ht="15" x14ac:dyDescent="0.25">
      <c r="A237" s="103" t="s">
        <v>595</v>
      </c>
      <c r="B237" s="103"/>
      <c r="C237" s="103"/>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82" t="str">
        <f t="shared" si="8"/>
        <v xml:space="preserve"> </v>
      </c>
      <c r="AE237" s="83"/>
      <c r="AF237" s="83"/>
      <c r="AG237" s="84"/>
      <c r="AO237" s="35" t="s">
        <v>218</v>
      </c>
      <c r="AT237" s="38" t="s">
        <v>218</v>
      </c>
    </row>
    <row r="238" spans="1:46" ht="15" x14ac:dyDescent="0.25">
      <c r="A238" s="103" t="s">
        <v>596</v>
      </c>
      <c r="B238" s="103"/>
      <c r="C238" s="103"/>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82" t="str">
        <f t="shared" si="8"/>
        <v xml:space="preserve"> </v>
      </c>
      <c r="AE238" s="83"/>
      <c r="AF238" s="83"/>
      <c r="AG238" s="84"/>
      <c r="AO238" s="35" t="s">
        <v>219</v>
      </c>
      <c r="AT238" s="38" t="s">
        <v>219</v>
      </c>
    </row>
    <row r="239" spans="1:46" ht="15" x14ac:dyDescent="0.25">
      <c r="A239" s="103" t="s">
        <v>597</v>
      </c>
      <c r="B239" s="103"/>
      <c r="C239" s="103"/>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82" t="str">
        <f t="shared" si="8"/>
        <v xml:space="preserve"> </v>
      </c>
      <c r="AE239" s="83"/>
      <c r="AF239" s="83"/>
      <c r="AG239" s="84"/>
      <c r="AO239" s="35" t="s">
        <v>220</v>
      </c>
      <c r="AT239" s="38" t="s">
        <v>220</v>
      </c>
    </row>
    <row r="240" spans="1:46" ht="15" x14ac:dyDescent="0.25">
      <c r="A240" s="103" t="s">
        <v>598</v>
      </c>
      <c r="B240" s="103"/>
      <c r="C240" s="103"/>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82" t="str">
        <f t="shared" si="8"/>
        <v xml:space="preserve"> </v>
      </c>
      <c r="AE240" s="83"/>
      <c r="AF240" s="83"/>
      <c r="AG240" s="84"/>
      <c r="AO240" s="35" t="s">
        <v>221</v>
      </c>
      <c r="AT240" s="38" t="s">
        <v>221</v>
      </c>
    </row>
    <row r="241" spans="1:41" ht="15" x14ac:dyDescent="0.25">
      <c r="A241" s="91" t="s">
        <v>314</v>
      </c>
      <c r="B241" s="89">
        <f>SUM(B191:B240)</f>
        <v>0</v>
      </c>
      <c r="C241" s="36"/>
      <c r="D241" s="36"/>
      <c r="E241" s="36"/>
      <c r="Z241" s="38" t="s">
        <v>222</v>
      </c>
      <c r="AO241" s="35" t="s">
        <v>222</v>
      </c>
    </row>
    <row r="242" spans="1:41" ht="15" x14ac:dyDescent="0.25">
      <c r="A242" s="36"/>
      <c r="B242" s="36"/>
      <c r="C242" s="36"/>
      <c r="D242" s="36"/>
      <c r="E242" s="36"/>
      <c r="F242" s="36"/>
      <c r="G242" s="36"/>
      <c r="H242" s="36"/>
      <c r="I242" s="36"/>
      <c r="J242" s="36"/>
      <c r="Z242" s="38" t="s">
        <v>223</v>
      </c>
      <c r="AO242" s="35" t="s">
        <v>223</v>
      </c>
    </row>
    <row r="243" spans="1:41" ht="15" x14ac:dyDescent="0.25">
      <c r="F243" s="36"/>
      <c r="G243" s="36"/>
      <c r="H243" s="36"/>
      <c r="I243" s="36"/>
      <c r="J243" s="36"/>
      <c r="K243" s="36"/>
      <c r="Z243" s="38" t="s">
        <v>224</v>
      </c>
      <c r="AO243" s="35" t="s">
        <v>224</v>
      </c>
    </row>
    <row r="244" spans="1:41" ht="15" x14ac:dyDescent="0.25">
      <c r="F244" s="36"/>
      <c r="G244" s="36"/>
      <c r="H244" s="36"/>
      <c r="I244" s="36"/>
      <c r="J244" s="36"/>
      <c r="K244" s="36"/>
      <c r="Z244" s="38" t="s">
        <v>225</v>
      </c>
      <c r="AO244" s="35" t="s">
        <v>225</v>
      </c>
    </row>
    <row r="245" spans="1:41" ht="15" x14ac:dyDescent="0.25">
      <c r="C245" s="36"/>
      <c r="D245" s="36"/>
      <c r="E245" s="36"/>
      <c r="F245" s="36"/>
      <c r="G245" s="36"/>
      <c r="H245" s="36"/>
      <c r="I245" s="36"/>
      <c r="J245" s="36"/>
      <c r="Z245" s="38" t="s">
        <v>226</v>
      </c>
      <c r="AO245" s="35" t="s">
        <v>226</v>
      </c>
    </row>
    <row r="246" spans="1:41" ht="15" x14ac:dyDescent="0.25">
      <c r="Z246" s="38" t="s">
        <v>227</v>
      </c>
      <c r="AO246" s="35" t="s">
        <v>227</v>
      </c>
    </row>
    <row r="247" spans="1:41" ht="15" x14ac:dyDescent="0.25">
      <c r="Z247" s="38" t="s">
        <v>228</v>
      </c>
      <c r="AO247" s="35" t="s">
        <v>228</v>
      </c>
    </row>
    <row r="248" spans="1:41" ht="15" x14ac:dyDescent="0.25">
      <c r="Z248" s="38" t="s">
        <v>229</v>
      </c>
      <c r="AO248" s="35" t="s">
        <v>229</v>
      </c>
    </row>
    <row r="249" spans="1:41" ht="15" x14ac:dyDescent="0.25">
      <c r="Z249" s="38" t="s">
        <v>230</v>
      </c>
      <c r="AO249" s="35" t="s">
        <v>230</v>
      </c>
    </row>
    <row r="250" spans="1:41" ht="15" x14ac:dyDescent="0.25">
      <c r="Z250" s="38" t="s">
        <v>231</v>
      </c>
      <c r="AO250" s="35" t="s">
        <v>231</v>
      </c>
    </row>
    <row r="251" spans="1:41" ht="15" x14ac:dyDescent="0.25">
      <c r="Z251" s="38" t="s">
        <v>232</v>
      </c>
      <c r="AO251" s="35" t="s">
        <v>232</v>
      </c>
    </row>
    <row r="252" spans="1:41" ht="15" x14ac:dyDescent="0.25">
      <c r="Z252" s="38" t="s">
        <v>233</v>
      </c>
      <c r="AO252" s="35" t="s">
        <v>233</v>
      </c>
    </row>
    <row r="253" spans="1:41" ht="15" x14ac:dyDescent="0.25">
      <c r="Z253" s="38" t="s">
        <v>234</v>
      </c>
      <c r="AO253" s="35" t="s">
        <v>234</v>
      </c>
    </row>
    <row r="254" spans="1:41" ht="15" x14ac:dyDescent="0.25">
      <c r="Z254" s="38" t="s">
        <v>235</v>
      </c>
      <c r="AO254" s="35" t="s">
        <v>235</v>
      </c>
    </row>
    <row r="255" spans="1:41" ht="15" x14ac:dyDescent="0.25">
      <c r="Z255" s="38" t="s">
        <v>236</v>
      </c>
      <c r="AO255" s="35" t="s">
        <v>236</v>
      </c>
    </row>
    <row r="256" spans="1:41" ht="15" x14ac:dyDescent="0.25">
      <c r="Z256" s="38" t="s">
        <v>237</v>
      </c>
      <c r="AO256" s="35" t="s">
        <v>237</v>
      </c>
    </row>
    <row r="257" spans="26:41" ht="15" x14ac:dyDescent="0.25">
      <c r="Z257" s="38" t="s">
        <v>238</v>
      </c>
      <c r="AO257" s="35" t="s">
        <v>238</v>
      </c>
    </row>
    <row r="258" spans="26:41" ht="15" x14ac:dyDescent="0.25">
      <c r="Z258" s="38" t="s">
        <v>239</v>
      </c>
      <c r="AO258" s="35" t="s">
        <v>239</v>
      </c>
    </row>
    <row r="259" spans="26:41" ht="15" x14ac:dyDescent="0.25">
      <c r="Z259" s="38" t="s">
        <v>240</v>
      </c>
      <c r="AO259" s="35" t="s">
        <v>240</v>
      </c>
    </row>
    <row r="260" spans="26:41" ht="15" x14ac:dyDescent="0.25">
      <c r="Z260" s="38" t="s">
        <v>241</v>
      </c>
      <c r="AO260" s="35" t="s">
        <v>241</v>
      </c>
    </row>
    <row r="261" spans="26:41" ht="15" x14ac:dyDescent="0.25">
      <c r="Z261" s="38" t="s">
        <v>242</v>
      </c>
      <c r="AO261" s="35" t="s">
        <v>242</v>
      </c>
    </row>
    <row r="262" spans="26:41" ht="15" x14ac:dyDescent="0.25">
      <c r="Z262" s="38" t="s">
        <v>243</v>
      </c>
      <c r="AO262" s="35" t="s">
        <v>243</v>
      </c>
    </row>
    <row r="263" spans="26:41" ht="15" x14ac:dyDescent="0.25">
      <c r="Z263" s="38" t="s">
        <v>244</v>
      </c>
      <c r="AO263" s="35" t="s">
        <v>244</v>
      </c>
    </row>
    <row r="264" spans="26:41" ht="15" x14ac:dyDescent="0.25">
      <c r="Z264" s="38" t="s">
        <v>245</v>
      </c>
      <c r="AO264" s="35" t="s">
        <v>245</v>
      </c>
    </row>
    <row r="265" spans="26:41" ht="15" x14ac:dyDescent="0.25">
      <c r="Z265" s="38" t="s">
        <v>246</v>
      </c>
      <c r="AO265" s="35" t="s">
        <v>246</v>
      </c>
    </row>
    <row r="266" spans="26:41" ht="15" x14ac:dyDescent="0.25">
      <c r="Z266" s="38" t="s">
        <v>247</v>
      </c>
      <c r="AO266" s="35" t="s">
        <v>247</v>
      </c>
    </row>
    <row r="267" spans="26:41" ht="15" x14ac:dyDescent="0.25">
      <c r="Z267" s="38" t="s">
        <v>248</v>
      </c>
      <c r="AO267" s="35" t="s">
        <v>248</v>
      </c>
    </row>
    <row r="268" spans="26:41" ht="15" x14ac:dyDescent="0.25">
      <c r="Z268" s="38" t="s">
        <v>249</v>
      </c>
      <c r="AO268" s="35" t="s">
        <v>249</v>
      </c>
    </row>
    <row r="269" spans="26:41" ht="15" x14ac:dyDescent="0.25">
      <c r="Z269" s="38" t="s">
        <v>250</v>
      </c>
      <c r="AO269" s="35" t="s">
        <v>250</v>
      </c>
    </row>
    <row r="270" spans="26:41" ht="15" x14ac:dyDescent="0.25">
      <c r="Z270" s="38" t="s">
        <v>251</v>
      </c>
      <c r="AO270" s="35" t="s">
        <v>251</v>
      </c>
    </row>
  </sheetData>
  <sheetProtection algorithmName="SHA-512" hashValue="HmRT4j8NukZpRtokaWVau7eE7dsyJfQwH+hEpQ4yH3+pIoIaQvpm5IAXbhmgo+Bk0IFNXnBqyaH7lmkjnwxaqg==" saltValue="Ci8hHsOBoQpEQsD05bs81Q==" spinCount="100000" sheet="1" objects="1" scenarios="1"/>
  <mergeCells count="37">
    <mergeCell ref="AK65:AM65"/>
    <mergeCell ref="AK66:AM66"/>
    <mergeCell ref="AK67:AM67"/>
    <mergeCell ref="AK68:AM68"/>
    <mergeCell ref="E36:G36"/>
    <mergeCell ref="H36:I36"/>
    <mergeCell ref="J36:K36"/>
    <mergeCell ref="L36:M36"/>
    <mergeCell ref="O36:P36"/>
    <mergeCell ref="Q36:T36"/>
    <mergeCell ref="AK59:AM59"/>
    <mergeCell ref="AK60:AM60"/>
    <mergeCell ref="AK61:AM61"/>
    <mergeCell ref="AK62:AM62"/>
    <mergeCell ref="AK63:AM63"/>
    <mergeCell ref="AK64:AM64"/>
    <mergeCell ref="AK42:AM42"/>
    <mergeCell ref="AK50:AM50"/>
    <mergeCell ref="AK51:AM51"/>
    <mergeCell ref="B11:J11"/>
    <mergeCell ref="B12:J12"/>
    <mergeCell ref="B15:J15"/>
    <mergeCell ref="AK40:AM40"/>
    <mergeCell ref="U36:W36"/>
    <mergeCell ref="X36:Z36"/>
    <mergeCell ref="AA36:AC36"/>
    <mergeCell ref="K19:N19"/>
    <mergeCell ref="B16:J16"/>
    <mergeCell ref="G18:H18"/>
    <mergeCell ref="D20:E20"/>
    <mergeCell ref="F20:G20"/>
    <mergeCell ref="AK39:AM39"/>
    <mergeCell ref="A3:I3"/>
    <mergeCell ref="A4:J6"/>
    <mergeCell ref="A7:L7"/>
    <mergeCell ref="B10:J10"/>
    <mergeCell ref="AK41:AM41"/>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C37 AD37 D37:AC240 AD38:AM40 A38:C240 AD41:AD240 AE42:AM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AE40 AE42:AE188">
    <cfRule type="expression" dxfId="1" priority="3">
      <formula>OR($AF$38="No",$AF$38="")</formula>
    </cfRule>
  </conditionalFormatting>
  <conditionalFormatting sqref="AF41:AM41">
    <cfRule type="expression" dxfId="0" priority="2">
      <formula>OR(#REF!="No", #REF!="")</formula>
    </cfRule>
  </conditionalFormatting>
  <dataValidations count="23">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AC240" xr:uid="{75E60545-70AC-4842-A08D-B585F38AE333}">
      <formula1>30</formula1>
      <formula2>100</formula2>
    </dataValidation>
    <dataValidation allowBlank="1" showInputMessage="1" showErrorMessage="1" prompt="Average grade of all the courses._x000a_This is different from the GPA calculation" sqref="C39" xr:uid="{BEAE5CE6-5B26-4045-8CC9-EB3A3D094408}"/>
    <dataValidation allowBlank="1" showInputMessage="1" showErrorMessage="1" prompt="This cell should show your total amount of credits done during your BSc._x000a__x000a__x000a_" sqref="B38" xr:uid="{83F74FA6-FEB4-47ED-B5DE-2C70BE7AB19B}"/>
    <dataValidation allowBlank="1" showInputMessage="1" showErrorMessage="1" prompt="This column should be filled with the local credits as stated in your official Transcript of Records." sqref="B37" xr:uid="{000067C6-42B5-4EA8-B0CC-1C7C58D942EE}"/>
    <dataValidation allowBlank="1" showInputMessage="1" showErrorMessage="1" prompt="This column should be filled with the local grades, as stated in your official Transcript of Records." sqref="C37" xr:uid="{7CD05C83-C0CB-455A-A60E-80F2DFDAA1D0}"/>
    <dataValidation allowBlank="1" sqref="AK40:AM68 C191:C240" xr:uid="{4433A15F-35CD-4996-BDC9-61E2F082BEEF}"/>
    <dataValidation type="custom" allowBlank="1" showInputMessage="1" showErrorMessage="1" errorTitle="Error" error="Hej. Make sure to type only numbers and the correct decimal symbol :)" promptTitle="Min. grade" prompt="Lowest possible grade at your home university." sqref="B23" xr:uid="{FD9861B6-E5B5-4901-B51F-9DE9480265D3}">
      <formula1>IF(B21="Numbers", AND(ISNUMBER(B23),B23&gt;=-10,B23&lt;=100), ISTEXT(B23))</formula1>
    </dataValidation>
    <dataValidation type="list" operator="lessThan" allowBlank="1" showInputMessage="1" showErrorMessage="1" promptTitle="Degree" prompt="The full English title of your qualifying degree." sqref="B16:J16" xr:uid="{4A5886FB-7ABA-4C5A-A216-E0874312058D}">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AE39" xr:uid="{FEE50B38-9EFD-4AA3-A5A4-D6BDDA3C6FD4}"/>
    <dataValidation type="list" allowBlank="1" showInputMessage="1" showErrorMessage="1" sqref="B21" xr:uid="{0E060790-475F-4BF3-AB2E-EC458E76176B}">
      <formula1>$L$12:$L$14</formula1>
    </dataValidation>
    <dataValidation type="list" allowBlank="1" showInputMessage="1" showErrorMessage="1" sqref="H19 AF38" xr:uid="{C9916D0E-28A9-4C31-AB5D-47269CFC9050}">
      <formula1>$L$10:$L$11</formula1>
    </dataValidation>
    <dataValidation type="whole" allowBlank="1" showErrorMessage="1" errorTitle="Student number error." error="Please insert your current 6-digit student number. (e.g. 210000)" sqref="F20" xr:uid="{540944D9-9FAB-431A-A604-93410B181CFC}">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291FD0B1-EF08-46CD-A113-1603F830A81E}">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C7C1806C-F126-469A-B056-D4314602903D}">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AE190:AG190" xr:uid="{EBA19E14-29C1-4034-9BC2-AB12F624E3F2}">
      <formula1>30</formula1>
      <formula2>100</formula2>
    </dataValidation>
    <dataValidation allowBlank="1" showInputMessage="1" showErrorMessage="1" prompt="Estimated percentage of credits that are not relevant to the course." sqref="AD38" xr:uid="{9070EF65-4548-4E45-9026-C337BB58AC84}"/>
    <dataValidation type="textLength" operator="lessThan" allowBlank="1" showInputMessage="1" showErrorMessage="1" promptTitle="University" prompt="The English name of your home university." sqref="B12:J12" xr:uid="{38C95DAE-4803-4D25-9681-03224F9993C9}">
      <formula1>101</formula1>
    </dataValidation>
    <dataValidation type="textLength" operator="lessThan" allowBlank="1" showInputMessage="1" showErrorMessage="1" promptTitle="Name" prompt="Use your full name." sqref="B10:J10" xr:uid="{E065329A-740C-4AF8-AD10-C781A63BEF3E}">
      <formula1>101</formula1>
    </dataValidation>
    <dataValidation type="textLength" operator="lessThan" allowBlank="1" showInputMessage="1" showErrorMessage="1" promptTitle="Degree" prompt="The full English title of your qualifying degree." sqref="B15:J15" xr:uid="{28D450D1-AD99-45FE-86D7-7E9CEB86D347}">
      <formula1>101</formula1>
    </dataValidation>
    <dataValidation type="decimal" operator="lessThan" allowBlank="1" showInputMessage="1" showErrorMessage="1" promptTitle="Min. credits" prompt="Credits as used by your home university." sqref="B18" xr:uid="{E0AE681D-A987-423C-A3FC-BCB7D2CC416F}">
      <formula1>1000</formula1>
    </dataValidation>
    <dataValidation type="decimal" operator="lessThan" allowBlank="1" showInputMessage="1" showErrorMessage="1" promptTitle="Nominal Length" prompt="Nominal length in years of qualifying education, assuming full-time study." sqref="B17" xr:uid="{AADE07E4-5E70-41B9-BDAB-D742C6D8FB0C}">
      <formula1>10</formula1>
    </dataValidation>
    <dataValidation type="list" allowBlank="1" showInputMessage="1" promptTitle="Select from drop down menu" prompt="Use the searchable drop-down menu, to choose the country where you have obtained your qualifying degree. Search for country's Initials_x000a_" sqref="B11:J11" xr:uid="{2E9696C8-7B06-4DAC-8AE9-D5F44441DEA2}">
      <formula1>$AO$22:$AO$270</formula1>
    </dataValidation>
    <dataValidation type="custom" allowBlank="1" showInputMessage="1" showErrorMessage="1" errorTitle="Error" error="Hej. Make sure to type only numbers and the correct decimal symbol :)" promptTitle="Min. grade" prompt="Lowest possible grade at your home university." sqref="B24" xr:uid="{72FFCB0D-8830-4F95-B35F-CA7B3B16F420}">
      <formula1>IF(B21="Numbers", AND(ISNUMBER(B24),B24&gt;=-10,B24&lt;=100), ISTEXT(B24))</formula1>
    </dataValidation>
  </dataValidations>
  <pageMargins left="0.7" right="0.7" top="0.75" bottom="0.75" header="0.3" footer="0.3"/>
  <pageSetup scale="64" fitToHeight="0"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14"/>
  <sheetViews>
    <sheetView showGridLines="0" zoomScaleNormal="100" workbookViewId="0">
      <selection activeCell="F14" sqref="F14:J14"/>
    </sheetView>
  </sheetViews>
  <sheetFormatPr defaultColWidth="9.140625" defaultRowHeight="15" x14ac:dyDescent="0.25"/>
  <cols>
    <col min="1" max="1" width="28.85546875" style="3" customWidth="1"/>
    <col min="2" max="2" width="67.85546875" style="3" customWidth="1"/>
    <col min="3" max="3" width="9.140625" style="3"/>
    <col min="4" max="4" width="14" style="3" customWidth="1"/>
    <col min="5" max="6" width="9.140625" style="3"/>
    <col min="7" max="7" width="41.42578125" style="3" customWidth="1"/>
    <col min="8" max="16384" width="9.140625" style="3"/>
  </cols>
  <sheetData>
    <row r="1" spans="1:10" ht="33.75" x14ac:dyDescent="0.5">
      <c r="A1" s="132" t="s">
        <v>401</v>
      </c>
      <c r="B1" s="133"/>
      <c r="C1" s="133"/>
      <c r="D1" s="133"/>
      <c r="E1" s="133"/>
      <c r="F1" s="133"/>
      <c r="G1" s="133"/>
      <c r="H1" s="133"/>
      <c r="I1" s="133"/>
      <c r="J1" s="134"/>
    </row>
    <row r="2" spans="1:10" ht="23.25" x14ac:dyDescent="0.35">
      <c r="A2" s="135" t="str">
        <f>'Pre-mapping'!A2:J2</f>
        <v>Technology Entrepreneurship</v>
      </c>
      <c r="B2" s="136"/>
      <c r="C2" s="136"/>
      <c r="D2" s="136"/>
      <c r="E2" s="136"/>
      <c r="F2" s="136"/>
      <c r="G2" s="136"/>
      <c r="H2" s="136"/>
      <c r="I2" s="136"/>
      <c r="J2" s="137"/>
    </row>
    <row r="3" spans="1:10" s="1" customFormat="1" x14ac:dyDescent="0.25">
      <c r="A3" s="150" t="s">
        <v>357</v>
      </c>
      <c r="B3" s="150"/>
      <c r="C3" s="150"/>
      <c r="D3" s="150"/>
      <c r="E3" s="150"/>
      <c r="F3" s="150"/>
      <c r="G3" s="150"/>
      <c r="H3" s="150"/>
      <c r="I3" s="150"/>
      <c r="J3" s="151"/>
    </row>
    <row r="4" spans="1:10" x14ac:dyDescent="0.25">
      <c r="A4" s="150"/>
      <c r="B4" s="150"/>
      <c r="C4" s="150"/>
      <c r="D4" s="150"/>
      <c r="E4" s="150"/>
      <c r="F4" s="150"/>
      <c r="G4" s="150"/>
      <c r="H4" s="150"/>
      <c r="I4" s="150"/>
      <c r="J4" s="151"/>
    </row>
    <row r="5" spans="1:10" x14ac:dyDescent="0.25">
      <c r="A5" s="150"/>
      <c r="B5" s="150"/>
      <c r="C5" s="150"/>
      <c r="D5" s="150"/>
      <c r="E5" s="150"/>
      <c r="F5" s="150"/>
      <c r="G5" s="150"/>
      <c r="H5" s="150"/>
      <c r="I5" s="150"/>
      <c r="J5" s="151"/>
    </row>
    <row r="6" spans="1:10" x14ac:dyDescent="0.25">
      <c r="A6" s="150"/>
      <c r="B6" s="150"/>
      <c r="C6" s="150"/>
      <c r="D6" s="150"/>
      <c r="E6" s="150"/>
      <c r="F6" s="150"/>
      <c r="G6" s="150"/>
      <c r="H6" s="150"/>
      <c r="I6" s="150"/>
      <c r="J6" s="151"/>
    </row>
    <row r="7" spans="1:10" ht="15.75" thickBot="1" x14ac:dyDescent="0.3">
      <c r="A7" s="2"/>
      <c r="J7" s="4"/>
    </row>
    <row r="8" spans="1:10" x14ac:dyDescent="0.25">
      <c r="A8" s="25" t="s">
        <v>252</v>
      </c>
      <c r="B8" s="138">
        <f>GPA!B10</f>
        <v>0</v>
      </c>
      <c r="C8" s="139"/>
      <c r="D8" s="139"/>
      <c r="E8" s="139"/>
      <c r="F8" s="139"/>
      <c r="G8" s="139"/>
      <c r="H8" s="139"/>
      <c r="I8" s="139"/>
      <c r="J8" s="140"/>
    </row>
    <row r="9" spans="1:10" x14ac:dyDescent="0.25">
      <c r="A9" s="26" t="s">
        <v>1</v>
      </c>
      <c r="B9" s="141">
        <f>GPA!B11</f>
        <v>0</v>
      </c>
      <c r="C9" s="142"/>
      <c r="D9" s="142"/>
      <c r="E9" s="142"/>
      <c r="F9" s="142"/>
      <c r="G9" s="142"/>
      <c r="H9" s="142"/>
      <c r="I9" s="142"/>
      <c r="J9" s="143"/>
    </row>
    <row r="10" spans="1:10" x14ac:dyDescent="0.25">
      <c r="A10" s="26" t="s">
        <v>0</v>
      </c>
      <c r="B10" s="141">
        <f>GPA!B12</f>
        <v>0</v>
      </c>
      <c r="C10" s="142"/>
      <c r="D10" s="142"/>
      <c r="E10" s="142"/>
      <c r="F10" s="142"/>
      <c r="G10" s="142"/>
      <c r="H10" s="142"/>
      <c r="I10" s="142"/>
      <c r="J10" s="143"/>
    </row>
    <row r="11" spans="1:10" ht="15.75" thickBot="1" x14ac:dyDescent="0.3">
      <c r="A11" s="27" t="s">
        <v>2</v>
      </c>
      <c r="B11" s="152">
        <f>GPA!B15</f>
        <v>0</v>
      </c>
      <c r="C11" s="153"/>
      <c r="D11" s="153"/>
      <c r="E11" s="153"/>
      <c r="F11" s="153"/>
      <c r="G11" s="153"/>
      <c r="H11" s="153"/>
      <c r="I11" s="153"/>
      <c r="J11" s="154"/>
    </row>
    <row r="12" spans="1:10" ht="60" customHeight="1" thickBot="1" x14ac:dyDescent="0.4">
      <c r="A12" s="146" t="s">
        <v>358</v>
      </c>
      <c r="B12" s="146"/>
      <c r="C12" s="146"/>
      <c r="D12" s="146"/>
      <c r="E12" s="146"/>
      <c r="F12" s="146"/>
      <c r="G12" s="146"/>
      <c r="H12" s="146"/>
      <c r="I12" s="146"/>
      <c r="J12" s="146"/>
    </row>
    <row r="13" spans="1:10" ht="90.95" customHeight="1" x14ac:dyDescent="0.25">
      <c r="A13" s="147" t="s">
        <v>400</v>
      </c>
      <c r="B13" s="148"/>
      <c r="C13" s="148"/>
      <c r="D13" s="148"/>
      <c r="E13" s="148"/>
      <c r="F13" s="148"/>
      <c r="G13" s="148"/>
      <c r="H13" s="148"/>
      <c r="I13" s="148"/>
      <c r="J13" s="149"/>
    </row>
    <row r="14" spans="1:10" x14ac:dyDescent="0.25">
      <c r="A14" s="144" t="s">
        <v>374</v>
      </c>
      <c r="B14" s="144"/>
      <c r="C14" s="144"/>
      <c r="D14" s="144"/>
      <c r="E14" s="144"/>
      <c r="F14" s="145"/>
      <c r="G14" s="145"/>
      <c r="H14" s="145"/>
      <c r="I14" s="145"/>
      <c r="J14" s="145"/>
    </row>
  </sheetData>
  <sheetProtection algorithmName="SHA-512" hashValue="DGnWf5f+l5lFAA95mGW+gFjorfjP98PNw7X+eTy4n5dt2yfjIGWxHQT6xUdKL7DDBBZSwRQISxOxFxlcMi090g==" saltValue="tSo7uPK4vL9KPJCslg5eqg==" spinCount="100000" sheet="1" objects="1" scenarios="1" selectLockedCells="1"/>
  <mergeCells count="11">
    <mergeCell ref="A14:E14"/>
    <mergeCell ref="F14:J14"/>
    <mergeCell ref="A12:J12"/>
    <mergeCell ref="A13:J13"/>
    <mergeCell ref="A3:J6"/>
    <mergeCell ref="B11:J11"/>
    <mergeCell ref="A1:J1"/>
    <mergeCell ref="A2:J2"/>
    <mergeCell ref="B8:J8"/>
    <mergeCell ref="B9:J9"/>
    <mergeCell ref="B10:J10"/>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S74"/>
  <sheetViews>
    <sheetView showGridLines="0" topLeftCell="A55" zoomScale="84" zoomScaleNormal="70" workbookViewId="0">
      <selection activeCell="C61" sqref="C61:F61"/>
    </sheetView>
  </sheetViews>
  <sheetFormatPr defaultColWidth="8.5703125" defaultRowHeight="15" x14ac:dyDescent="0.25"/>
  <cols>
    <col min="2" max="2" width="10.85546875" customWidth="1"/>
    <col min="6" max="6" width="24.42578125" customWidth="1"/>
  </cols>
  <sheetData>
    <row r="1" spans="1:45" ht="28.5" x14ac:dyDescent="0.45">
      <c r="A1" s="187" t="s">
        <v>297</v>
      </c>
      <c r="B1" s="188"/>
      <c r="C1" s="188"/>
      <c r="D1" s="188"/>
      <c r="E1" s="188"/>
      <c r="F1" s="188"/>
      <c r="G1" s="188"/>
      <c r="H1" s="188"/>
      <c r="I1" s="188"/>
      <c r="J1" s="189"/>
    </row>
    <row r="2" spans="1:45" ht="24" thickBot="1" x14ac:dyDescent="0.3">
      <c r="A2" s="190" t="s">
        <v>317</v>
      </c>
      <c r="B2" s="191"/>
      <c r="C2" s="191"/>
      <c r="D2" s="191"/>
      <c r="E2" s="191"/>
      <c r="F2" s="191"/>
      <c r="G2" s="191"/>
      <c r="H2" s="191"/>
      <c r="I2" s="191"/>
      <c r="J2" s="192"/>
    </row>
    <row r="3" spans="1:45" ht="15.75" thickBot="1" x14ac:dyDescent="0.3">
      <c r="A3" s="7"/>
      <c r="J3" s="5"/>
    </row>
    <row r="4" spans="1:45" ht="15.75" thickBot="1" x14ac:dyDescent="0.3">
      <c r="A4" s="193" t="s">
        <v>291</v>
      </c>
      <c r="B4" s="194"/>
      <c r="C4" s="194"/>
      <c r="D4" s="194"/>
      <c r="E4" s="194"/>
      <c r="F4" s="194"/>
      <c r="G4" s="194"/>
      <c r="H4" s="194"/>
      <c r="I4" s="194"/>
      <c r="J4" s="195"/>
    </row>
    <row r="5" spans="1:45" x14ac:dyDescent="0.25">
      <c r="A5" s="196" t="e">
        <f>#REF!</f>
        <v>#REF!</v>
      </c>
      <c r="B5" s="197"/>
      <c r="C5" s="197"/>
      <c r="D5" s="197"/>
      <c r="E5" s="197"/>
      <c r="F5" s="197"/>
      <c r="G5" s="197"/>
      <c r="H5" s="197"/>
      <c r="I5" s="197"/>
      <c r="J5" s="198"/>
    </row>
    <row r="6" spans="1:45" ht="15.75" thickBot="1" x14ac:dyDescent="0.3">
      <c r="A6" s="8"/>
      <c r="J6" s="5"/>
    </row>
    <row r="7" spans="1:45" ht="15.75" thickBot="1" x14ac:dyDescent="0.3">
      <c r="A7" s="193" t="s">
        <v>294</v>
      </c>
      <c r="B7" s="194"/>
      <c r="C7" s="194"/>
      <c r="D7" s="194"/>
      <c r="E7" s="194"/>
      <c r="F7" s="194"/>
      <c r="G7" s="194"/>
      <c r="H7" s="194"/>
      <c r="I7" s="194"/>
      <c r="J7" s="195"/>
    </row>
    <row r="8" spans="1:45" ht="15.75" customHeight="1" thickBot="1" x14ac:dyDescent="0.3">
      <c r="A8" s="196" t="e">
        <f>#REF!</f>
        <v>#REF!</v>
      </c>
      <c r="B8" s="197"/>
      <c r="C8" s="197"/>
      <c r="D8" s="197"/>
      <c r="E8" s="197"/>
      <c r="F8" s="197"/>
      <c r="G8" s="197"/>
      <c r="H8" s="197"/>
      <c r="I8" s="197"/>
      <c r="J8" s="198"/>
      <c r="AR8" s="29" t="s">
        <v>320</v>
      </c>
      <c r="AS8" s="30"/>
    </row>
    <row r="9" spans="1:45" ht="15.75" customHeight="1" thickBot="1" x14ac:dyDescent="0.3">
      <c r="A9" s="193" t="s">
        <v>292</v>
      </c>
      <c r="B9" s="194"/>
      <c r="C9" s="194"/>
      <c r="D9" s="194"/>
      <c r="E9" s="194"/>
      <c r="F9" s="194"/>
      <c r="G9" s="194"/>
      <c r="H9" s="194"/>
      <c r="I9" s="194"/>
      <c r="J9" s="195"/>
      <c r="AR9" s="29" t="s">
        <v>323</v>
      </c>
      <c r="AS9" s="29"/>
    </row>
    <row r="10" spans="1:45" x14ac:dyDescent="0.25">
      <c r="A10" s="196" t="e">
        <f>#REF!</f>
        <v>#REF!</v>
      </c>
      <c r="B10" s="197"/>
      <c r="C10" s="197"/>
      <c r="D10" s="197"/>
      <c r="E10" s="197"/>
      <c r="F10" s="197"/>
      <c r="G10" s="197"/>
      <c r="H10" s="197"/>
      <c r="I10" s="197"/>
      <c r="J10" s="198"/>
      <c r="AR10" s="29" t="s">
        <v>324</v>
      </c>
      <c r="AS10" s="31"/>
    </row>
    <row r="11" spans="1:45" ht="15" customHeight="1" x14ac:dyDescent="0.25">
      <c r="A11" s="8"/>
      <c r="J11" s="5"/>
      <c r="AR11" s="29" t="s">
        <v>325</v>
      </c>
      <c r="AS11" s="31"/>
    </row>
    <row r="12" spans="1:45" ht="165.75" customHeight="1" x14ac:dyDescent="0.25">
      <c r="A12" s="199" t="s">
        <v>296</v>
      </c>
      <c r="B12" s="200"/>
      <c r="C12" s="200"/>
      <c r="D12" s="200"/>
      <c r="E12" s="200"/>
      <c r="F12" s="200"/>
      <c r="G12" s="200"/>
      <c r="H12" s="200"/>
      <c r="I12" s="200"/>
      <c r="J12" s="201"/>
      <c r="AR12" s="29" t="s">
        <v>327</v>
      </c>
      <c r="AS12" s="29"/>
    </row>
    <row r="13" spans="1:45" ht="15" customHeight="1" x14ac:dyDescent="0.25">
      <c r="A13" s="8"/>
      <c r="J13" s="5"/>
      <c r="AR13" s="29" t="s">
        <v>328</v>
      </c>
      <c r="AS13" s="31"/>
    </row>
    <row r="14" spans="1:45" ht="15" customHeight="1" x14ac:dyDescent="0.25">
      <c r="A14" s="8"/>
      <c r="J14" s="5"/>
      <c r="AR14" s="29" t="s">
        <v>330</v>
      </c>
      <c r="AS14" s="30"/>
    </row>
    <row r="15" spans="1:45" ht="23.25" x14ac:dyDescent="0.35">
      <c r="A15" s="159" t="s">
        <v>318</v>
      </c>
      <c r="B15" s="160"/>
      <c r="C15" s="160"/>
      <c r="D15" s="160"/>
      <c r="E15" s="160"/>
      <c r="F15" s="160"/>
      <c r="G15" s="160"/>
      <c r="H15" s="160"/>
      <c r="I15" s="160"/>
      <c r="J15" s="161"/>
      <c r="AR15" s="29" t="s">
        <v>331</v>
      </c>
      <c r="AS15" s="30"/>
    </row>
    <row r="16" spans="1:45" ht="60" customHeight="1" x14ac:dyDescent="0.25">
      <c r="A16" s="171" t="s">
        <v>295</v>
      </c>
      <c r="B16" s="172"/>
      <c r="C16" s="173" t="s">
        <v>322</v>
      </c>
      <c r="D16" s="174"/>
      <c r="E16" s="174"/>
      <c r="F16" s="174"/>
      <c r="G16" s="175" t="s">
        <v>321</v>
      </c>
      <c r="H16" s="174"/>
      <c r="I16" s="174"/>
      <c r="J16" s="176"/>
      <c r="Q16" s="185"/>
      <c r="R16" s="185"/>
      <c r="S16" s="185"/>
      <c r="T16" s="185"/>
      <c r="AR16" s="29" t="s">
        <v>333</v>
      </c>
      <c r="AS16" s="30"/>
    </row>
    <row r="17" spans="1:45" ht="60" customHeight="1" x14ac:dyDescent="0.25">
      <c r="A17" s="177" t="s">
        <v>320</v>
      </c>
      <c r="B17" s="178"/>
      <c r="C17" s="157"/>
      <c r="D17" s="157"/>
      <c r="E17" s="157"/>
      <c r="F17" s="157"/>
      <c r="G17" s="157"/>
      <c r="H17" s="157"/>
      <c r="I17" s="157"/>
      <c r="J17" s="158"/>
      <c r="AR17" s="29" t="s">
        <v>334</v>
      </c>
      <c r="AS17" s="30"/>
    </row>
    <row r="18" spans="1:45" ht="57.95" customHeight="1" x14ac:dyDescent="0.35">
      <c r="A18" s="206" t="s">
        <v>319</v>
      </c>
      <c r="B18" s="207"/>
      <c r="C18" s="207"/>
      <c r="D18" s="207"/>
      <c r="E18" s="207"/>
      <c r="F18" s="207"/>
      <c r="G18" s="207"/>
      <c r="H18" s="207"/>
      <c r="I18" s="207"/>
      <c r="J18" s="208"/>
      <c r="O18" s="185"/>
      <c r="P18" s="185"/>
      <c r="Q18" s="185"/>
      <c r="R18" s="185"/>
      <c r="S18" s="185"/>
      <c r="T18" s="185"/>
      <c r="U18" s="185"/>
      <c r="V18" s="185"/>
      <c r="W18" s="185"/>
      <c r="X18" s="185"/>
      <c r="AA18" s="185"/>
      <c r="AB18" s="185"/>
      <c r="AC18" s="185"/>
      <c r="AD18" s="185"/>
      <c r="AR18" s="29" t="s">
        <v>335</v>
      </c>
      <c r="AS18" s="30"/>
    </row>
    <row r="19" spans="1:45" ht="69.599999999999994" customHeight="1" x14ac:dyDescent="0.25">
      <c r="A19" s="202" t="s">
        <v>295</v>
      </c>
      <c r="B19" s="203"/>
      <c r="C19" s="173" t="s">
        <v>322</v>
      </c>
      <c r="D19" s="174"/>
      <c r="E19" s="174"/>
      <c r="F19" s="174"/>
      <c r="G19" s="175" t="s">
        <v>321</v>
      </c>
      <c r="H19" s="174"/>
      <c r="I19" s="174"/>
      <c r="J19" s="176"/>
      <c r="O19" s="185"/>
      <c r="P19" s="185"/>
      <c r="Q19" s="185"/>
      <c r="R19" s="185"/>
      <c r="S19" s="185"/>
      <c r="T19" s="185"/>
      <c r="U19" s="185"/>
      <c r="V19" s="185"/>
      <c r="W19" s="185"/>
      <c r="X19" s="185"/>
      <c r="AR19" s="29" t="s">
        <v>337</v>
      </c>
      <c r="AS19" s="30"/>
    </row>
    <row r="20" spans="1:45" ht="60" customHeight="1" x14ac:dyDescent="0.25">
      <c r="A20" s="155" t="s">
        <v>323</v>
      </c>
      <c r="B20" s="186"/>
      <c r="C20" s="157"/>
      <c r="D20" s="157"/>
      <c r="E20" s="157"/>
      <c r="F20" s="157"/>
      <c r="G20" s="157"/>
      <c r="H20" s="157"/>
      <c r="I20" s="157"/>
      <c r="J20" s="158"/>
      <c r="AR20" s="29" t="s">
        <v>338</v>
      </c>
      <c r="AS20" s="30"/>
    </row>
    <row r="21" spans="1:45" ht="60" customHeight="1" x14ac:dyDescent="0.25">
      <c r="A21" s="155" t="s">
        <v>324</v>
      </c>
      <c r="B21" s="179"/>
      <c r="C21" s="157"/>
      <c r="D21" s="157"/>
      <c r="E21" s="157"/>
      <c r="F21" s="157"/>
      <c r="G21" s="157"/>
      <c r="H21" s="157"/>
      <c r="I21" s="157"/>
      <c r="J21" s="158"/>
      <c r="O21" s="185"/>
      <c r="P21" s="185"/>
      <c r="Q21" s="185"/>
      <c r="R21" s="185"/>
      <c r="S21" s="185"/>
      <c r="T21" s="185"/>
      <c r="U21" s="185"/>
      <c r="V21" s="185"/>
      <c r="W21" s="185"/>
      <c r="X21" s="185"/>
      <c r="AR21" s="29" t="s">
        <v>340</v>
      </c>
      <c r="AS21" s="30"/>
    </row>
    <row r="22" spans="1:45" ht="60" customHeight="1" x14ac:dyDescent="0.25">
      <c r="A22" s="155" t="s">
        <v>325</v>
      </c>
      <c r="B22" s="179"/>
      <c r="C22" s="204"/>
      <c r="D22" s="204"/>
      <c r="E22" s="204"/>
      <c r="F22" s="204"/>
      <c r="G22" s="204"/>
      <c r="H22" s="204"/>
      <c r="I22" s="204"/>
      <c r="J22" s="205"/>
      <c r="O22" s="185"/>
      <c r="P22" s="185"/>
      <c r="Q22" s="185"/>
      <c r="R22" s="185"/>
      <c r="S22" s="185"/>
      <c r="T22" s="185"/>
      <c r="U22" s="185"/>
      <c r="V22" s="185"/>
      <c r="W22" s="185"/>
      <c r="X22" s="185"/>
      <c r="AR22" s="29" t="s">
        <v>339</v>
      </c>
      <c r="AS22" s="31"/>
    </row>
    <row r="23" spans="1:45" ht="54" customHeight="1" x14ac:dyDescent="0.35">
      <c r="A23" s="159" t="s">
        <v>326</v>
      </c>
      <c r="B23" s="160"/>
      <c r="C23" s="160"/>
      <c r="D23" s="160"/>
      <c r="E23" s="160"/>
      <c r="F23" s="160"/>
      <c r="G23" s="160"/>
      <c r="H23" s="160"/>
      <c r="I23" s="160"/>
      <c r="J23" s="161"/>
      <c r="O23" s="185"/>
      <c r="P23" s="185"/>
      <c r="Q23" s="185"/>
      <c r="R23" s="185"/>
      <c r="S23" s="185"/>
      <c r="T23" s="185"/>
      <c r="U23" s="185"/>
      <c r="V23" s="185"/>
      <c r="W23" s="185"/>
      <c r="X23" s="185"/>
      <c r="AR23" s="29" t="s">
        <v>341</v>
      </c>
      <c r="AS23" s="31"/>
    </row>
    <row r="24" spans="1:45" ht="60" customHeight="1" x14ac:dyDescent="0.25">
      <c r="A24" s="202" t="s">
        <v>295</v>
      </c>
      <c r="B24" s="203"/>
      <c r="C24" s="173" t="s">
        <v>322</v>
      </c>
      <c r="D24" s="174"/>
      <c r="E24" s="174"/>
      <c r="F24" s="174"/>
      <c r="G24" s="175" t="s">
        <v>321</v>
      </c>
      <c r="H24" s="174"/>
      <c r="I24" s="174"/>
      <c r="J24" s="176"/>
      <c r="AR24" s="29" t="s">
        <v>342</v>
      </c>
      <c r="AS24" s="30"/>
    </row>
    <row r="25" spans="1:45" ht="66" customHeight="1" x14ac:dyDescent="0.25">
      <c r="A25" s="155" t="s">
        <v>327</v>
      </c>
      <c r="B25" s="186"/>
      <c r="C25" s="157"/>
      <c r="D25" s="157"/>
      <c r="E25" s="157"/>
      <c r="F25" s="157"/>
      <c r="G25" s="157"/>
      <c r="H25" s="157"/>
      <c r="I25" s="157"/>
      <c r="J25" s="158"/>
      <c r="O25" s="185"/>
      <c r="P25" s="185"/>
      <c r="Q25" s="185"/>
      <c r="R25" s="185"/>
      <c r="S25" s="185"/>
      <c r="T25" s="185"/>
      <c r="U25" s="185"/>
      <c r="V25" s="185"/>
      <c r="W25" s="185"/>
      <c r="X25" s="185"/>
      <c r="AR25" s="29" t="s">
        <v>345</v>
      </c>
      <c r="AS25" s="30"/>
    </row>
    <row r="26" spans="1:45" ht="60" customHeight="1" x14ac:dyDescent="0.25">
      <c r="A26" s="155" t="s">
        <v>328</v>
      </c>
      <c r="B26" s="179"/>
      <c r="C26" s="157"/>
      <c r="D26" s="157"/>
      <c r="E26" s="157"/>
      <c r="F26" s="157"/>
      <c r="G26" s="157"/>
      <c r="H26" s="157"/>
      <c r="I26" s="157"/>
      <c r="J26" s="158"/>
      <c r="O26" s="185"/>
      <c r="P26" s="185"/>
      <c r="Q26" s="185"/>
      <c r="R26" s="185"/>
      <c r="S26" s="185"/>
      <c r="T26" s="185"/>
      <c r="U26" s="185"/>
      <c r="V26" s="185"/>
      <c r="W26" s="185"/>
      <c r="X26" s="185"/>
      <c r="AR26" s="29" t="s">
        <v>346</v>
      </c>
      <c r="AS26" s="30"/>
    </row>
    <row r="27" spans="1:45" ht="60" customHeight="1" x14ac:dyDescent="0.35">
      <c r="A27" s="159" t="s">
        <v>329</v>
      </c>
      <c r="B27" s="160"/>
      <c r="C27" s="160"/>
      <c r="D27" s="160"/>
      <c r="E27" s="160"/>
      <c r="F27" s="160"/>
      <c r="G27" s="160"/>
      <c r="H27" s="160"/>
      <c r="I27" s="160"/>
      <c r="J27" s="161"/>
      <c r="O27" s="185"/>
      <c r="P27" s="185"/>
      <c r="Q27" s="185"/>
      <c r="R27" s="185"/>
      <c r="S27" s="185"/>
      <c r="T27" s="185"/>
      <c r="U27" s="185"/>
      <c r="V27" s="185"/>
      <c r="W27" s="185"/>
      <c r="X27" s="185"/>
      <c r="AR27" s="29" t="s">
        <v>347</v>
      </c>
      <c r="AS27" s="30"/>
    </row>
    <row r="28" spans="1:45" ht="60" customHeight="1" x14ac:dyDescent="0.25">
      <c r="A28" s="171" t="s">
        <v>295</v>
      </c>
      <c r="B28" s="172"/>
      <c r="C28" s="173" t="s">
        <v>322</v>
      </c>
      <c r="D28" s="174"/>
      <c r="E28" s="174"/>
      <c r="F28" s="174"/>
      <c r="G28" s="175" t="s">
        <v>321</v>
      </c>
      <c r="H28" s="174"/>
      <c r="I28" s="174"/>
      <c r="J28" s="176"/>
      <c r="O28" s="185"/>
      <c r="P28" s="185"/>
      <c r="Q28" s="185"/>
      <c r="R28" s="185"/>
      <c r="S28" s="185"/>
      <c r="T28" s="185"/>
      <c r="U28" s="185"/>
      <c r="V28" s="185"/>
      <c r="W28" s="185"/>
      <c r="X28" s="185"/>
      <c r="AE28" s="185"/>
      <c r="AF28" s="185"/>
      <c r="AG28" s="185"/>
      <c r="AH28" s="185"/>
      <c r="AI28" s="185"/>
      <c r="AJ28" s="185"/>
      <c r="AK28" s="185"/>
      <c r="AL28" s="185"/>
      <c r="AM28" s="185"/>
      <c r="AN28" s="185"/>
      <c r="AR28" s="29" t="s">
        <v>349</v>
      </c>
      <c r="AS28" s="30"/>
    </row>
    <row r="29" spans="1:45" ht="61.5" customHeight="1" x14ac:dyDescent="0.25">
      <c r="A29" s="177" t="s">
        <v>330</v>
      </c>
      <c r="B29" s="178"/>
      <c r="C29" s="157"/>
      <c r="D29" s="157"/>
      <c r="E29" s="157"/>
      <c r="F29" s="157"/>
      <c r="G29" s="157"/>
      <c r="H29" s="157"/>
      <c r="I29" s="157"/>
      <c r="J29" s="158"/>
      <c r="AE29" s="185"/>
      <c r="AF29" s="185"/>
      <c r="AG29" s="185"/>
      <c r="AH29" s="185"/>
      <c r="AI29" s="185"/>
      <c r="AJ29" s="185"/>
      <c r="AK29" s="185"/>
      <c r="AL29" s="185"/>
      <c r="AM29" s="185"/>
      <c r="AN29" s="185"/>
      <c r="AR29" s="29" t="s">
        <v>350</v>
      </c>
      <c r="AS29" s="31"/>
    </row>
    <row r="30" spans="1:45" ht="60" customHeight="1" x14ac:dyDescent="0.25">
      <c r="A30" s="155" t="s">
        <v>331</v>
      </c>
      <c r="B30" s="156"/>
      <c r="C30" s="204"/>
      <c r="D30" s="204"/>
      <c r="E30" s="204"/>
      <c r="F30" s="204"/>
      <c r="G30" s="204"/>
      <c r="H30" s="204"/>
      <c r="I30" s="204"/>
      <c r="J30" s="205"/>
      <c r="O30" s="185"/>
      <c r="P30" s="185"/>
      <c r="Q30" s="185"/>
      <c r="R30" s="185"/>
      <c r="S30" s="185"/>
      <c r="T30" s="185"/>
      <c r="U30" s="185"/>
      <c r="V30" s="185"/>
      <c r="W30" s="185"/>
      <c r="X30" s="185"/>
      <c r="AE30" s="185"/>
      <c r="AF30" s="185"/>
      <c r="AG30" s="185"/>
      <c r="AH30" s="185"/>
      <c r="AI30" s="185"/>
      <c r="AJ30" s="185"/>
      <c r="AK30" s="185"/>
      <c r="AL30" s="185"/>
      <c r="AM30" s="185"/>
      <c r="AN30" s="185"/>
      <c r="AR30" s="29" t="s">
        <v>351</v>
      </c>
      <c r="AS30" s="30"/>
    </row>
    <row r="31" spans="1:45" ht="63.95" customHeight="1" x14ac:dyDescent="0.25">
      <c r="A31" s="8"/>
      <c r="J31" s="5"/>
      <c r="O31" s="185"/>
      <c r="P31" s="185"/>
      <c r="Q31" s="185"/>
      <c r="R31" s="185"/>
      <c r="S31" s="185"/>
      <c r="T31" s="185"/>
      <c r="U31" s="185"/>
      <c r="V31" s="185"/>
      <c r="W31" s="185"/>
      <c r="X31" s="185"/>
      <c r="AR31" s="29" t="s">
        <v>353</v>
      </c>
      <c r="AS31" s="30"/>
    </row>
    <row r="32" spans="1:45" ht="21.6" customHeight="1" x14ac:dyDescent="0.35">
      <c r="A32" s="159" t="s">
        <v>332</v>
      </c>
      <c r="B32" s="160"/>
      <c r="C32" s="160"/>
      <c r="D32" s="160"/>
      <c r="E32" s="160"/>
      <c r="F32" s="160"/>
      <c r="G32" s="160"/>
      <c r="H32" s="160"/>
      <c r="I32" s="160"/>
      <c r="J32" s="161"/>
      <c r="AR32" s="29" t="s">
        <v>354</v>
      </c>
      <c r="AS32" s="31"/>
    </row>
    <row r="33" spans="1:45" ht="60" customHeight="1" x14ac:dyDescent="0.25">
      <c r="A33" s="171" t="s">
        <v>295</v>
      </c>
      <c r="B33" s="172"/>
      <c r="C33" s="173" t="s">
        <v>322</v>
      </c>
      <c r="D33" s="174"/>
      <c r="E33" s="174"/>
      <c r="F33" s="174"/>
      <c r="G33" s="175" t="s">
        <v>321</v>
      </c>
      <c r="H33" s="174"/>
      <c r="I33" s="174"/>
      <c r="J33" s="176"/>
      <c r="O33" s="185"/>
      <c r="P33" s="185"/>
      <c r="Q33" s="185"/>
      <c r="R33" s="185"/>
      <c r="S33" s="185"/>
      <c r="T33" s="185"/>
      <c r="U33" s="185"/>
      <c r="V33" s="185"/>
      <c r="W33" s="185"/>
      <c r="X33" s="185"/>
      <c r="AE33" s="185"/>
      <c r="AF33" s="185"/>
      <c r="AG33" s="185"/>
      <c r="AH33" s="185"/>
      <c r="AI33" s="185"/>
      <c r="AJ33" s="185"/>
      <c r="AK33" s="185"/>
      <c r="AL33" s="185"/>
      <c r="AM33" s="185"/>
      <c r="AN33" s="185"/>
      <c r="AR33" s="29" t="s">
        <v>355</v>
      </c>
      <c r="AS33" s="30"/>
    </row>
    <row r="34" spans="1:45" ht="63" customHeight="1" x14ac:dyDescent="0.25">
      <c r="A34" s="177" t="s">
        <v>333</v>
      </c>
      <c r="B34" s="178"/>
      <c r="C34" s="157"/>
      <c r="D34" s="157"/>
      <c r="E34" s="157"/>
      <c r="F34" s="157"/>
      <c r="G34" s="157"/>
      <c r="H34" s="157"/>
      <c r="I34" s="157"/>
      <c r="J34" s="158"/>
      <c r="O34" s="185"/>
      <c r="P34" s="185"/>
      <c r="Q34" s="185"/>
      <c r="R34" s="185"/>
      <c r="S34" s="185"/>
      <c r="T34" s="185"/>
      <c r="U34" s="185"/>
      <c r="V34" s="185"/>
      <c r="W34" s="185"/>
      <c r="X34" s="185"/>
      <c r="AE34" s="185"/>
      <c r="AF34" s="185"/>
      <c r="AG34" s="185"/>
      <c r="AH34" s="185"/>
      <c r="AI34" s="185"/>
      <c r="AJ34" s="185"/>
      <c r="AK34" s="185"/>
      <c r="AL34" s="185"/>
      <c r="AM34" s="185"/>
      <c r="AN34" s="185"/>
    </row>
    <row r="35" spans="1:45" ht="61.5" customHeight="1" x14ac:dyDescent="0.25">
      <c r="A35" s="155" t="s">
        <v>334</v>
      </c>
      <c r="B35" s="156"/>
      <c r="C35" s="157"/>
      <c r="D35" s="157"/>
      <c r="E35" s="157"/>
      <c r="F35" s="157"/>
      <c r="G35" s="157"/>
      <c r="H35" s="157"/>
      <c r="I35" s="157"/>
      <c r="J35" s="158"/>
      <c r="AE35" s="185"/>
      <c r="AF35" s="185"/>
      <c r="AG35" s="185"/>
      <c r="AH35" s="185"/>
      <c r="AI35" s="185"/>
      <c r="AJ35" s="185"/>
      <c r="AK35" s="185"/>
      <c r="AL35" s="185"/>
      <c r="AM35" s="185"/>
      <c r="AN35" s="185"/>
    </row>
    <row r="36" spans="1:45" ht="69.599999999999994" customHeight="1" x14ac:dyDescent="0.35">
      <c r="A36" s="159" t="s">
        <v>335</v>
      </c>
      <c r="B36" s="160"/>
      <c r="C36" s="160"/>
      <c r="D36" s="160"/>
      <c r="E36" s="160"/>
      <c r="F36" s="160"/>
      <c r="G36" s="160"/>
      <c r="H36" s="160"/>
      <c r="I36" s="160"/>
      <c r="J36" s="161"/>
      <c r="O36" s="185"/>
      <c r="P36" s="185"/>
      <c r="Q36" s="185"/>
      <c r="R36" s="185"/>
      <c r="S36" s="185"/>
      <c r="T36" s="185"/>
      <c r="U36" s="185"/>
      <c r="V36" s="185"/>
      <c r="W36" s="185"/>
      <c r="X36" s="185"/>
      <c r="AE36" s="185"/>
      <c r="AF36" s="185"/>
      <c r="AG36" s="185"/>
      <c r="AH36" s="185"/>
      <c r="AI36" s="185"/>
      <c r="AJ36" s="185"/>
      <c r="AK36" s="185"/>
      <c r="AL36" s="185"/>
      <c r="AM36" s="185"/>
      <c r="AN36" s="185"/>
    </row>
    <row r="37" spans="1:45" ht="60" customHeight="1" x14ac:dyDescent="0.25">
      <c r="A37" s="171" t="s">
        <v>295</v>
      </c>
      <c r="B37" s="172"/>
      <c r="C37" s="173" t="s">
        <v>322</v>
      </c>
      <c r="D37" s="174"/>
      <c r="E37" s="174"/>
      <c r="F37" s="174"/>
      <c r="G37" s="175" t="s">
        <v>321</v>
      </c>
      <c r="H37" s="174"/>
      <c r="I37" s="174"/>
      <c r="J37" s="176"/>
    </row>
    <row r="38" spans="1:45" ht="60" customHeight="1" x14ac:dyDescent="0.25">
      <c r="A38" s="177" t="s">
        <v>335</v>
      </c>
      <c r="B38" s="178"/>
      <c r="C38" s="157"/>
      <c r="D38" s="157"/>
      <c r="E38" s="157"/>
      <c r="F38" s="157"/>
      <c r="G38" s="157"/>
      <c r="H38" s="157"/>
      <c r="I38" s="157"/>
      <c r="J38" s="158"/>
    </row>
    <row r="39" spans="1:45" ht="60.6" customHeight="1" x14ac:dyDescent="0.35">
      <c r="A39" s="159" t="s">
        <v>336</v>
      </c>
      <c r="B39" s="160"/>
      <c r="C39" s="160"/>
      <c r="D39" s="160"/>
      <c r="E39" s="160"/>
      <c r="F39" s="160"/>
      <c r="G39" s="160"/>
      <c r="H39" s="160"/>
      <c r="I39" s="160"/>
      <c r="J39" s="161"/>
    </row>
    <row r="40" spans="1:45" ht="78" customHeight="1" x14ac:dyDescent="0.25">
      <c r="A40" s="171" t="s">
        <v>295</v>
      </c>
      <c r="B40" s="172"/>
      <c r="C40" s="173" t="s">
        <v>322</v>
      </c>
      <c r="D40" s="174"/>
      <c r="E40" s="174"/>
      <c r="F40" s="174"/>
      <c r="G40" s="175" t="s">
        <v>321</v>
      </c>
      <c r="H40" s="174"/>
      <c r="I40" s="174"/>
      <c r="J40" s="176"/>
    </row>
    <row r="41" spans="1:45" ht="60" customHeight="1" x14ac:dyDescent="0.25">
      <c r="A41" s="177" t="s">
        <v>337</v>
      </c>
      <c r="B41" s="178"/>
      <c r="C41" s="157"/>
      <c r="D41" s="157"/>
      <c r="E41" s="157"/>
      <c r="F41" s="157"/>
      <c r="G41" s="157"/>
      <c r="H41" s="157"/>
      <c r="I41" s="157"/>
      <c r="J41" s="158"/>
      <c r="O41" s="185"/>
      <c r="P41" s="185"/>
      <c r="Q41" s="185"/>
      <c r="R41" s="185"/>
      <c r="S41" s="185"/>
      <c r="T41" s="185"/>
      <c r="U41" s="185"/>
      <c r="V41" s="185"/>
      <c r="W41" s="185"/>
      <c r="X41" s="185"/>
      <c r="AE41" s="185"/>
      <c r="AF41" s="185"/>
      <c r="AG41" s="185"/>
      <c r="AH41" s="185"/>
      <c r="AI41" s="185"/>
      <c r="AJ41" s="185"/>
      <c r="AK41" s="185"/>
      <c r="AL41" s="185"/>
      <c r="AM41" s="185"/>
      <c r="AN41" s="185"/>
    </row>
    <row r="42" spans="1:45" ht="60" customHeight="1" x14ac:dyDescent="0.25">
      <c r="A42" s="155" t="s">
        <v>338</v>
      </c>
      <c r="B42" s="156"/>
      <c r="C42" s="157"/>
      <c r="D42" s="157"/>
      <c r="E42" s="157"/>
      <c r="F42" s="157"/>
      <c r="G42" s="157"/>
      <c r="H42" s="157"/>
      <c r="I42" s="157"/>
      <c r="J42" s="158"/>
      <c r="O42" s="185"/>
      <c r="P42" s="185"/>
      <c r="Q42" s="185"/>
      <c r="R42" s="185"/>
      <c r="S42" s="185"/>
      <c r="T42" s="185"/>
      <c r="U42" s="185"/>
      <c r="V42" s="185"/>
      <c r="W42" s="185"/>
      <c r="X42" s="185"/>
    </row>
    <row r="43" spans="1:45" ht="60" customHeight="1" x14ac:dyDescent="0.35">
      <c r="A43" s="159" t="s">
        <v>343</v>
      </c>
      <c r="B43" s="160"/>
      <c r="C43" s="160"/>
      <c r="D43" s="160"/>
      <c r="E43" s="160"/>
      <c r="F43" s="160"/>
      <c r="G43" s="160"/>
      <c r="H43" s="160"/>
      <c r="I43" s="160"/>
      <c r="J43" s="161"/>
    </row>
    <row r="44" spans="1:45" ht="60" customHeight="1" x14ac:dyDescent="0.25">
      <c r="A44" s="171" t="s">
        <v>295</v>
      </c>
      <c r="B44" s="172"/>
      <c r="C44" s="173" t="s">
        <v>322</v>
      </c>
      <c r="D44" s="174"/>
      <c r="E44" s="174"/>
      <c r="F44" s="174"/>
      <c r="G44" s="175" t="s">
        <v>321</v>
      </c>
      <c r="H44" s="174"/>
      <c r="I44" s="174"/>
      <c r="J44" s="176"/>
      <c r="O44" s="185"/>
      <c r="P44" s="185"/>
      <c r="Q44" s="185"/>
      <c r="R44" s="185"/>
      <c r="S44" s="185"/>
      <c r="T44" s="185"/>
      <c r="U44" s="185"/>
      <c r="V44" s="185"/>
      <c r="W44" s="185"/>
      <c r="X44" s="185"/>
      <c r="AE44" s="185"/>
      <c r="AF44" s="185"/>
      <c r="AG44" s="185"/>
      <c r="AH44" s="185"/>
      <c r="AI44" s="185"/>
      <c r="AJ44" s="185"/>
      <c r="AK44" s="185"/>
      <c r="AL44" s="185"/>
      <c r="AM44" s="185"/>
      <c r="AN44" s="185"/>
    </row>
    <row r="45" spans="1:45" ht="60" customHeight="1" x14ac:dyDescent="0.25">
      <c r="A45" s="177" t="s">
        <v>340</v>
      </c>
      <c r="B45" s="178"/>
      <c r="C45" s="157"/>
      <c r="D45" s="157"/>
      <c r="E45" s="157"/>
      <c r="F45" s="157"/>
      <c r="G45" s="157"/>
      <c r="H45" s="157"/>
      <c r="I45" s="157"/>
      <c r="J45" s="158"/>
      <c r="O45" s="185"/>
      <c r="P45" s="185"/>
      <c r="Q45" s="185"/>
      <c r="R45" s="185"/>
      <c r="S45" s="185"/>
      <c r="T45" s="185"/>
      <c r="U45" s="185"/>
      <c r="V45" s="185"/>
      <c r="W45" s="185"/>
      <c r="X45" s="185"/>
      <c r="AE45" s="185"/>
      <c r="AF45" s="185"/>
      <c r="AG45" s="185"/>
      <c r="AH45" s="185"/>
      <c r="AI45" s="185"/>
      <c r="AJ45" s="185"/>
      <c r="AK45" s="185"/>
      <c r="AL45" s="185"/>
      <c r="AM45" s="185"/>
      <c r="AN45" s="185"/>
    </row>
    <row r="46" spans="1:45" ht="60" customHeight="1" x14ac:dyDescent="0.25">
      <c r="A46" s="155" t="s">
        <v>339</v>
      </c>
      <c r="B46" s="179"/>
      <c r="C46" s="180"/>
      <c r="D46" s="181"/>
      <c r="E46" s="181"/>
      <c r="F46" s="182"/>
      <c r="G46" s="183"/>
      <c r="H46" s="181"/>
      <c r="I46" s="181"/>
      <c r="J46" s="184"/>
      <c r="AE46" s="185"/>
      <c r="AF46" s="185"/>
      <c r="AG46" s="185"/>
      <c r="AH46" s="185"/>
      <c r="AI46" s="185"/>
      <c r="AJ46" s="185"/>
      <c r="AK46" s="185"/>
      <c r="AL46" s="185"/>
      <c r="AM46" s="185"/>
      <c r="AN46" s="185"/>
    </row>
    <row r="47" spans="1:45" ht="60" customHeight="1" x14ac:dyDescent="0.25">
      <c r="A47" s="155" t="s">
        <v>341</v>
      </c>
      <c r="B47" s="179"/>
      <c r="C47" s="180"/>
      <c r="D47" s="181"/>
      <c r="E47" s="181"/>
      <c r="F47" s="182"/>
      <c r="G47" s="183"/>
      <c r="H47" s="181"/>
      <c r="I47" s="181"/>
      <c r="J47" s="184"/>
      <c r="L47" s="185"/>
      <c r="M47" s="185"/>
      <c r="N47" s="185"/>
      <c r="O47" s="185"/>
      <c r="P47" s="185"/>
      <c r="Q47" s="185"/>
      <c r="R47" s="185"/>
      <c r="S47" s="185"/>
      <c r="T47" s="185"/>
      <c r="U47" s="185"/>
      <c r="AE47" s="185"/>
      <c r="AF47" s="185"/>
      <c r="AG47" s="185"/>
      <c r="AH47" s="185"/>
      <c r="AI47" s="185"/>
      <c r="AJ47" s="185"/>
      <c r="AK47" s="185"/>
      <c r="AL47" s="185"/>
      <c r="AM47" s="185"/>
      <c r="AN47" s="185"/>
    </row>
    <row r="48" spans="1:45" ht="60" customHeight="1" x14ac:dyDescent="0.25">
      <c r="A48" s="155" t="s">
        <v>342</v>
      </c>
      <c r="B48" s="156"/>
      <c r="C48" s="157"/>
      <c r="D48" s="157"/>
      <c r="E48" s="157"/>
      <c r="F48" s="157"/>
      <c r="G48" s="157"/>
      <c r="H48" s="157"/>
      <c r="I48" s="157"/>
      <c r="J48" s="158"/>
      <c r="L48" s="185"/>
      <c r="M48" s="185"/>
      <c r="N48" s="185"/>
      <c r="O48" s="185"/>
      <c r="P48" s="185"/>
      <c r="Q48" s="185"/>
      <c r="R48" s="185"/>
      <c r="S48" s="185"/>
      <c r="T48" s="185"/>
      <c r="U48" s="185"/>
    </row>
    <row r="49" spans="1:40" ht="60" customHeight="1" x14ac:dyDescent="0.35">
      <c r="A49" s="159" t="s">
        <v>344</v>
      </c>
      <c r="B49" s="160"/>
      <c r="C49" s="160"/>
      <c r="D49" s="160"/>
      <c r="E49" s="160"/>
      <c r="F49" s="160"/>
      <c r="G49" s="160"/>
      <c r="H49" s="160"/>
      <c r="I49" s="160"/>
      <c r="J49" s="161"/>
      <c r="L49" s="185"/>
      <c r="M49" s="185"/>
      <c r="N49" s="185"/>
      <c r="O49" s="185"/>
      <c r="P49" s="185"/>
      <c r="Q49" s="185"/>
      <c r="R49" s="185"/>
      <c r="S49" s="185"/>
      <c r="T49" s="185"/>
      <c r="U49" s="185"/>
      <c r="AE49" s="185"/>
      <c r="AF49" s="185"/>
      <c r="AG49" s="185"/>
      <c r="AH49" s="185"/>
      <c r="AI49" s="185"/>
      <c r="AJ49" s="185"/>
      <c r="AK49" s="185"/>
      <c r="AL49" s="185"/>
      <c r="AM49" s="185"/>
      <c r="AN49" s="185"/>
    </row>
    <row r="50" spans="1:40" ht="60" customHeight="1" x14ac:dyDescent="0.25">
      <c r="A50" s="171" t="s">
        <v>295</v>
      </c>
      <c r="B50" s="172"/>
      <c r="C50" s="173" t="s">
        <v>322</v>
      </c>
      <c r="D50" s="174"/>
      <c r="E50" s="174"/>
      <c r="F50" s="174"/>
      <c r="G50" s="175" t="s">
        <v>321</v>
      </c>
      <c r="H50" s="174"/>
      <c r="I50" s="174"/>
      <c r="J50" s="176"/>
      <c r="L50" s="185"/>
      <c r="M50" s="185"/>
      <c r="N50" s="185"/>
      <c r="O50" s="185"/>
      <c r="P50" s="185"/>
      <c r="Q50" s="185"/>
      <c r="R50" s="185"/>
      <c r="S50" s="185"/>
      <c r="T50" s="185"/>
      <c r="U50" s="185"/>
      <c r="AE50" s="185"/>
      <c r="AF50" s="185"/>
      <c r="AG50" s="185"/>
      <c r="AH50" s="185"/>
      <c r="AI50" s="185"/>
      <c r="AJ50" s="185"/>
      <c r="AK50" s="185"/>
      <c r="AL50" s="185"/>
      <c r="AM50" s="185"/>
      <c r="AN50" s="185"/>
    </row>
    <row r="51" spans="1:40" ht="60" customHeight="1" x14ac:dyDescent="0.25">
      <c r="A51" s="177" t="s">
        <v>345</v>
      </c>
      <c r="B51" s="178"/>
      <c r="C51" s="157"/>
      <c r="D51" s="157"/>
      <c r="E51" s="157"/>
      <c r="F51" s="157"/>
      <c r="G51" s="157"/>
      <c r="H51" s="157"/>
      <c r="I51" s="157"/>
      <c r="J51" s="158"/>
      <c r="L51" s="185"/>
      <c r="M51" s="185"/>
      <c r="N51" s="185"/>
      <c r="O51" s="185"/>
      <c r="P51" s="185"/>
      <c r="Q51" s="185"/>
      <c r="R51" s="185"/>
      <c r="S51" s="185"/>
      <c r="T51" s="185"/>
      <c r="U51" s="185"/>
      <c r="AE51" s="185"/>
      <c r="AF51" s="185"/>
      <c r="AG51" s="185"/>
      <c r="AH51" s="185"/>
      <c r="AI51" s="185"/>
      <c r="AJ51" s="185"/>
      <c r="AK51" s="185"/>
      <c r="AL51" s="185"/>
      <c r="AM51" s="185"/>
      <c r="AN51" s="185"/>
    </row>
    <row r="52" spans="1:40" ht="60" customHeight="1" x14ac:dyDescent="0.25">
      <c r="A52" s="155" t="s">
        <v>346</v>
      </c>
      <c r="B52" s="156"/>
      <c r="C52" s="157"/>
      <c r="D52" s="157"/>
      <c r="E52" s="157"/>
      <c r="F52" s="157"/>
      <c r="G52" s="157"/>
      <c r="H52" s="157"/>
      <c r="I52" s="157"/>
      <c r="J52" s="158"/>
      <c r="AE52" s="185"/>
      <c r="AF52" s="185"/>
      <c r="AG52" s="185"/>
      <c r="AH52" s="185"/>
      <c r="AI52" s="185"/>
      <c r="AJ52" s="185"/>
      <c r="AK52" s="185"/>
      <c r="AL52" s="185"/>
      <c r="AM52" s="185"/>
      <c r="AN52" s="185"/>
    </row>
    <row r="53" spans="1:40" ht="60" customHeight="1" x14ac:dyDescent="0.25">
      <c r="A53" s="155" t="s">
        <v>347</v>
      </c>
      <c r="B53" s="156"/>
      <c r="C53" s="157"/>
      <c r="D53" s="157"/>
      <c r="E53" s="157"/>
      <c r="F53" s="157"/>
      <c r="G53" s="157"/>
      <c r="H53" s="157"/>
      <c r="I53" s="157"/>
      <c r="J53" s="158"/>
      <c r="L53" s="185"/>
      <c r="M53" s="185"/>
      <c r="N53" s="185"/>
      <c r="O53" s="185"/>
      <c r="P53" s="185"/>
      <c r="Q53" s="185"/>
      <c r="R53" s="185"/>
      <c r="S53" s="185"/>
      <c r="T53" s="185"/>
      <c r="U53" s="185"/>
      <c r="AE53" s="185"/>
      <c r="AF53" s="185"/>
      <c r="AG53" s="185"/>
      <c r="AH53" s="185"/>
      <c r="AI53" s="185"/>
      <c r="AJ53" s="185"/>
      <c r="AK53" s="185"/>
      <c r="AL53" s="185"/>
      <c r="AM53" s="185"/>
      <c r="AN53" s="185"/>
    </row>
    <row r="54" spans="1:40" ht="60" customHeight="1" x14ac:dyDescent="0.35">
      <c r="A54" s="159" t="s">
        <v>348</v>
      </c>
      <c r="B54" s="160"/>
      <c r="C54" s="160"/>
      <c r="D54" s="160"/>
      <c r="E54" s="160"/>
      <c r="F54" s="160"/>
      <c r="G54" s="160"/>
      <c r="H54" s="160"/>
      <c r="I54" s="160"/>
      <c r="J54" s="161"/>
      <c r="L54" s="185"/>
      <c r="M54" s="185"/>
      <c r="N54" s="185"/>
      <c r="O54" s="185"/>
      <c r="P54" s="185"/>
      <c r="Q54" s="185"/>
      <c r="R54" s="185"/>
      <c r="S54" s="185"/>
      <c r="T54" s="185"/>
      <c r="U54" s="185"/>
    </row>
    <row r="55" spans="1:40" ht="60" customHeight="1" x14ac:dyDescent="0.25">
      <c r="A55" s="171" t="s">
        <v>295</v>
      </c>
      <c r="B55" s="172"/>
      <c r="C55" s="173" t="s">
        <v>322</v>
      </c>
      <c r="D55" s="174"/>
      <c r="E55" s="174"/>
      <c r="F55" s="174"/>
      <c r="G55" s="175" t="s">
        <v>321</v>
      </c>
      <c r="H55" s="174"/>
      <c r="I55" s="174"/>
      <c r="J55" s="176"/>
      <c r="L55" s="185"/>
      <c r="M55" s="185"/>
      <c r="N55" s="185"/>
      <c r="O55" s="185"/>
      <c r="P55" s="185"/>
      <c r="Q55" s="185"/>
      <c r="R55" s="185"/>
      <c r="S55" s="185"/>
      <c r="T55" s="185"/>
      <c r="U55" s="185"/>
    </row>
    <row r="56" spans="1:40" ht="60" customHeight="1" x14ac:dyDescent="0.25">
      <c r="A56" s="177" t="s">
        <v>349</v>
      </c>
      <c r="B56" s="178"/>
      <c r="C56" s="157"/>
      <c r="D56" s="157"/>
      <c r="E56" s="157"/>
      <c r="F56" s="157"/>
      <c r="G56" s="157"/>
      <c r="H56" s="157"/>
      <c r="I56" s="157"/>
      <c r="J56" s="158"/>
      <c r="L56" s="185"/>
      <c r="M56" s="185"/>
      <c r="N56" s="185"/>
      <c r="O56" s="185"/>
      <c r="P56" s="185"/>
      <c r="Q56" s="185"/>
      <c r="R56" s="185"/>
      <c r="S56" s="185"/>
      <c r="T56" s="185"/>
      <c r="U56" s="185"/>
    </row>
    <row r="57" spans="1:40" ht="60" customHeight="1" x14ac:dyDescent="0.25">
      <c r="A57" s="155" t="s">
        <v>350</v>
      </c>
      <c r="B57" s="179"/>
      <c r="C57" s="180"/>
      <c r="D57" s="181"/>
      <c r="E57" s="181"/>
      <c r="F57" s="182"/>
      <c r="G57" s="183"/>
      <c r="H57" s="181"/>
      <c r="I57" s="181"/>
      <c r="J57" s="184"/>
      <c r="L57" s="185"/>
      <c r="M57" s="185"/>
      <c r="N57" s="185"/>
      <c r="O57" s="185"/>
      <c r="P57" s="185"/>
      <c r="Q57" s="185"/>
      <c r="R57" s="185"/>
      <c r="S57" s="185"/>
      <c r="T57" s="185"/>
      <c r="U57" s="185"/>
    </row>
    <row r="58" spans="1:40" ht="60" customHeight="1" x14ac:dyDescent="0.25">
      <c r="A58" s="155" t="s">
        <v>351</v>
      </c>
      <c r="B58" s="156"/>
      <c r="C58" s="157"/>
      <c r="D58" s="157"/>
      <c r="E58" s="157"/>
      <c r="F58" s="157"/>
      <c r="G58" s="157"/>
      <c r="H58" s="157"/>
      <c r="I58" s="157"/>
      <c r="J58" s="158"/>
    </row>
    <row r="59" spans="1:40" ht="60" customHeight="1" x14ac:dyDescent="0.35">
      <c r="A59" s="159" t="s">
        <v>352</v>
      </c>
      <c r="B59" s="160"/>
      <c r="C59" s="160"/>
      <c r="D59" s="160"/>
      <c r="E59" s="160"/>
      <c r="F59" s="160"/>
      <c r="G59" s="160"/>
      <c r="H59" s="160"/>
      <c r="I59" s="160"/>
      <c r="J59" s="161"/>
      <c r="L59" s="185"/>
      <c r="M59" s="185"/>
      <c r="N59" s="185"/>
      <c r="O59" s="185"/>
      <c r="P59" s="185"/>
      <c r="Q59" s="185"/>
      <c r="R59" s="185"/>
      <c r="S59" s="185"/>
      <c r="T59" s="185"/>
      <c r="U59" s="185"/>
    </row>
    <row r="60" spans="1:40" ht="60" customHeight="1" x14ac:dyDescent="0.25">
      <c r="A60" s="171" t="s">
        <v>295</v>
      </c>
      <c r="B60" s="172"/>
      <c r="C60" s="173" t="s">
        <v>322</v>
      </c>
      <c r="D60" s="174"/>
      <c r="E60" s="174"/>
      <c r="F60" s="174"/>
      <c r="G60" s="175" t="s">
        <v>321</v>
      </c>
      <c r="H60" s="174"/>
      <c r="I60" s="174"/>
      <c r="J60" s="176"/>
      <c r="L60" s="185"/>
      <c r="M60" s="185"/>
      <c r="N60" s="185"/>
      <c r="O60" s="185"/>
      <c r="P60" s="185"/>
      <c r="Q60" s="185"/>
      <c r="R60" s="185"/>
      <c r="S60" s="185"/>
      <c r="T60" s="185"/>
      <c r="U60" s="185"/>
    </row>
    <row r="61" spans="1:40" ht="52.7" customHeight="1" x14ac:dyDescent="0.25">
      <c r="A61" s="177" t="s">
        <v>353</v>
      </c>
      <c r="B61" s="178"/>
      <c r="C61" s="157"/>
      <c r="D61" s="157"/>
      <c r="E61" s="157"/>
      <c r="F61" s="157"/>
      <c r="G61" s="157"/>
      <c r="H61" s="157"/>
      <c r="I61" s="157"/>
      <c r="J61" s="158"/>
      <c r="L61" s="185"/>
      <c r="M61" s="185"/>
      <c r="N61" s="185"/>
      <c r="O61" s="185"/>
      <c r="P61" s="185"/>
      <c r="Q61" s="185"/>
      <c r="R61" s="185"/>
      <c r="S61" s="185"/>
      <c r="T61" s="185"/>
      <c r="U61" s="185"/>
    </row>
    <row r="62" spans="1:40" ht="60" customHeight="1" x14ac:dyDescent="0.25">
      <c r="A62" s="155" t="s">
        <v>354</v>
      </c>
      <c r="B62" s="179"/>
      <c r="C62" s="157"/>
      <c r="D62" s="157"/>
      <c r="E62" s="157"/>
      <c r="F62" s="157"/>
      <c r="G62" s="157"/>
      <c r="H62" s="157"/>
      <c r="I62" s="157"/>
      <c r="J62" s="158"/>
      <c r="L62" s="185"/>
      <c r="M62" s="185"/>
      <c r="N62" s="185"/>
      <c r="O62" s="185"/>
      <c r="P62" s="185"/>
      <c r="Q62" s="185"/>
      <c r="R62" s="185"/>
      <c r="S62" s="185"/>
      <c r="T62" s="185"/>
      <c r="U62" s="185"/>
    </row>
    <row r="63" spans="1:40" ht="60" customHeight="1" x14ac:dyDescent="0.25">
      <c r="A63" s="155" t="s">
        <v>355</v>
      </c>
      <c r="B63" s="156"/>
      <c r="C63" s="157"/>
      <c r="D63" s="157"/>
      <c r="E63" s="157"/>
      <c r="F63" s="157"/>
      <c r="G63" s="157"/>
      <c r="H63" s="157"/>
      <c r="I63" s="157"/>
      <c r="J63" s="158"/>
      <c r="L63" s="185"/>
      <c r="M63" s="185"/>
      <c r="N63" s="185"/>
      <c r="O63" s="185"/>
      <c r="P63" s="185"/>
      <c r="Q63" s="185"/>
      <c r="R63" s="185"/>
      <c r="S63" s="185"/>
      <c r="T63" s="185"/>
      <c r="U63" s="185"/>
    </row>
    <row r="64" spans="1:40" ht="60" customHeight="1" x14ac:dyDescent="0.35">
      <c r="A64" s="159" t="s">
        <v>356</v>
      </c>
      <c r="B64" s="160"/>
      <c r="C64" s="160"/>
      <c r="D64" s="160"/>
      <c r="E64" s="160"/>
      <c r="F64" s="160"/>
      <c r="G64" s="160"/>
      <c r="H64" s="160"/>
      <c r="I64" s="160"/>
      <c r="J64" s="161"/>
    </row>
    <row r="65" spans="1:21" ht="14.45" customHeight="1" x14ac:dyDescent="0.25">
      <c r="A65" s="162"/>
      <c r="B65" s="163"/>
      <c r="C65" s="163"/>
      <c r="D65" s="163"/>
      <c r="E65" s="163"/>
      <c r="F65" s="163"/>
      <c r="G65" s="163"/>
      <c r="H65" s="163"/>
      <c r="I65" s="163"/>
      <c r="J65" s="164"/>
      <c r="L65" s="185"/>
      <c r="M65" s="185"/>
      <c r="N65" s="185"/>
      <c r="O65" s="185"/>
      <c r="P65" s="185"/>
      <c r="Q65" s="185"/>
      <c r="R65" s="185"/>
      <c r="S65" s="185"/>
      <c r="T65" s="185"/>
      <c r="U65" s="185"/>
    </row>
    <row r="66" spans="1:21" x14ac:dyDescent="0.25">
      <c r="A66" s="165"/>
      <c r="B66" s="166"/>
      <c r="C66" s="166"/>
      <c r="D66" s="166"/>
      <c r="E66" s="166"/>
      <c r="F66" s="166"/>
      <c r="G66" s="166"/>
      <c r="H66" s="166"/>
      <c r="I66" s="166"/>
      <c r="J66" s="167"/>
      <c r="L66" s="185"/>
      <c r="M66" s="185"/>
      <c r="N66" s="185"/>
      <c r="O66" s="185"/>
      <c r="P66" s="185"/>
      <c r="Q66" s="185"/>
      <c r="R66" s="185"/>
      <c r="S66" s="185"/>
      <c r="T66" s="185"/>
      <c r="U66" s="185"/>
    </row>
    <row r="67" spans="1:21" x14ac:dyDescent="0.25">
      <c r="A67" s="165"/>
      <c r="B67" s="166"/>
      <c r="C67" s="166"/>
      <c r="D67" s="166"/>
      <c r="E67" s="166"/>
      <c r="F67" s="166"/>
      <c r="G67" s="166"/>
      <c r="H67" s="166"/>
      <c r="I67" s="166"/>
      <c r="J67" s="167"/>
      <c r="L67" s="185"/>
      <c r="M67" s="185"/>
      <c r="N67" s="185"/>
      <c r="O67" s="185"/>
      <c r="P67" s="185"/>
      <c r="Q67" s="185"/>
      <c r="R67" s="185"/>
      <c r="S67" s="185"/>
      <c r="T67" s="185"/>
      <c r="U67" s="185"/>
    </row>
    <row r="68" spans="1:21" x14ac:dyDescent="0.25">
      <c r="A68" s="165"/>
      <c r="B68" s="166"/>
      <c r="C68" s="166"/>
      <c r="D68" s="166"/>
      <c r="E68" s="166"/>
      <c r="F68" s="166"/>
      <c r="G68" s="166"/>
      <c r="H68" s="166"/>
      <c r="I68" s="166"/>
      <c r="J68" s="167"/>
      <c r="L68" s="185"/>
      <c r="M68" s="185"/>
      <c r="N68" s="185"/>
      <c r="O68" s="185"/>
      <c r="P68" s="185"/>
      <c r="Q68" s="185"/>
      <c r="R68" s="185"/>
      <c r="S68" s="185"/>
      <c r="T68" s="185"/>
      <c r="U68" s="185"/>
    </row>
    <row r="69" spans="1:21" x14ac:dyDescent="0.25">
      <c r="A69" s="165"/>
      <c r="B69" s="166"/>
      <c r="C69" s="166"/>
      <c r="D69" s="166"/>
      <c r="E69" s="166"/>
      <c r="F69" s="166"/>
      <c r="G69" s="166"/>
      <c r="H69" s="166"/>
      <c r="I69" s="166"/>
      <c r="J69" s="167"/>
    </row>
    <row r="70" spans="1:21" x14ac:dyDescent="0.25">
      <c r="A70" s="165"/>
      <c r="B70" s="166"/>
      <c r="C70" s="166"/>
      <c r="D70" s="166"/>
      <c r="E70" s="166"/>
      <c r="F70" s="166"/>
      <c r="G70" s="166"/>
      <c r="H70" s="166"/>
      <c r="I70" s="166"/>
      <c r="J70" s="167"/>
      <c r="L70" s="185"/>
      <c r="M70" s="185"/>
      <c r="N70" s="185"/>
      <c r="O70" s="185"/>
      <c r="P70" s="185"/>
      <c r="Q70" s="185"/>
      <c r="R70" s="185"/>
      <c r="S70" s="185"/>
      <c r="T70" s="185"/>
      <c r="U70" s="185"/>
    </row>
    <row r="71" spans="1:21" x14ac:dyDescent="0.25">
      <c r="A71" s="165"/>
      <c r="B71" s="166"/>
      <c r="C71" s="166"/>
      <c r="D71" s="166"/>
      <c r="E71" s="166"/>
      <c r="F71" s="166"/>
      <c r="G71" s="166"/>
      <c r="H71" s="166"/>
      <c r="I71" s="166"/>
      <c r="J71" s="167"/>
      <c r="L71" s="185"/>
      <c r="M71" s="185"/>
      <c r="N71" s="185"/>
      <c r="O71" s="185"/>
      <c r="P71" s="185"/>
      <c r="Q71" s="185"/>
      <c r="R71" s="185"/>
      <c r="S71" s="185"/>
      <c r="T71" s="185"/>
      <c r="U71" s="185"/>
    </row>
    <row r="72" spans="1:21" x14ac:dyDescent="0.25">
      <c r="A72" s="168"/>
      <c r="B72" s="169"/>
      <c r="C72" s="169"/>
      <c r="D72" s="169"/>
      <c r="E72" s="169"/>
      <c r="F72" s="169"/>
      <c r="G72" s="169"/>
      <c r="H72" s="169"/>
      <c r="I72" s="169"/>
      <c r="J72" s="170"/>
      <c r="L72" s="185"/>
      <c r="M72" s="185"/>
      <c r="N72" s="185"/>
      <c r="O72" s="185"/>
      <c r="P72" s="185"/>
      <c r="Q72" s="185"/>
      <c r="R72" s="185"/>
      <c r="S72" s="185"/>
      <c r="T72" s="185"/>
      <c r="U72" s="185"/>
    </row>
    <row r="73" spans="1:21" x14ac:dyDescent="0.25">
      <c r="L73" s="185"/>
      <c r="M73" s="185"/>
      <c r="N73" s="185"/>
      <c r="O73" s="185"/>
      <c r="P73" s="185"/>
      <c r="Q73" s="185"/>
      <c r="R73" s="185"/>
      <c r="S73" s="185"/>
      <c r="T73" s="185"/>
      <c r="U73" s="185"/>
    </row>
    <row r="74" spans="1:21" x14ac:dyDescent="0.25">
      <c r="L74" s="185"/>
      <c r="M74" s="185"/>
      <c r="N74" s="185"/>
      <c r="O74" s="185"/>
      <c r="P74" s="185"/>
      <c r="Q74" s="185"/>
      <c r="R74" s="185"/>
      <c r="S74" s="185"/>
      <c r="T74" s="185"/>
      <c r="U74" s="185"/>
    </row>
  </sheetData>
  <sheetProtection algorithmName="SHA-512" hashValue="RhFJ2VKQ5F8bQCkqeVKc2+aAta1SuHcxpCr191hlhaIlK3idgQk1irmj1kxUIvUQgkZcS9hVH0VccrCAlohVaQ==" saltValue="NcZQElUgLyfmRNX4sXQsKQ==" spinCount="100000" sheet="1" objects="1" scenarios="1" selectLockedCells="1"/>
  <mergeCells count="286">
    <mergeCell ref="C28:F28"/>
    <mergeCell ref="A36:J36"/>
    <mergeCell ref="A37:B37"/>
    <mergeCell ref="C37:F37"/>
    <mergeCell ref="G37:J37"/>
    <mergeCell ref="A38:B38"/>
    <mergeCell ref="C38:F38"/>
    <mergeCell ref="G38:J38"/>
    <mergeCell ref="A35:B35"/>
    <mergeCell ref="C35:F35"/>
    <mergeCell ref="G35:J35"/>
    <mergeCell ref="A29:B29"/>
    <mergeCell ref="C29:F29"/>
    <mergeCell ref="G29:J29"/>
    <mergeCell ref="A30:B30"/>
    <mergeCell ref="C30:F30"/>
    <mergeCell ref="G30:J30"/>
    <mergeCell ref="A21:B21"/>
    <mergeCell ref="C21:F21"/>
    <mergeCell ref="G21:J21"/>
    <mergeCell ref="A22:B22"/>
    <mergeCell ref="C22:F22"/>
    <mergeCell ref="G22:J22"/>
    <mergeCell ref="A18:J18"/>
    <mergeCell ref="A19:B19"/>
    <mergeCell ref="C19:F19"/>
    <mergeCell ref="G19:J19"/>
    <mergeCell ref="O45:P45"/>
    <mergeCell ref="Q45:T45"/>
    <mergeCell ref="U45:X45"/>
    <mergeCell ref="O36:X36"/>
    <mergeCell ref="O41:P41"/>
    <mergeCell ref="Q41:T41"/>
    <mergeCell ref="U41:X41"/>
    <mergeCell ref="O42:P42"/>
    <mergeCell ref="Q42:T42"/>
    <mergeCell ref="U42:X42"/>
    <mergeCell ref="O33:P33"/>
    <mergeCell ref="Q33:T33"/>
    <mergeCell ref="U33:X33"/>
    <mergeCell ref="O34:P34"/>
    <mergeCell ref="Q34:T34"/>
    <mergeCell ref="U34:X34"/>
    <mergeCell ref="O31:P31"/>
    <mergeCell ref="Q31:T31"/>
    <mergeCell ref="U31:X31"/>
    <mergeCell ref="A25:B25"/>
    <mergeCell ref="C25:F25"/>
    <mergeCell ref="G25:J25"/>
    <mergeCell ref="A23:J23"/>
    <mergeCell ref="A24:B24"/>
    <mergeCell ref="C24:F24"/>
    <mergeCell ref="U28:X28"/>
    <mergeCell ref="O30:X30"/>
    <mergeCell ref="O26:P26"/>
    <mergeCell ref="Q26:T26"/>
    <mergeCell ref="U26:X26"/>
    <mergeCell ref="U27:X27"/>
    <mergeCell ref="A26:B26"/>
    <mergeCell ref="C26:F26"/>
    <mergeCell ref="G26:J26"/>
    <mergeCell ref="O28:P28"/>
    <mergeCell ref="Q28:T28"/>
    <mergeCell ref="Q23:T23"/>
    <mergeCell ref="G24:J24"/>
    <mergeCell ref="O27:P27"/>
    <mergeCell ref="Q27:T27"/>
    <mergeCell ref="G28:J28"/>
    <mergeCell ref="A27:J27"/>
    <mergeCell ref="A28:B28"/>
    <mergeCell ref="U23:X23"/>
    <mergeCell ref="O25:X25"/>
    <mergeCell ref="O18:X18"/>
    <mergeCell ref="O19:P19"/>
    <mergeCell ref="Q19:T19"/>
    <mergeCell ref="U19:X19"/>
    <mergeCell ref="O21:P21"/>
    <mergeCell ref="Q21:T21"/>
    <mergeCell ref="U21:X21"/>
    <mergeCell ref="O22:P22"/>
    <mergeCell ref="Q22:T22"/>
    <mergeCell ref="U22:X22"/>
    <mergeCell ref="O23:P23"/>
    <mergeCell ref="AA18:AD18"/>
    <mergeCell ref="A20:B20"/>
    <mergeCell ref="C20:F20"/>
    <mergeCell ref="G20:J20"/>
    <mergeCell ref="A1:J1"/>
    <mergeCell ref="A2:J2"/>
    <mergeCell ref="A4:J4"/>
    <mergeCell ref="A5:J5"/>
    <mergeCell ref="A7:J7"/>
    <mergeCell ref="A8:J8"/>
    <mergeCell ref="A9:J9"/>
    <mergeCell ref="A10:J10"/>
    <mergeCell ref="A12:J12"/>
    <mergeCell ref="A15:J15"/>
    <mergeCell ref="A16:B16"/>
    <mergeCell ref="C16:F16"/>
    <mergeCell ref="G16:J16"/>
    <mergeCell ref="A17:B17"/>
    <mergeCell ref="C17:F17"/>
    <mergeCell ref="G17:J17"/>
    <mergeCell ref="Q16:T16"/>
    <mergeCell ref="AE33:AN33"/>
    <mergeCell ref="AE34:AF34"/>
    <mergeCell ref="AG34:AJ34"/>
    <mergeCell ref="AK34:AN34"/>
    <mergeCell ref="AE35:AF35"/>
    <mergeCell ref="AG35:AJ35"/>
    <mergeCell ref="AK35:AN35"/>
    <mergeCell ref="AE28:AN28"/>
    <mergeCell ref="AE29:AF29"/>
    <mergeCell ref="AG29:AJ29"/>
    <mergeCell ref="AK29:AN29"/>
    <mergeCell ref="AE30:AF30"/>
    <mergeCell ref="AG30:AJ30"/>
    <mergeCell ref="AK30:AN30"/>
    <mergeCell ref="AE36:AF36"/>
    <mergeCell ref="AG36:AJ36"/>
    <mergeCell ref="AK36:AN36"/>
    <mergeCell ref="AE41:AF41"/>
    <mergeCell ref="AG41:AJ41"/>
    <mergeCell ref="AK41:AN41"/>
    <mergeCell ref="AE44:AN44"/>
    <mergeCell ref="AE45:AF45"/>
    <mergeCell ref="AG45:AJ45"/>
    <mergeCell ref="AK45:AN45"/>
    <mergeCell ref="AE46:AF46"/>
    <mergeCell ref="AG46:AJ46"/>
    <mergeCell ref="AK46:AN46"/>
    <mergeCell ref="AE47:AF47"/>
    <mergeCell ref="AG47:AJ47"/>
    <mergeCell ref="AK47:AN47"/>
    <mergeCell ref="AE49:AN49"/>
    <mergeCell ref="AE50:AF50"/>
    <mergeCell ref="AG50:AJ50"/>
    <mergeCell ref="AK50:AN50"/>
    <mergeCell ref="AE51:AF51"/>
    <mergeCell ref="AG51:AJ51"/>
    <mergeCell ref="AK51:AN51"/>
    <mergeCell ref="AE52:AF52"/>
    <mergeCell ref="AG52:AJ52"/>
    <mergeCell ref="AK52:AN52"/>
    <mergeCell ref="AE53:AF53"/>
    <mergeCell ref="AG53:AJ53"/>
    <mergeCell ref="AK53:AN53"/>
    <mergeCell ref="R56:U56"/>
    <mergeCell ref="L57:M57"/>
    <mergeCell ref="N57:Q57"/>
    <mergeCell ref="R57:U57"/>
    <mergeCell ref="L59:U59"/>
    <mergeCell ref="L60:M60"/>
    <mergeCell ref="N60:Q60"/>
    <mergeCell ref="R60:U60"/>
    <mergeCell ref="L51:M51"/>
    <mergeCell ref="N51:Q51"/>
    <mergeCell ref="R51:U51"/>
    <mergeCell ref="L53:U53"/>
    <mergeCell ref="L54:M54"/>
    <mergeCell ref="N54:Q54"/>
    <mergeCell ref="R54:U54"/>
    <mergeCell ref="L55:M55"/>
    <mergeCell ref="N55:Q55"/>
    <mergeCell ref="R55:U55"/>
    <mergeCell ref="R67:U67"/>
    <mergeCell ref="L68:M68"/>
    <mergeCell ref="N68:Q68"/>
    <mergeCell ref="R68:U68"/>
    <mergeCell ref="L61:M61"/>
    <mergeCell ref="N61:Q61"/>
    <mergeCell ref="R61:U61"/>
    <mergeCell ref="L62:M62"/>
    <mergeCell ref="N62:Q62"/>
    <mergeCell ref="R62:U62"/>
    <mergeCell ref="L63:M63"/>
    <mergeCell ref="N63:Q63"/>
    <mergeCell ref="R63:U63"/>
    <mergeCell ref="R74:U74"/>
    <mergeCell ref="A32:J32"/>
    <mergeCell ref="A33:B33"/>
    <mergeCell ref="C33:F33"/>
    <mergeCell ref="G33:J33"/>
    <mergeCell ref="A34:B34"/>
    <mergeCell ref="C34:F34"/>
    <mergeCell ref="G34:J34"/>
    <mergeCell ref="L70:U70"/>
    <mergeCell ref="L71:M71"/>
    <mergeCell ref="N71:Q71"/>
    <mergeCell ref="R71:U71"/>
    <mergeCell ref="L72:M72"/>
    <mergeCell ref="N72:Q72"/>
    <mergeCell ref="R72:U72"/>
    <mergeCell ref="L73:M73"/>
    <mergeCell ref="N73:Q73"/>
    <mergeCell ref="R73:U73"/>
    <mergeCell ref="L65:U65"/>
    <mergeCell ref="L66:M66"/>
    <mergeCell ref="N66:Q66"/>
    <mergeCell ref="R66:U66"/>
    <mergeCell ref="L67:M67"/>
    <mergeCell ref="N67:Q67"/>
    <mergeCell ref="A39:J39"/>
    <mergeCell ref="A40:B40"/>
    <mergeCell ref="C40:F40"/>
    <mergeCell ref="G40:J40"/>
    <mergeCell ref="A41:B41"/>
    <mergeCell ref="C41:F41"/>
    <mergeCell ref="G41:J41"/>
    <mergeCell ref="L74:M74"/>
    <mergeCell ref="N74:Q74"/>
    <mergeCell ref="L56:M56"/>
    <mergeCell ref="N56:Q56"/>
    <mergeCell ref="L47:U47"/>
    <mergeCell ref="L48:M48"/>
    <mergeCell ref="N48:Q48"/>
    <mergeCell ref="R48:U48"/>
    <mergeCell ref="L49:M49"/>
    <mergeCell ref="N49:Q49"/>
    <mergeCell ref="R49:U49"/>
    <mergeCell ref="L50:M50"/>
    <mergeCell ref="N50:Q50"/>
    <mergeCell ref="R50:U50"/>
    <mergeCell ref="O44:P44"/>
    <mergeCell ref="Q44:T44"/>
    <mergeCell ref="U44:X44"/>
    <mergeCell ref="A42:B42"/>
    <mergeCell ref="C42:F42"/>
    <mergeCell ref="G42:J42"/>
    <mergeCell ref="A43:J43"/>
    <mergeCell ref="A44:B44"/>
    <mergeCell ref="C44:F44"/>
    <mergeCell ref="G44:J44"/>
    <mergeCell ref="A45:B45"/>
    <mergeCell ref="C45:F45"/>
    <mergeCell ref="G45:J45"/>
    <mergeCell ref="G56:J56"/>
    <mergeCell ref="A48:B48"/>
    <mergeCell ref="C48:F48"/>
    <mergeCell ref="G48:J48"/>
    <mergeCell ref="A49:J49"/>
    <mergeCell ref="A50:B50"/>
    <mergeCell ref="C50:F50"/>
    <mergeCell ref="G50:J50"/>
    <mergeCell ref="A51:B51"/>
    <mergeCell ref="C51:F51"/>
    <mergeCell ref="G51:J51"/>
    <mergeCell ref="A58:B58"/>
    <mergeCell ref="C58:F58"/>
    <mergeCell ref="G58:J58"/>
    <mergeCell ref="A47:B47"/>
    <mergeCell ref="C47:F47"/>
    <mergeCell ref="G47:J47"/>
    <mergeCell ref="C46:F46"/>
    <mergeCell ref="A46:B46"/>
    <mergeCell ref="G46:J46"/>
    <mergeCell ref="A52:B52"/>
    <mergeCell ref="C52:F52"/>
    <mergeCell ref="G52:J52"/>
    <mergeCell ref="A57:B57"/>
    <mergeCell ref="C57:F57"/>
    <mergeCell ref="G57:J57"/>
    <mergeCell ref="A53:B53"/>
    <mergeCell ref="C53:F53"/>
    <mergeCell ref="G53:J53"/>
    <mergeCell ref="A54:J54"/>
    <mergeCell ref="A55:B55"/>
    <mergeCell ref="C55:F55"/>
    <mergeCell ref="G55:J55"/>
    <mergeCell ref="A56:B56"/>
    <mergeCell ref="C56:F56"/>
    <mergeCell ref="A63:B63"/>
    <mergeCell ref="C63:F63"/>
    <mergeCell ref="G63:J63"/>
    <mergeCell ref="A64:J64"/>
    <mergeCell ref="A65:J72"/>
    <mergeCell ref="A59:J59"/>
    <mergeCell ref="A60:B60"/>
    <mergeCell ref="C60:F60"/>
    <mergeCell ref="G60:J60"/>
    <mergeCell ref="A61:B61"/>
    <mergeCell ref="C61:F61"/>
    <mergeCell ref="G61:J61"/>
    <mergeCell ref="A62:B62"/>
    <mergeCell ref="C62:F62"/>
    <mergeCell ref="G62:J62"/>
  </mergeCells>
  <dataValidations count="1">
    <dataValidation type="textLength" operator="lessThan" allowBlank="1" showInputMessage="1" showErrorMessage="1" sqref="G17:J17 G20:J22 G25:J26 G29:J30 G34:J35 G38:J38 G41:J42 H48:J48 G45:G48 H45:J45 G51:J53 G56:G58 H56:J56 H58:J58 G61:J63" xr:uid="{00000000-0002-0000-0200-000000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13" activeCellId="2" sqref="B7:K7 B10:K10 B13:K13"/>
    </sheetView>
  </sheetViews>
  <sheetFormatPr defaultColWidth="8.85546875" defaultRowHeight="15" x14ac:dyDescent="0.25"/>
  <cols>
    <col min="1" max="1" width="46.42578125" bestFit="1" customWidth="1"/>
  </cols>
  <sheetData>
    <row r="1" spans="1:11" x14ac:dyDescent="0.25">
      <c r="A1" s="215" t="s">
        <v>300</v>
      </c>
      <c r="B1" s="216"/>
      <c r="C1" s="216"/>
      <c r="D1" s="216"/>
      <c r="E1" s="216"/>
      <c r="F1" s="216"/>
      <c r="G1" s="216"/>
      <c r="H1" s="216"/>
      <c r="I1" s="216"/>
      <c r="J1" s="216"/>
      <c r="K1" s="217"/>
    </row>
    <row r="2" spans="1:11" x14ac:dyDescent="0.25">
      <c r="A2" s="218"/>
      <c r="B2" s="219"/>
      <c r="C2" s="219"/>
      <c r="D2" s="219"/>
      <c r="E2" s="219"/>
      <c r="F2" s="219"/>
      <c r="G2" s="219"/>
      <c r="H2" s="219"/>
      <c r="I2" s="219"/>
      <c r="J2" s="219"/>
      <c r="K2" s="220"/>
    </row>
    <row r="3" spans="1:11" ht="26.25" customHeight="1" x14ac:dyDescent="0.25">
      <c r="A3" s="221" t="s">
        <v>301</v>
      </c>
      <c r="B3" s="222"/>
      <c r="C3" s="222"/>
      <c r="D3" s="222"/>
      <c r="E3" s="222"/>
      <c r="F3" s="222"/>
      <c r="G3" s="222"/>
      <c r="H3" s="222"/>
      <c r="I3" s="222"/>
      <c r="J3" s="222"/>
      <c r="K3" s="223"/>
    </row>
    <row r="4" spans="1:11" ht="15.75" thickBot="1" x14ac:dyDescent="0.3">
      <c r="A4" s="224" t="s">
        <v>302</v>
      </c>
      <c r="B4" s="225"/>
      <c r="C4" s="225"/>
      <c r="D4" s="225"/>
      <c r="E4" s="225"/>
      <c r="F4" s="225"/>
      <c r="G4" s="225"/>
      <c r="H4" s="225"/>
      <c r="I4" s="225"/>
      <c r="J4" s="225"/>
      <c r="K4" s="226"/>
    </row>
    <row r="5" spans="1:11" ht="18.75" customHeight="1" x14ac:dyDescent="0.25">
      <c r="A5" s="9" t="s">
        <v>303</v>
      </c>
      <c r="B5" s="10"/>
      <c r="C5" s="10"/>
      <c r="D5" s="10"/>
      <c r="E5" s="10"/>
      <c r="F5" s="10"/>
      <c r="G5" s="10"/>
      <c r="H5" s="10"/>
      <c r="I5" s="10"/>
      <c r="J5" s="10"/>
      <c r="K5" s="11"/>
    </row>
    <row r="6" spans="1:11" x14ac:dyDescent="0.25">
      <c r="A6" s="12" t="s">
        <v>304</v>
      </c>
      <c r="B6" s="13"/>
      <c r="C6" s="13"/>
      <c r="D6" s="13"/>
      <c r="E6" s="13"/>
      <c r="F6" s="13"/>
      <c r="G6" s="13"/>
      <c r="H6" s="13"/>
      <c r="I6" s="13"/>
      <c r="J6" s="13"/>
      <c r="K6" s="14"/>
    </row>
    <row r="7" spans="1:11" x14ac:dyDescent="0.25">
      <c r="A7" s="12" t="s">
        <v>305</v>
      </c>
      <c r="B7" s="227"/>
      <c r="C7" s="227"/>
      <c r="D7" s="227"/>
      <c r="E7" s="227"/>
      <c r="F7" s="227"/>
      <c r="G7" s="227"/>
      <c r="H7" s="227"/>
      <c r="I7" s="227"/>
      <c r="J7" s="227"/>
      <c r="K7" s="228"/>
    </row>
    <row r="8" spans="1:11" x14ac:dyDescent="0.25">
      <c r="A8" s="8"/>
      <c r="K8" s="5"/>
    </row>
    <row r="9" spans="1:11" x14ac:dyDescent="0.25">
      <c r="A9" s="24" t="s">
        <v>306</v>
      </c>
      <c r="B9" s="232"/>
      <c r="C9" s="233"/>
      <c r="D9" s="233"/>
      <c r="E9" s="233"/>
      <c r="F9" s="233"/>
      <c r="G9" s="233"/>
      <c r="H9" s="233"/>
      <c r="I9" s="233"/>
      <c r="J9" s="233"/>
      <c r="K9" s="234"/>
    </row>
    <row r="10" spans="1:11" x14ac:dyDescent="0.25">
      <c r="A10" s="12" t="s">
        <v>316</v>
      </c>
      <c r="B10" s="229"/>
      <c r="C10" s="230"/>
      <c r="D10" s="230"/>
      <c r="E10" s="230"/>
      <c r="F10" s="230"/>
      <c r="G10" s="230"/>
      <c r="H10" s="230"/>
      <c r="I10" s="230"/>
      <c r="J10" s="230"/>
      <c r="K10" s="231"/>
    </row>
    <row r="11" spans="1:11" x14ac:dyDescent="0.25">
      <c r="A11" s="8"/>
      <c r="K11" s="5"/>
    </row>
    <row r="12" spans="1:11" x14ac:dyDescent="0.25">
      <c r="A12" s="12" t="s">
        <v>307</v>
      </c>
      <c r="B12" s="15"/>
      <c r="C12" s="13"/>
      <c r="D12" s="13"/>
      <c r="E12" s="13"/>
      <c r="F12" s="13"/>
      <c r="G12" s="13"/>
      <c r="H12" s="13"/>
      <c r="I12" s="13"/>
      <c r="J12" s="13"/>
      <c r="K12" s="14"/>
    </row>
    <row r="13" spans="1:11" x14ac:dyDescent="0.25">
      <c r="A13" s="12" t="s">
        <v>308</v>
      </c>
      <c r="B13" s="229"/>
      <c r="C13" s="230"/>
      <c r="D13" s="230"/>
      <c r="E13" s="230"/>
      <c r="F13" s="230"/>
      <c r="G13" s="230"/>
      <c r="H13" s="230"/>
      <c r="I13" s="230"/>
      <c r="J13" s="230"/>
      <c r="K13" s="231"/>
    </row>
    <row r="14" spans="1:11" x14ac:dyDescent="0.25">
      <c r="A14" s="8"/>
      <c r="K14" s="5"/>
    </row>
    <row r="15" spans="1:11" ht="28.5" customHeight="1" x14ac:dyDescent="0.25">
      <c r="A15" s="16" t="s">
        <v>309</v>
      </c>
      <c r="B15" s="209"/>
      <c r="C15" s="210"/>
      <c r="D15" s="210"/>
      <c r="E15" s="210"/>
      <c r="F15" s="210"/>
      <c r="G15" s="210"/>
      <c r="H15" s="210"/>
      <c r="I15" s="210"/>
      <c r="J15" s="210"/>
      <c r="K15" s="211"/>
    </row>
    <row r="16" spans="1:11" ht="15.75" thickBot="1" x14ac:dyDescent="0.3">
      <c r="A16" s="17"/>
      <c r="B16" s="18"/>
      <c r="C16" s="18"/>
      <c r="D16" s="18"/>
      <c r="E16" s="18"/>
      <c r="F16" s="18"/>
      <c r="G16" s="18"/>
      <c r="H16" s="18"/>
      <c r="I16" s="18"/>
      <c r="J16" s="18"/>
      <c r="K16" s="19"/>
    </row>
    <row r="17" spans="1:11" ht="18" customHeight="1" x14ac:dyDescent="0.25">
      <c r="A17" s="20" t="s">
        <v>310</v>
      </c>
      <c r="B17" s="21"/>
      <c r="C17" s="21"/>
      <c r="D17" s="21"/>
      <c r="E17" s="21"/>
      <c r="F17" s="21"/>
      <c r="G17" s="21"/>
      <c r="H17" s="21"/>
      <c r="I17" s="21"/>
      <c r="J17" s="21"/>
      <c r="K17" s="22"/>
    </row>
    <row r="18" spans="1:11" ht="57.75" customHeight="1" thickBot="1" x14ac:dyDescent="0.3">
      <c r="A18" s="23" t="s">
        <v>311</v>
      </c>
      <c r="B18" s="212"/>
      <c r="C18" s="213"/>
      <c r="D18" s="213"/>
      <c r="E18" s="213"/>
      <c r="F18" s="213"/>
      <c r="G18" s="213"/>
      <c r="H18" s="213"/>
      <c r="I18" s="213"/>
      <c r="J18" s="213"/>
      <c r="K18" s="214"/>
    </row>
  </sheetData>
  <sheetProtection algorithmName="SHA-512" hashValue="3DhvEVBmRot+tNPRANJhOr/g8XNiuHGJKE6VpVp/SxxeqffBOygiwytN8/2MPHAIGWTFO/bvTs2gx8ySRFWhzw==" saltValue="ZqAwuZYfxvzT0bSVMcFag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235" zoomScaleNormal="100" workbookViewId="0">
      <selection activeCell="J20" sqref="J20"/>
    </sheetView>
  </sheetViews>
  <sheetFormatPr defaultColWidth="9.140625" defaultRowHeight="15" x14ac:dyDescent="0.25"/>
  <cols>
    <col min="2" max="2" width="53.5703125" bestFit="1" customWidth="1"/>
  </cols>
  <sheetData>
    <row r="1" spans="1:4" x14ac:dyDescent="0.25">
      <c r="B1" s="6" t="s">
        <v>293</v>
      </c>
      <c r="C1">
        <f>COUNTIF(D2:D250,"?*")</f>
        <v>0</v>
      </c>
    </row>
    <row r="2" spans="1:4" x14ac:dyDescent="0.25">
      <c r="A2">
        <f>IF(ISNUMBER(FIND(#REF!,B2:B250)),MAX(A$1:$A1)+1,0)</f>
        <v>0</v>
      </c>
      <c r="B2" t="s">
        <v>3</v>
      </c>
      <c r="C2" t="e">
        <f ca="1">OFFSET($D$2,,,COUNTIF($D$2:$D$250,"?*"))</f>
        <v>#REF!</v>
      </c>
      <c r="D2" t="str">
        <f>IFERROR(VLOOKUP(ROWS($D$2:D2),$A$2:$B$250,2,0),"")</f>
        <v/>
      </c>
    </row>
    <row r="3" spans="1:4" x14ac:dyDescent="0.25">
      <c r="A3">
        <f>IF(ISNUMBER(FIND(#REF!,B3:B251)),MAX(A$1:$A2)+1,0)</f>
        <v>0</v>
      </c>
      <c r="B3" t="s">
        <v>4</v>
      </c>
      <c r="D3" t="str">
        <f>IFERROR(VLOOKUP(ROWS($D$2:D3),$A$2:$B$250,2,0),"")</f>
        <v/>
      </c>
    </row>
    <row r="4" spans="1:4" x14ac:dyDescent="0.25">
      <c r="A4">
        <f>IF(ISNUMBER(FIND(#REF!,B4:B252)),MAX(A$1:$A3)+1,0)</f>
        <v>0</v>
      </c>
      <c r="B4" t="s">
        <v>5</v>
      </c>
      <c r="D4" t="str">
        <f>IFERROR(VLOOKUP(ROWS($D$2:D4),$A$2:$B$250,2,0),"")</f>
        <v/>
      </c>
    </row>
    <row r="5" spans="1:4" x14ac:dyDescent="0.25">
      <c r="A5">
        <f>IF(ISNUMBER(FIND(#REF!,B5:B253)),MAX(A$1:$A4)+1,0)</f>
        <v>0</v>
      </c>
      <c r="B5" t="s">
        <v>6</v>
      </c>
      <c r="D5" t="str">
        <f>IFERROR(VLOOKUP(ROWS($D$2:D5),$A$2:$B$250,2,0),"")</f>
        <v/>
      </c>
    </row>
    <row r="6" spans="1:4" x14ac:dyDescent="0.25">
      <c r="A6">
        <f>IF(ISNUMBER(FIND(#REF!,B6:B254)),MAX(A$1:$A5)+1,0)</f>
        <v>0</v>
      </c>
      <c r="B6" t="s">
        <v>7</v>
      </c>
      <c r="D6" t="str">
        <f>IFERROR(VLOOKUP(ROWS($D$2:D6),$A$2:$B$250,2,0),"")</f>
        <v/>
      </c>
    </row>
    <row r="7" spans="1:4" x14ac:dyDescent="0.25">
      <c r="A7">
        <f>IF(ISNUMBER(FIND(#REF!,B7:B255)),MAX(A$1:$A6)+1,0)</f>
        <v>0</v>
      </c>
      <c r="B7" t="s">
        <v>8</v>
      </c>
      <c r="D7" t="str">
        <f>IFERROR(VLOOKUP(ROWS($D$2:D7),$A$2:$B$250,2,0),"")</f>
        <v/>
      </c>
    </row>
    <row r="8" spans="1:4" x14ac:dyDescent="0.25">
      <c r="A8">
        <f>IF(ISNUMBER(FIND(#REF!,B8:B256)),MAX(A$1:$A7)+1,0)</f>
        <v>0</v>
      </c>
      <c r="B8" t="s">
        <v>9</v>
      </c>
      <c r="D8" t="str">
        <f>IFERROR(VLOOKUP(ROWS($D$2:D8),$A$2:$B$250,2,0),"")</f>
        <v/>
      </c>
    </row>
    <row r="9" spans="1:4" x14ac:dyDescent="0.25">
      <c r="A9">
        <f>IF(ISNUMBER(FIND(#REF!,B9:B257)),MAX(A$1:$A8)+1,0)</f>
        <v>0</v>
      </c>
      <c r="B9" t="s">
        <v>10</v>
      </c>
      <c r="D9" t="str">
        <f>IFERROR(VLOOKUP(ROWS($D$2:D9),$A$2:$B$250,2,0),"")</f>
        <v/>
      </c>
    </row>
    <row r="10" spans="1:4" x14ac:dyDescent="0.25">
      <c r="A10">
        <f>IF(ISNUMBER(FIND(#REF!,B10:B258)),MAX(A$1:$A9)+1,0)</f>
        <v>0</v>
      </c>
      <c r="B10" t="s">
        <v>11</v>
      </c>
      <c r="D10" t="str">
        <f>IFERROR(VLOOKUP(ROWS($D$2:D10),$A$2:$B$250,2,0),"")</f>
        <v/>
      </c>
    </row>
    <row r="11" spans="1:4" x14ac:dyDescent="0.25">
      <c r="A11">
        <f>IF(ISNUMBER(FIND(#REF!,B11:B259)),MAX(A$1:$A10)+1,0)</f>
        <v>0</v>
      </c>
      <c r="B11" t="s">
        <v>12</v>
      </c>
      <c r="D11" t="str">
        <f>IFERROR(VLOOKUP(ROWS($D$2:D11),$A$2:$B$250,2,0),"")</f>
        <v/>
      </c>
    </row>
    <row r="12" spans="1:4" x14ac:dyDescent="0.25">
      <c r="A12">
        <f>IF(ISNUMBER(FIND(#REF!,B12:B260)),MAX(A$1:$A11)+1,0)</f>
        <v>0</v>
      </c>
      <c r="B12" t="s">
        <v>13</v>
      </c>
      <c r="D12" t="str">
        <f>IFERROR(VLOOKUP(ROWS($D$2:D12),$A$2:$B$250,2,0),"")</f>
        <v/>
      </c>
    </row>
    <row r="13" spans="1:4" x14ac:dyDescent="0.25">
      <c r="A13">
        <f>IF(ISNUMBER(FIND(#REF!,B13:B261)),MAX(A$1:$A12)+1,0)</f>
        <v>0</v>
      </c>
      <c r="B13" t="s">
        <v>14</v>
      </c>
      <c r="D13" t="str">
        <f>IFERROR(VLOOKUP(ROWS($D$2:D13),$A$2:$B$250,2,0),"")</f>
        <v/>
      </c>
    </row>
    <row r="14" spans="1:4" x14ac:dyDescent="0.25">
      <c r="A14">
        <f>IF(ISNUMBER(FIND(#REF!,B14:B262)),MAX(A$1:$A13)+1,0)</f>
        <v>0</v>
      </c>
      <c r="B14" t="s">
        <v>15</v>
      </c>
      <c r="D14" t="str">
        <f>IFERROR(VLOOKUP(ROWS($D$2:D14),$A$2:$B$250,2,0),"")</f>
        <v/>
      </c>
    </row>
    <row r="15" spans="1:4" x14ac:dyDescent="0.25">
      <c r="A15">
        <f>IF(ISNUMBER(FIND(#REF!,B15:B263)),MAX(A$1:$A14)+1,0)</f>
        <v>0</v>
      </c>
      <c r="B15" t="s">
        <v>16</v>
      </c>
      <c r="D15" t="str">
        <f>IFERROR(VLOOKUP(ROWS($D$2:D15),$A$2:$B$250,2,0),"")</f>
        <v/>
      </c>
    </row>
    <row r="16" spans="1:4" x14ac:dyDescent="0.25">
      <c r="A16">
        <f>IF(ISNUMBER(FIND(#REF!,B16:B264)),MAX(A$1:$A15)+1,0)</f>
        <v>0</v>
      </c>
      <c r="B16" t="s">
        <v>17</v>
      </c>
      <c r="D16" t="str">
        <f>IFERROR(VLOOKUP(ROWS($D$2:D16),$A$2:$B$250,2,0),"")</f>
        <v/>
      </c>
    </row>
    <row r="17" spans="1:10" x14ac:dyDescent="0.25">
      <c r="A17">
        <f>IF(ISNUMBER(FIND(#REF!,B17:B265)),MAX(A$1:$A16)+1,0)</f>
        <v>0</v>
      </c>
      <c r="B17" t="s">
        <v>18</v>
      </c>
      <c r="D17" t="str">
        <f>IFERROR(VLOOKUP(ROWS($D$2:D17),$A$2:$B$250,2,0),"")</f>
        <v/>
      </c>
    </row>
    <row r="18" spans="1:10" x14ac:dyDescent="0.25">
      <c r="A18">
        <f>IF(ISNUMBER(FIND(#REF!,B18:B266)),MAX(A$1:$A17)+1,0)</f>
        <v>0</v>
      </c>
      <c r="B18" t="s">
        <v>19</v>
      </c>
      <c r="D18" t="str">
        <f>IFERROR(VLOOKUP(ROWS($D$2:D18),$A$2:$B$250,2,0),"")</f>
        <v/>
      </c>
      <c r="J18" t="s">
        <v>298</v>
      </c>
    </row>
    <row r="19" spans="1:10" x14ac:dyDescent="0.25">
      <c r="A19">
        <f>IF(ISNUMBER(FIND(#REF!,B19:B267)),MAX(A$1:$A18)+1,0)</f>
        <v>0</v>
      </c>
      <c r="B19" t="s">
        <v>20</v>
      </c>
      <c r="D19" t="str">
        <f>IFERROR(VLOOKUP(ROWS($D$2:D19),$A$2:$B$250,2,0),"")</f>
        <v/>
      </c>
      <c r="J19" t="s">
        <v>299</v>
      </c>
    </row>
    <row r="20" spans="1:10" x14ac:dyDescent="0.25">
      <c r="A20">
        <f>IF(ISNUMBER(FIND(#REF!,B20:B268)),MAX(A$1:$A19)+1,0)</f>
        <v>0</v>
      </c>
      <c r="B20" t="s">
        <v>21</v>
      </c>
      <c r="D20" t="str">
        <f>IFERROR(VLOOKUP(ROWS($D$2:D20),$A$2:$B$250,2,0),"")</f>
        <v/>
      </c>
    </row>
    <row r="21" spans="1:10" x14ac:dyDescent="0.25">
      <c r="A21">
        <f>IF(ISNUMBER(FIND(#REF!,B21:B269)),MAX(A$1:$A20)+1,0)</f>
        <v>0</v>
      </c>
      <c r="B21" t="s">
        <v>22</v>
      </c>
      <c r="D21" t="str">
        <f>IFERROR(VLOOKUP(ROWS($D$2:D21),$A$2:$B$250,2,0),"")</f>
        <v/>
      </c>
    </row>
    <row r="22" spans="1:10" x14ac:dyDescent="0.25">
      <c r="A22">
        <f>IF(ISNUMBER(FIND(#REF!,B22:B270)),MAX(A$1:$A21)+1,0)</f>
        <v>0</v>
      </c>
      <c r="B22" t="s">
        <v>23</v>
      </c>
      <c r="D22" t="str">
        <f>IFERROR(VLOOKUP(ROWS($D$2:D22),$A$2:$B$250,2,0),"")</f>
        <v/>
      </c>
    </row>
    <row r="23" spans="1:10" x14ac:dyDescent="0.25">
      <c r="A23">
        <f>IF(ISNUMBER(FIND(#REF!,B23:B271)),MAX(A$1:$A22)+1,0)</f>
        <v>0</v>
      </c>
      <c r="B23" t="s">
        <v>24</v>
      </c>
      <c r="D23" t="str">
        <f>IFERROR(VLOOKUP(ROWS($D$2:D23),$A$2:$B$250,2,0),"")</f>
        <v/>
      </c>
    </row>
    <row r="24" spans="1:10" x14ac:dyDescent="0.25">
      <c r="A24">
        <f>IF(ISNUMBER(FIND(#REF!,B24:B272)),MAX(A$1:$A23)+1,0)</f>
        <v>0</v>
      </c>
      <c r="B24" t="s">
        <v>25</v>
      </c>
      <c r="D24" t="str">
        <f>IFERROR(VLOOKUP(ROWS($D$2:D24),$A$2:$B$250,2,0),"")</f>
        <v/>
      </c>
    </row>
    <row r="25" spans="1:10" x14ac:dyDescent="0.25">
      <c r="A25">
        <f>IF(ISNUMBER(FIND(#REF!,B25:B273)),MAX(A$1:$A24)+1,0)</f>
        <v>0</v>
      </c>
      <c r="B25" t="s">
        <v>26</v>
      </c>
      <c r="D25" t="str">
        <f>IFERROR(VLOOKUP(ROWS($D$2:D25),$A$2:$B$250,2,0),"")</f>
        <v/>
      </c>
    </row>
    <row r="26" spans="1:10" x14ac:dyDescent="0.25">
      <c r="A26">
        <f>IF(ISNUMBER(FIND(#REF!,B26:B274)),MAX(A$1:$A25)+1,0)</f>
        <v>0</v>
      </c>
      <c r="B26" t="s">
        <v>27</v>
      </c>
      <c r="D26" t="str">
        <f>IFERROR(VLOOKUP(ROWS($D$2:D26),$A$2:$B$250,2,0),"")</f>
        <v/>
      </c>
    </row>
    <row r="27" spans="1:10" x14ac:dyDescent="0.25">
      <c r="A27">
        <f>IF(ISNUMBER(FIND(#REF!,B27:B275)),MAX(A$1:$A26)+1,0)</f>
        <v>0</v>
      </c>
      <c r="B27" t="s">
        <v>28</v>
      </c>
      <c r="D27" t="str">
        <f>IFERROR(VLOOKUP(ROWS($D$2:D27),$A$2:$B$250,2,0),"")</f>
        <v/>
      </c>
    </row>
    <row r="28" spans="1:10" x14ac:dyDescent="0.25">
      <c r="A28">
        <f>IF(ISNUMBER(FIND(#REF!,B28:B276)),MAX(A$1:$A27)+1,0)</f>
        <v>0</v>
      </c>
      <c r="B28" t="s">
        <v>29</v>
      </c>
      <c r="D28" t="str">
        <f>IFERROR(VLOOKUP(ROWS($D$2:D28),$A$2:$B$250,2,0),"")</f>
        <v/>
      </c>
    </row>
    <row r="29" spans="1:10" x14ac:dyDescent="0.25">
      <c r="A29">
        <f>IF(ISNUMBER(FIND(#REF!,B29:B277)),MAX(A$1:$A28)+1,0)</f>
        <v>0</v>
      </c>
      <c r="B29" t="s">
        <v>30</v>
      </c>
      <c r="D29" t="str">
        <f>IFERROR(VLOOKUP(ROWS($D$2:D29),$A$2:$B$250,2,0),"")</f>
        <v/>
      </c>
    </row>
    <row r="30" spans="1:10" x14ac:dyDescent="0.25">
      <c r="A30">
        <f>IF(ISNUMBER(FIND(#REF!,B30:B278)),MAX(A$1:$A29)+1,0)</f>
        <v>0</v>
      </c>
      <c r="B30" t="s">
        <v>31</v>
      </c>
      <c r="D30" t="str">
        <f>IFERROR(VLOOKUP(ROWS($D$2:D30),$A$2:$B$250,2,0),"")</f>
        <v/>
      </c>
    </row>
    <row r="31" spans="1:10" x14ac:dyDescent="0.25">
      <c r="A31">
        <f>IF(ISNUMBER(FIND(#REF!,B31:B279)),MAX(A$1:$A30)+1,0)</f>
        <v>0</v>
      </c>
      <c r="B31" t="s">
        <v>32</v>
      </c>
      <c r="D31" t="str">
        <f>IFERROR(VLOOKUP(ROWS($D$2:D31),$A$2:$B$250,2,0),"")</f>
        <v/>
      </c>
    </row>
    <row r="32" spans="1:10" x14ac:dyDescent="0.25">
      <c r="A32">
        <f>IF(ISNUMBER(FIND(#REF!,B32:B280)),MAX(A$1:$A31)+1,0)</f>
        <v>0</v>
      </c>
      <c r="B32" t="s">
        <v>33</v>
      </c>
      <c r="D32" t="str">
        <f>IFERROR(VLOOKUP(ROWS($D$2:D32),$A$2:$B$250,2,0),"")</f>
        <v/>
      </c>
    </row>
    <row r="33" spans="1:4" x14ac:dyDescent="0.25">
      <c r="A33">
        <f>IF(ISNUMBER(FIND(#REF!,B33:B281)),MAX(A$1:$A32)+1,0)</f>
        <v>0</v>
      </c>
      <c r="B33" t="s">
        <v>34</v>
      </c>
      <c r="D33" t="str">
        <f>IFERROR(VLOOKUP(ROWS($D$2:D33),$A$2:$B$250,2,0),"")</f>
        <v/>
      </c>
    </row>
    <row r="34" spans="1:4" x14ac:dyDescent="0.25">
      <c r="A34">
        <f>IF(ISNUMBER(FIND(#REF!,B34:B282)),MAX(A$1:$A33)+1,0)</f>
        <v>0</v>
      </c>
      <c r="B34" t="s">
        <v>35</v>
      </c>
      <c r="D34" t="str">
        <f>IFERROR(VLOOKUP(ROWS($D$2:D34),$A$2:$B$250,2,0),"")</f>
        <v/>
      </c>
    </row>
    <row r="35" spans="1:4" x14ac:dyDescent="0.25">
      <c r="A35">
        <f>IF(ISNUMBER(FIND(#REF!,B35:B283)),MAX(A$1:$A34)+1,0)</f>
        <v>0</v>
      </c>
      <c r="B35" t="s">
        <v>36</v>
      </c>
      <c r="D35" t="str">
        <f>IFERROR(VLOOKUP(ROWS($D$2:D35),$A$2:$B$250,2,0),"")</f>
        <v/>
      </c>
    </row>
    <row r="36" spans="1:4" x14ac:dyDescent="0.25">
      <c r="A36">
        <f>IF(ISNUMBER(FIND(#REF!,B36:B284)),MAX(A$1:$A35)+1,0)</f>
        <v>0</v>
      </c>
      <c r="B36" t="s">
        <v>37</v>
      </c>
      <c r="D36" t="str">
        <f>IFERROR(VLOOKUP(ROWS($D$2:D36),$A$2:$B$250,2,0),"")</f>
        <v/>
      </c>
    </row>
    <row r="37" spans="1:4" x14ac:dyDescent="0.25">
      <c r="A37">
        <f>IF(ISNUMBER(FIND(#REF!,B37:B285)),MAX(A$1:$A36)+1,0)</f>
        <v>0</v>
      </c>
      <c r="B37" t="s">
        <v>38</v>
      </c>
      <c r="D37" t="str">
        <f>IFERROR(VLOOKUP(ROWS($D$2:D37),$A$2:$B$250,2,0),"")</f>
        <v/>
      </c>
    </row>
    <row r="38" spans="1:4" x14ac:dyDescent="0.25">
      <c r="A38">
        <f>IF(ISNUMBER(FIND(#REF!,B38:B286)),MAX(A$1:$A37)+1,0)</f>
        <v>0</v>
      </c>
      <c r="B38" t="s">
        <v>39</v>
      </c>
      <c r="D38" t="str">
        <f>IFERROR(VLOOKUP(ROWS($D$2:D38),$A$2:$B$250,2,0),"")</f>
        <v/>
      </c>
    </row>
    <row r="39" spans="1:4" x14ac:dyDescent="0.25">
      <c r="A39">
        <f>IF(ISNUMBER(FIND(#REF!,B39:B287)),MAX(A$1:$A38)+1,0)</f>
        <v>0</v>
      </c>
      <c r="B39" t="s">
        <v>40</v>
      </c>
      <c r="D39" t="str">
        <f>IFERROR(VLOOKUP(ROWS($D$2:D39),$A$2:$B$250,2,0),"")</f>
        <v/>
      </c>
    </row>
    <row r="40" spans="1:4" x14ac:dyDescent="0.25">
      <c r="A40">
        <f>IF(ISNUMBER(FIND(#REF!,B40:B288)),MAX(A$1:$A39)+1,0)</f>
        <v>0</v>
      </c>
      <c r="B40" t="s">
        <v>41</v>
      </c>
      <c r="D40" t="str">
        <f>IFERROR(VLOOKUP(ROWS($D$2:D40),$A$2:$B$250,2,0),"")</f>
        <v/>
      </c>
    </row>
    <row r="41" spans="1:4" x14ac:dyDescent="0.25">
      <c r="A41">
        <f>IF(ISNUMBER(FIND(#REF!,B41:B289)),MAX(A$1:$A40)+1,0)</f>
        <v>0</v>
      </c>
      <c r="B41" t="s">
        <v>42</v>
      </c>
      <c r="D41" t="str">
        <f>IFERROR(VLOOKUP(ROWS($D$2:D41),$A$2:$B$250,2,0),"")</f>
        <v/>
      </c>
    </row>
    <row r="42" spans="1:4" x14ac:dyDescent="0.25">
      <c r="A42">
        <f>IF(ISNUMBER(FIND(#REF!,B42:B290)),MAX(A$1:$A41)+1,0)</f>
        <v>0</v>
      </c>
      <c r="B42" t="s">
        <v>43</v>
      </c>
      <c r="D42" t="str">
        <f>IFERROR(VLOOKUP(ROWS($D$2:D42),$A$2:$B$250,2,0),"")</f>
        <v/>
      </c>
    </row>
    <row r="43" spans="1:4" x14ac:dyDescent="0.25">
      <c r="A43">
        <f>IF(ISNUMBER(FIND(#REF!,B43:B291)),MAX(A$1:$A42)+1,0)</f>
        <v>0</v>
      </c>
      <c r="B43" t="s">
        <v>44</v>
      </c>
      <c r="D43" t="str">
        <f>IFERROR(VLOOKUP(ROWS($D$2:D43),$A$2:$B$250,2,0),"")</f>
        <v/>
      </c>
    </row>
    <row r="44" spans="1:4" x14ac:dyDescent="0.25">
      <c r="A44">
        <f>IF(ISNUMBER(FIND(#REF!,B44:B292)),MAX(A$1:$A43)+1,0)</f>
        <v>0</v>
      </c>
      <c r="B44" t="s">
        <v>45</v>
      </c>
      <c r="D44" t="str">
        <f>IFERROR(VLOOKUP(ROWS($D$2:D44),$A$2:$B$250,2,0),"")</f>
        <v/>
      </c>
    </row>
    <row r="45" spans="1:4" x14ac:dyDescent="0.25">
      <c r="A45">
        <f>IF(ISNUMBER(FIND(#REF!,B45:B293)),MAX(A$1:$A44)+1,0)</f>
        <v>0</v>
      </c>
      <c r="B45" t="s">
        <v>46</v>
      </c>
      <c r="D45" t="str">
        <f>IFERROR(VLOOKUP(ROWS($D$2:D45),$A$2:$B$250,2,0),"")</f>
        <v/>
      </c>
    </row>
    <row r="46" spans="1:4" x14ac:dyDescent="0.25">
      <c r="A46">
        <f>IF(ISNUMBER(FIND(#REF!,B46:B294)),MAX(A$1:$A45)+1,0)</f>
        <v>0</v>
      </c>
      <c r="B46" t="s">
        <v>47</v>
      </c>
      <c r="D46" t="str">
        <f>IFERROR(VLOOKUP(ROWS($D$2:D46),$A$2:$B$250,2,0),"")</f>
        <v/>
      </c>
    </row>
    <row r="47" spans="1:4" x14ac:dyDescent="0.25">
      <c r="A47">
        <f>IF(ISNUMBER(FIND(#REF!,B47:B295)),MAX(A$1:$A46)+1,0)</f>
        <v>0</v>
      </c>
      <c r="B47" t="s">
        <v>48</v>
      </c>
      <c r="D47" t="str">
        <f>IFERROR(VLOOKUP(ROWS($D$2:D47),$A$2:$B$250,2,0),"")</f>
        <v/>
      </c>
    </row>
    <row r="48" spans="1:4" x14ac:dyDescent="0.25">
      <c r="A48">
        <f>IF(ISNUMBER(FIND(#REF!,B48:B296)),MAX(A$1:$A47)+1,0)</f>
        <v>0</v>
      </c>
      <c r="B48" t="s">
        <v>49</v>
      </c>
      <c r="D48" t="str">
        <f>IFERROR(VLOOKUP(ROWS($D$2:D48),$A$2:$B$250,2,0),"")</f>
        <v/>
      </c>
    </row>
    <row r="49" spans="1:4" x14ac:dyDescent="0.25">
      <c r="A49">
        <f>IF(ISNUMBER(FIND(#REF!,B49:B297)),MAX(A$1:$A48)+1,0)</f>
        <v>0</v>
      </c>
      <c r="B49" t="s">
        <v>50</v>
      </c>
      <c r="D49" t="str">
        <f>IFERROR(VLOOKUP(ROWS($D$2:D49),$A$2:$B$250,2,0),"")</f>
        <v/>
      </c>
    </row>
    <row r="50" spans="1:4" x14ac:dyDescent="0.25">
      <c r="A50">
        <f>IF(ISNUMBER(FIND(#REF!,B50:B298)),MAX(A$1:$A49)+1,0)</f>
        <v>0</v>
      </c>
      <c r="B50" t="s">
        <v>51</v>
      </c>
      <c r="D50" t="str">
        <f>IFERROR(VLOOKUP(ROWS($D$2:D50),$A$2:$B$250,2,0),"")</f>
        <v/>
      </c>
    </row>
    <row r="51" spans="1:4" x14ac:dyDescent="0.25">
      <c r="A51">
        <f>IF(ISNUMBER(FIND(#REF!,B51:B299)),MAX(A$1:$A50)+1,0)</f>
        <v>0</v>
      </c>
      <c r="B51" t="s">
        <v>52</v>
      </c>
      <c r="D51" t="str">
        <f>IFERROR(VLOOKUP(ROWS($D$2:D51),$A$2:$B$250,2,0),"")</f>
        <v/>
      </c>
    </row>
    <row r="52" spans="1:4" x14ac:dyDescent="0.25">
      <c r="A52">
        <f>IF(ISNUMBER(FIND(#REF!,B52:B300)),MAX(A$1:$A51)+1,0)</f>
        <v>0</v>
      </c>
      <c r="B52" t="s">
        <v>53</v>
      </c>
      <c r="D52" t="str">
        <f>IFERROR(VLOOKUP(ROWS($D$2:D52),$A$2:$B$250,2,0),"")</f>
        <v/>
      </c>
    </row>
    <row r="53" spans="1:4" x14ac:dyDescent="0.25">
      <c r="A53">
        <f>IF(ISNUMBER(FIND(#REF!,B53:B301)),MAX(A$1:$A52)+1,0)</f>
        <v>0</v>
      </c>
      <c r="B53" t="s">
        <v>54</v>
      </c>
      <c r="D53" t="str">
        <f>IFERROR(VLOOKUP(ROWS($D$2:D53),$A$2:$B$250,2,0),"")</f>
        <v/>
      </c>
    </row>
    <row r="54" spans="1:4" x14ac:dyDescent="0.25">
      <c r="A54">
        <f>IF(ISNUMBER(FIND(#REF!,B54:B302)),MAX(A$1:$A53)+1,0)</f>
        <v>0</v>
      </c>
      <c r="B54" t="s">
        <v>55</v>
      </c>
      <c r="D54" t="str">
        <f>IFERROR(VLOOKUP(ROWS($D$2:D54),$A$2:$B$250,2,0),"")</f>
        <v/>
      </c>
    </row>
    <row r="55" spans="1:4" x14ac:dyDescent="0.25">
      <c r="A55">
        <f>IF(ISNUMBER(FIND(#REF!,B55:B303)),MAX(A$1:$A54)+1,0)</f>
        <v>0</v>
      </c>
      <c r="B55" t="s">
        <v>56</v>
      </c>
      <c r="D55" t="str">
        <f>IFERROR(VLOOKUP(ROWS($D$2:D55),$A$2:$B$250,2,0),"")</f>
        <v/>
      </c>
    </row>
    <row r="56" spans="1:4" x14ac:dyDescent="0.25">
      <c r="A56">
        <f>IF(ISNUMBER(FIND(#REF!,B56:B304)),MAX(A$1:$A55)+1,0)</f>
        <v>0</v>
      </c>
      <c r="B56" t="s">
        <v>57</v>
      </c>
      <c r="D56" t="str">
        <f>IFERROR(VLOOKUP(ROWS($D$2:D56),$A$2:$B$250,2,0),"")</f>
        <v/>
      </c>
    </row>
    <row r="57" spans="1:4" x14ac:dyDescent="0.25">
      <c r="A57">
        <f>IF(ISNUMBER(FIND(#REF!,B57:B305)),MAX(A$1:$A56)+1,0)</f>
        <v>0</v>
      </c>
      <c r="B57" t="s">
        <v>58</v>
      </c>
      <c r="D57" t="str">
        <f>IFERROR(VLOOKUP(ROWS($D$2:D57),$A$2:$B$250,2,0),"")</f>
        <v/>
      </c>
    </row>
    <row r="58" spans="1:4" x14ac:dyDescent="0.25">
      <c r="A58">
        <f>IF(ISNUMBER(FIND(#REF!,B58:B306)),MAX(A$1:$A57)+1,0)</f>
        <v>0</v>
      </c>
      <c r="B58" t="s">
        <v>59</v>
      </c>
      <c r="D58" t="str">
        <f>IFERROR(VLOOKUP(ROWS($D$2:D58),$A$2:$B$250,2,0),"")</f>
        <v/>
      </c>
    </row>
    <row r="59" spans="1:4" x14ac:dyDescent="0.25">
      <c r="A59">
        <f>IF(ISNUMBER(FIND(#REF!,B59:B307)),MAX(A$1:$A58)+1,0)</f>
        <v>0</v>
      </c>
      <c r="B59" t="s">
        <v>60</v>
      </c>
      <c r="D59" t="str">
        <f>IFERROR(VLOOKUP(ROWS($D$2:D59),$A$2:$B$250,2,0),"")</f>
        <v/>
      </c>
    </row>
    <row r="60" spans="1:4" x14ac:dyDescent="0.25">
      <c r="A60">
        <f>IF(ISNUMBER(FIND(#REF!,B60:B308)),MAX(A$1:$A59)+1,0)</f>
        <v>0</v>
      </c>
      <c r="B60" t="s">
        <v>61</v>
      </c>
      <c r="D60" t="str">
        <f>IFERROR(VLOOKUP(ROWS($D$2:D60),$A$2:$B$250,2,0),"")</f>
        <v/>
      </c>
    </row>
    <row r="61" spans="1:4" x14ac:dyDescent="0.25">
      <c r="A61">
        <f>IF(ISNUMBER(FIND(#REF!,B61:B309)),MAX(A$1:$A60)+1,0)</f>
        <v>0</v>
      </c>
      <c r="B61" t="s">
        <v>62</v>
      </c>
      <c r="D61" t="str">
        <f>IFERROR(VLOOKUP(ROWS($D$2:D61),$A$2:$B$250,2,0),"")</f>
        <v/>
      </c>
    </row>
    <row r="62" spans="1:4" x14ac:dyDescent="0.25">
      <c r="A62">
        <f>IF(ISNUMBER(FIND(#REF!,B62:B310)),MAX(A$1:$A61)+1,0)</f>
        <v>0</v>
      </c>
      <c r="B62" t="s">
        <v>63</v>
      </c>
      <c r="D62" t="str">
        <f>IFERROR(VLOOKUP(ROWS($D$2:D62),$A$2:$B$250,2,0),"")</f>
        <v/>
      </c>
    </row>
    <row r="63" spans="1:4" x14ac:dyDescent="0.25">
      <c r="A63">
        <f>IF(ISNUMBER(FIND(#REF!,B63:B311)),MAX(A$1:$A62)+1,0)</f>
        <v>0</v>
      </c>
      <c r="B63" t="s">
        <v>64</v>
      </c>
      <c r="D63" t="str">
        <f>IFERROR(VLOOKUP(ROWS($D$2:D63),$A$2:$B$250,2,0),"")</f>
        <v/>
      </c>
    </row>
    <row r="64" spans="1:4" x14ac:dyDescent="0.25">
      <c r="A64">
        <f>IF(ISNUMBER(FIND(#REF!,B64:B312)),MAX(A$1:$A63)+1,0)</f>
        <v>0</v>
      </c>
      <c r="B64" t="s">
        <v>65</v>
      </c>
      <c r="D64" t="str">
        <f>IFERROR(VLOOKUP(ROWS($D$2:D64),$A$2:$B$250,2,0),"")</f>
        <v/>
      </c>
    </row>
    <row r="65" spans="1:4" x14ac:dyDescent="0.25">
      <c r="A65">
        <f>IF(ISNUMBER(FIND(#REF!,B65:B313)),MAX(A$1:$A64)+1,0)</f>
        <v>0</v>
      </c>
      <c r="B65" t="s">
        <v>66</v>
      </c>
      <c r="D65" t="str">
        <f>IFERROR(VLOOKUP(ROWS($D$2:D65),$A$2:$B$250,2,0),"")</f>
        <v/>
      </c>
    </row>
    <row r="66" spans="1:4" x14ac:dyDescent="0.25">
      <c r="A66">
        <f>IF(ISNUMBER(FIND(#REF!,B66:B314)),MAX(A$1:$A65)+1,0)</f>
        <v>0</v>
      </c>
      <c r="B66" t="s">
        <v>67</v>
      </c>
      <c r="D66" t="str">
        <f>IFERROR(VLOOKUP(ROWS($D$2:D66),$A$2:$B$250,2,0),"")</f>
        <v/>
      </c>
    </row>
    <row r="67" spans="1:4" x14ac:dyDescent="0.25">
      <c r="A67">
        <f>IF(ISNUMBER(FIND(#REF!,B67:B315)),MAX(A$1:$A66)+1,0)</f>
        <v>0</v>
      </c>
      <c r="B67" t="s">
        <v>68</v>
      </c>
      <c r="D67" t="str">
        <f>IFERROR(VLOOKUP(ROWS($D$2:D67),$A$2:$B$250,2,0),"")</f>
        <v/>
      </c>
    </row>
    <row r="68" spans="1:4" x14ac:dyDescent="0.25">
      <c r="A68">
        <f>IF(ISNUMBER(FIND(#REF!,B68:B316)),MAX(A$1:$A67)+1,0)</f>
        <v>0</v>
      </c>
      <c r="B68" t="s">
        <v>69</v>
      </c>
      <c r="D68" t="str">
        <f>IFERROR(VLOOKUP(ROWS($D$2:D68),$A$2:$B$250,2,0),"")</f>
        <v/>
      </c>
    </row>
    <row r="69" spans="1:4" x14ac:dyDescent="0.25">
      <c r="A69">
        <f>IF(ISNUMBER(FIND(#REF!,B69:B317)),MAX(A$1:$A68)+1,0)</f>
        <v>0</v>
      </c>
      <c r="B69" t="s">
        <v>70</v>
      </c>
      <c r="D69" t="str">
        <f>IFERROR(VLOOKUP(ROWS($D$2:D69),$A$2:$B$250,2,0),"")</f>
        <v/>
      </c>
    </row>
    <row r="70" spans="1:4" x14ac:dyDescent="0.25">
      <c r="A70">
        <f>IF(ISNUMBER(FIND(#REF!,B70:B318)),MAX(A$1:$A69)+1,0)</f>
        <v>0</v>
      </c>
      <c r="B70" t="s">
        <v>71</v>
      </c>
      <c r="D70" t="str">
        <f>IFERROR(VLOOKUP(ROWS($D$2:D70),$A$2:$B$250,2,0),"")</f>
        <v/>
      </c>
    </row>
    <row r="71" spans="1:4" x14ac:dyDescent="0.25">
      <c r="A71">
        <f>IF(ISNUMBER(FIND(#REF!,B71:B319)),MAX(A$1:$A70)+1,0)</f>
        <v>0</v>
      </c>
      <c r="B71" t="s">
        <v>72</v>
      </c>
      <c r="D71" t="str">
        <f>IFERROR(VLOOKUP(ROWS($D$2:D71),$A$2:$B$250,2,0),"")</f>
        <v/>
      </c>
    </row>
    <row r="72" spans="1:4" x14ac:dyDescent="0.25">
      <c r="A72">
        <f>IF(ISNUMBER(FIND(#REF!,B72:B320)),MAX(A$1:$A71)+1,0)</f>
        <v>0</v>
      </c>
      <c r="B72" t="s">
        <v>73</v>
      </c>
      <c r="D72" t="str">
        <f>IFERROR(VLOOKUP(ROWS($D$2:D72),$A$2:$B$250,2,0),"")</f>
        <v/>
      </c>
    </row>
    <row r="73" spans="1:4" x14ac:dyDescent="0.25">
      <c r="A73">
        <f>IF(ISNUMBER(FIND(#REF!,B73:B321)),MAX(A$1:$A72)+1,0)</f>
        <v>0</v>
      </c>
      <c r="B73" t="s">
        <v>74</v>
      </c>
      <c r="D73" t="str">
        <f>IFERROR(VLOOKUP(ROWS($D$2:D73),$A$2:$B$250,2,0),"")</f>
        <v/>
      </c>
    </row>
    <row r="74" spans="1:4" x14ac:dyDescent="0.25">
      <c r="A74">
        <f>IF(ISNUMBER(FIND(#REF!,B74:B322)),MAX(A$1:$A73)+1,0)</f>
        <v>0</v>
      </c>
      <c r="B74" t="s">
        <v>75</v>
      </c>
      <c r="D74" t="str">
        <f>IFERROR(VLOOKUP(ROWS($D$2:D74),$A$2:$B$250,2,0),"")</f>
        <v/>
      </c>
    </row>
    <row r="75" spans="1:4" x14ac:dyDescent="0.25">
      <c r="A75">
        <f>IF(ISNUMBER(FIND(#REF!,B75:B323)),MAX(A$1:$A74)+1,0)</f>
        <v>0</v>
      </c>
      <c r="B75" t="s">
        <v>76</v>
      </c>
      <c r="D75" t="str">
        <f>IFERROR(VLOOKUP(ROWS($D$2:D75),$A$2:$B$250,2,0),"")</f>
        <v/>
      </c>
    </row>
    <row r="76" spans="1:4" x14ac:dyDescent="0.25">
      <c r="A76">
        <f>IF(ISNUMBER(FIND(#REF!,B76:B324)),MAX(A$1:$A75)+1,0)</f>
        <v>0</v>
      </c>
      <c r="B76" t="s">
        <v>77</v>
      </c>
      <c r="D76" t="str">
        <f>IFERROR(VLOOKUP(ROWS($D$2:D76),$A$2:$B$250,2,0),"")</f>
        <v/>
      </c>
    </row>
    <row r="77" spans="1:4" x14ac:dyDescent="0.25">
      <c r="A77">
        <f>IF(ISNUMBER(FIND(#REF!,B77:B325)),MAX(A$1:$A76)+1,0)</f>
        <v>0</v>
      </c>
      <c r="B77" t="s">
        <v>78</v>
      </c>
      <c r="D77" t="str">
        <f>IFERROR(VLOOKUP(ROWS($D$2:D77),$A$2:$B$250,2,0),"")</f>
        <v/>
      </c>
    </row>
    <row r="78" spans="1:4" x14ac:dyDescent="0.25">
      <c r="A78">
        <f>IF(ISNUMBER(FIND(#REF!,B78:B326)),MAX(A$1:$A77)+1,0)</f>
        <v>0</v>
      </c>
      <c r="B78" t="s">
        <v>79</v>
      </c>
      <c r="D78" t="str">
        <f>IFERROR(VLOOKUP(ROWS($D$2:D78),$A$2:$B$250,2,0),"")</f>
        <v/>
      </c>
    </row>
    <row r="79" spans="1:4" x14ac:dyDescent="0.25">
      <c r="A79">
        <f>IF(ISNUMBER(FIND(#REF!,B79:B327)),MAX(A$1:$A78)+1,0)</f>
        <v>0</v>
      </c>
      <c r="B79" t="s">
        <v>80</v>
      </c>
      <c r="D79" t="str">
        <f>IFERROR(VLOOKUP(ROWS($D$2:D79),$A$2:$B$250,2,0),"")</f>
        <v/>
      </c>
    </row>
    <row r="80" spans="1:4" x14ac:dyDescent="0.25">
      <c r="A80">
        <f>IF(ISNUMBER(FIND(#REF!,B80:B328)),MAX(A$1:$A79)+1,0)</f>
        <v>0</v>
      </c>
      <c r="B80" t="s">
        <v>81</v>
      </c>
      <c r="D80" t="str">
        <f>IFERROR(VLOOKUP(ROWS($D$2:D80),$A$2:$B$250,2,0),"")</f>
        <v/>
      </c>
    </row>
    <row r="81" spans="1:4" x14ac:dyDescent="0.25">
      <c r="A81">
        <f>IF(ISNUMBER(FIND(#REF!,B81:B329)),MAX(A$1:$A80)+1,0)</f>
        <v>0</v>
      </c>
      <c r="B81" t="s">
        <v>82</v>
      </c>
      <c r="D81" t="str">
        <f>IFERROR(VLOOKUP(ROWS($D$2:D81),$A$2:$B$250,2,0),"")</f>
        <v/>
      </c>
    </row>
    <row r="82" spans="1:4" x14ac:dyDescent="0.25">
      <c r="A82">
        <f>IF(ISNUMBER(FIND(#REF!,B82:B330)),MAX(A$1:$A81)+1,0)</f>
        <v>0</v>
      </c>
      <c r="B82" t="s">
        <v>83</v>
      </c>
      <c r="D82" t="str">
        <f>IFERROR(VLOOKUP(ROWS($D$2:D82),$A$2:$B$250,2,0),"")</f>
        <v/>
      </c>
    </row>
    <row r="83" spans="1:4" x14ac:dyDescent="0.25">
      <c r="A83">
        <f>IF(ISNUMBER(FIND(#REF!,B83:B331)),MAX(A$1:$A82)+1,0)</f>
        <v>0</v>
      </c>
      <c r="B83" t="s">
        <v>84</v>
      </c>
      <c r="D83" t="str">
        <f>IFERROR(VLOOKUP(ROWS($D$2:D83),$A$2:$B$250,2,0),"")</f>
        <v/>
      </c>
    </row>
    <row r="84" spans="1:4" x14ac:dyDescent="0.25">
      <c r="A84">
        <f>IF(ISNUMBER(FIND(#REF!,B84:B332)),MAX(A$1:$A83)+1,0)</f>
        <v>0</v>
      </c>
      <c r="B84" t="s">
        <v>85</v>
      </c>
      <c r="D84" t="str">
        <f>IFERROR(VLOOKUP(ROWS($D$2:D84),$A$2:$B$250,2,0),"")</f>
        <v/>
      </c>
    </row>
    <row r="85" spans="1:4" x14ac:dyDescent="0.25">
      <c r="A85">
        <f>IF(ISNUMBER(FIND(#REF!,B85:B333)),MAX(A$1:$A84)+1,0)</f>
        <v>0</v>
      </c>
      <c r="B85" t="s">
        <v>86</v>
      </c>
      <c r="D85" t="str">
        <f>IFERROR(VLOOKUP(ROWS($D$2:D85),$A$2:$B$250,2,0),"")</f>
        <v/>
      </c>
    </row>
    <row r="86" spans="1:4" x14ac:dyDescent="0.25">
      <c r="A86">
        <f>IF(ISNUMBER(FIND(#REF!,B86:B334)),MAX(A$1:$A85)+1,0)</f>
        <v>0</v>
      </c>
      <c r="B86" t="s">
        <v>87</v>
      </c>
      <c r="D86" t="str">
        <f>IFERROR(VLOOKUP(ROWS($D$2:D86),$A$2:$B$250,2,0),"")</f>
        <v/>
      </c>
    </row>
    <row r="87" spans="1:4" x14ac:dyDescent="0.25">
      <c r="A87">
        <f>IF(ISNUMBER(FIND(#REF!,B87:B335)),MAX(A$1:$A86)+1,0)</f>
        <v>0</v>
      </c>
      <c r="B87" t="s">
        <v>88</v>
      </c>
      <c r="D87" t="str">
        <f>IFERROR(VLOOKUP(ROWS($D$2:D87),$A$2:$B$250,2,0),"")</f>
        <v/>
      </c>
    </row>
    <row r="88" spans="1:4" x14ac:dyDescent="0.25">
      <c r="A88">
        <f>IF(ISNUMBER(FIND(#REF!,B88:B336)),MAX(A$1:$A87)+1,0)</f>
        <v>0</v>
      </c>
      <c r="B88" t="s">
        <v>89</v>
      </c>
      <c r="D88" t="str">
        <f>IFERROR(VLOOKUP(ROWS($D$2:D88),$A$2:$B$250,2,0),"")</f>
        <v/>
      </c>
    </row>
    <row r="89" spans="1:4" x14ac:dyDescent="0.25">
      <c r="A89">
        <f>IF(ISNUMBER(FIND(#REF!,B89:B337)),MAX(A$1:$A88)+1,0)</f>
        <v>0</v>
      </c>
      <c r="B89" t="s">
        <v>90</v>
      </c>
      <c r="D89" t="str">
        <f>IFERROR(VLOOKUP(ROWS($D$2:D89),$A$2:$B$250,2,0),"")</f>
        <v/>
      </c>
    </row>
    <row r="90" spans="1:4" x14ac:dyDescent="0.25">
      <c r="A90">
        <f>IF(ISNUMBER(FIND(#REF!,B90:B338)),MAX(A$1:$A89)+1,0)</f>
        <v>0</v>
      </c>
      <c r="B90" t="s">
        <v>91</v>
      </c>
      <c r="D90" t="str">
        <f>IFERROR(VLOOKUP(ROWS($D$2:D90),$A$2:$B$250,2,0),"")</f>
        <v/>
      </c>
    </row>
    <row r="91" spans="1:4" x14ac:dyDescent="0.25">
      <c r="A91">
        <f>IF(ISNUMBER(FIND(#REF!,B91:B339)),MAX(A$1:$A90)+1,0)</f>
        <v>0</v>
      </c>
      <c r="B91" t="s">
        <v>92</v>
      </c>
      <c r="D91" t="str">
        <f>IFERROR(VLOOKUP(ROWS($D$2:D91),$A$2:$B$250,2,0),"")</f>
        <v/>
      </c>
    </row>
    <row r="92" spans="1:4" x14ac:dyDescent="0.25">
      <c r="A92">
        <f>IF(ISNUMBER(FIND(#REF!,B92:B340)),MAX(A$1:$A91)+1,0)</f>
        <v>0</v>
      </c>
      <c r="B92" t="s">
        <v>93</v>
      </c>
      <c r="D92" t="str">
        <f>IFERROR(VLOOKUP(ROWS($D$2:D92),$A$2:$B$250,2,0),"")</f>
        <v/>
      </c>
    </row>
    <row r="93" spans="1:4" x14ac:dyDescent="0.25">
      <c r="A93">
        <f>IF(ISNUMBER(FIND(#REF!,B93:B341)),MAX(A$1:$A92)+1,0)</f>
        <v>0</v>
      </c>
      <c r="B93" t="s">
        <v>94</v>
      </c>
      <c r="D93" t="str">
        <f>IFERROR(VLOOKUP(ROWS($D$2:D93),$A$2:$B$250,2,0),"")</f>
        <v/>
      </c>
    </row>
    <row r="94" spans="1:4" x14ac:dyDescent="0.25">
      <c r="A94">
        <f>IF(ISNUMBER(FIND(#REF!,B94:B342)),MAX(A$1:$A93)+1,0)</f>
        <v>0</v>
      </c>
      <c r="B94" t="s">
        <v>95</v>
      </c>
      <c r="D94" t="str">
        <f>IFERROR(VLOOKUP(ROWS($D$2:D94),$A$2:$B$250,2,0),"")</f>
        <v/>
      </c>
    </row>
    <row r="95" spans="1:4" x14ac:dyDescent="0.25">
      <c r="A95">
        <f>IF(ISNUMBER(FIND(#REF!,B95:B343)),MAX(A$1:$A94)+1,0)</f>
        <v>0</v>
      </c>
      <c r="B95" t="s">
        <v>96</v>
      </c>
      <c r="D95" t="str">
        <f>IFERROR(VLOOKUP(ROWS($D$2:D95),$A$2:$B$250,2,0),"")</f>
        <v/>
      </c>
    </row>
    <row r="96" spans="1:4" x14ac:dyDescent="0.25">
      <c r="A96">
        <f>IF(ISNUMBER(FIND(#REF!,B96:B344)),MAX(A$1:$A95)+1,0)</f>
        <v>0</v>
      </c>
      <c r="B96" t="s">
        <v>97</v>
      </c>
      <c r="D96" t="str">
        <f>IFERROR(VLOOKUP(ROWS($D$2:D96),$A$2:$B$250,2,0),"")</f>
        <v/>
      </c>
    </row>
    <row r="97" spans="1:4" x14ac:dyDescent="0.25">
      <c r="A97">
        <f>IF(ISNUMBER(FIND(#REF!,B97:B345)),MAX(A$1:$A96)+1,0)</f>
        <v>0</v>
      </c>
      <c r="B97" t="s">
        <v>98</v>
      </c>
      <c r="D97" t="str">
        <f>IFERROR(VLOOKUP(ROWS($D$2:D97),$A$2:$B$250,2,0),"")</f>
        <v/>
      </c>
    </row>
    <row r="98" spans="1:4" x14ac:dyDescent="0.25">
      <c r="A98">
        <f>IF(ISNUMBER(FIND(#REF!,B98:B346)),MAX(A$1:$A97)+1,0)</f>
        <v>0</v>
      </c>
      <c r="B98" t="s">
        <v>99</v>
      </c>
      <c r="D98" t="str">
        <f>IFERROR(VLOOKUP(ROWS($D$2:D98),$A$2:$B$250,2,0),"")</f>
        <v/>
      </c>
    </row>
    <row r="99" spans="1:4" x14ac:dyDescent="0.25">
      <c r="A99">
        <f>IF(ISNUMBER(FIND(#REF!,B99:B347)),MAX(A$1:$A98)+1,0)</f>
        <v>0</v>
      </c>
      <c r="B99" t="s">
        <v>100</v>
      </c>
      <c r="D99" t="str">
        <f>IFERROR(VLOOKUP(ROWS($D$2:D99),$A$2:$B$250,2,0),"")</f>
        <v/>
      </c>
    </row>
    <row r="100" spans="1:4" x14ac:dyDescent="0.25">
      <c r="A100">
        <f>IF(ISNUMBER(FIND(#REF!,B100:B348)),MAX(A$1:$A99)+1,0)</f>
        <v>0</v>
      </c>
      <c r="B100" t="s">
        <v>101</v>
      </c>
      <c r="D100" t="str">
        <f>IFERROR(VLOOKUP(ROWS($D$2:D100),$A$2:$B$250,2,0),"")</f>
        <v/>
      </c>
    </row>
    <row r="101" spans="1:4" x14ac:dyDescent="0.25">
      <c r="A101">
        <f>IF(ISNUMBER(FIND(#REF!,B101:B349)),MAX(A$1:$A100)+1,0)</f>
        <v>0</v>
      </c>
      <c r="B101" t="s">
        <v>102</v>
      </c>
      <c r="D101" t="str">
        <f>IFERROR(VLOOKUP(ROWS($D$2:D101),$A$2:$B$250,2,0),"")</f>
        <v/>
      </c>
    </row>
    <row r="102" spans="1:4" x14ac:dyDescent="0.25">
      <c r="A102">
        <f>IF(ISNUMBER(FIND(#REF!,B102:B350)),MAX(A$1:$A101)+1,0)</f>
        <v>0</v>
      </c>
      <c r="B102" t="s">
        <v>103</v>
      </c>
      <c r="D102" t="str">
        <f>IFERROR(VLOOKUP(ROWS($D$2:D102),$A$2:$B$250,2,0),"")</f>
        <v/>
      </c>
    </row>
    <row r="103" spans="1:4" x14ac:dyDescent="0.25">
      <c r="A103">
        <f>IF(ISNUMBER(FIND(#REF!,B103:B351)),MAX(A$1:$A102)+1,0)</f>
        <v>0</v>
      </c>
      <c r="B103" t="s">
        <v>104</v>
      </c>
      <c r="D103" t="str">
        <f>IFERROR(VLOOKUP(ROWS($D$2:D103),$A$2:$B$250,2,0),"")</f>
        <v/>
      </c>
    </row>
    <row r="104" spans="1:4" x14ac:dyDescent="0.25">
      <c r="A104">
        <f>IF(ISNUMBER(FIND(#REF!,B104:B352)),MAX(A$1:$A103)+1,0)</f>
        <v>0</v>
      </c>
      <c r="B104" t="s">
        <v>105</v>
      </c>
      <c r="D104" t="str">
        <f>IFERROR(VLOOKUP(ROWS($D$2:D104),$A$2:$B$250,2,0),"")</f>
        <v/>
      </c>
    </row>
    <row r="105" spans="1:4" x14ac:dyDescent="0.25">
      <c r="A105">
        <f>IF(ISNUMBER(FIND(#REF!,B105:B353)),MAX(A$1:$A104)+1,0)</f>
        <v>0</v>
      </c>
      <c r="B105" t="s">
        <v>106</v>
      </c>
      <c r="D105" t="str">
        <f>IFERROR(VLOOKUP(ROWS($D$2:D105),$A$2:$B$250,2,0),"")</f>
        <v/>
      </c>
    </row>
    <row r="106" spans="1:4" x14ac:dyDescent="0.25">
      <c r="A106">
        <f>IF(ISNUMBER(FIND(#REF!,B106:B354)),MAX(A$1:$A105)+1,0)</f>
        <v>0</v>
      </c>
      <c r="B106" t="s">
        <v>107</v>
      </c>
      <c r="D106" t="str">
        <f>IFERROR(VLOOKUP(ROWS($D$2:D106),$A$2:$B$250,2,0),"")</f>
        <v/>
      </c>
    </row>
    <row r="107" spans="1:4" x14ac:dyDescent="0.25">
      <c r="A107">
        <f>IF(ISNUMBER(FIND(#REF!,B107:B355)),MAX(A$1:$A106)+1,0)</f>
        <v>0</v>
      </c>
      <c r="B107" t="s">
        <v>108</v>
      </c>
      <c r="D107" t="str">
        <f>IFERROR(VLOOKUP(ROWS($D$2:D107),$A$2:$B$250,2,0),"")</f>
        <v/>
      </c>
    </row>
    <row r="108" spans="1:4" x14ac:dyDescent="0.25">
      <c r="A108">
        <f>IF(ISNUMBER(FIND(#REF!,B108:B356)),MAX(A$1:$A107)+1,0)</f>
        <v>0</v>
      </c>
      <c r="B108" t="s">
        <v>109</v>
      </c>
      <c r="D108" t="str">
        <f>IFERROR(VLOOKUP(ROWS($D$2:D108),$A$2:$B$250,2,0),"")</f>
        <v/>
      </c>
    </row>
    <row r="109" spans="1:4" x14ac:dyDescent="0.25">
      <c r="A109">
        <f>IF(ISNUMBER(FIND(#REF!,B109:B357)),MAX(A$1:$A108)+1,0)</f>
        <v>0</v>
      </c>
      <c r="B109" t="s">
        <v>110</v>
      </c>
      <c r="D109" t="str">
        <f>IFERROR(VLOOKUP(ROWS($D$2:D109),$A$2:$B$250,2,0),"")</f>
        <v/>
      </c>
    </row>
    <row r="110" spans="1:4" x14ac:dyDescent="0.25">
      <c r="A110">
        <f>IF(ISNUMBER(FIND(#REF!,B110:B358)),MAX(A$1:$A109)+1,0)</f>
        <v>0</v>
      </c>
      <c r="B110" t="s">
        <v>111</v>
      </c>
      <c r="D110" t="str">
        <f>IFERROR(VLOOKUP(ROWS($D$2:D110),$A$2:$B$250,2,0),"")</f>
        <v/>
      </c>
    </row>
    <row r="111" spans="1:4" x14ac:dyDescent="0.25">
      <c r="A111">
        <f>IF(ISNUMBER(FIND(#REF!,B111:B359)),MAX(A$1:$A110)+1,0)</f>
        <v>0</v>
      </c>
      <c r="B111" t="s">
        <v>112</v>
      </c>
      <c r="D111" t="str">
        <f>IFERROR(VLOOKUP(ROWS($D$2:D111),$A$2:$B$250,2,0),"")</f>
        <v/>
      </c>
    </row>
    <row r="112" spans="1:4" x14ac:dyDescent="0.25">
      <c r="A112">
        <f>IF(ISNUMBER(FIND(#REF!,B112:B360)),MAX(A$1:$A111)+1,0)</f>
        <v>0</v>
      </c>
      <c r="B112" t="s">
        <v>113</v>
      </c>
      <c r="D112" t="str">
        <f>IFERROR(VLOOKUP(ROWS($D$2:D112),$A$2:$B$250,2,0),"")</f>
        <v/>
      </c>
    </row>
    <row r="113" spans="1:4" x14ac:dyDescent="0.25">
      <c r="A113">
        <f>IF(ISNUMBER(FIND(#REF!,B113:B361)),MAX(A$1:$A112)+1,0)</f>
        <v>0</v>
      </c>
      <c r="B113" t="s">
        <v>114</v>
      </c>
      <c r="D113" t="str">
        <f>IFERROR(VLOOKUP(ROWS($D$2:D113),$A$2:$B$250,2,0),"")</f>
        <v/>
      </c>
    </row>
    <row r="114" spans="1:4" x14ac:dyDescent="0.25">
      <c r="A114">
        <f>IF(ISNUMBER(FIND(#REF!,B114:B362)),MAX(A$1:$A113)+1,0)</f>
        <v>0</v>
      </c>
      <c r="B114" t="s">
        <v>115</v>
      </c>
      <c r="D114" t="str">
        <f>IFERROR(VLOOKUP(ROWS($D$2:D114),$A$2:$B$250,2,0),"")</f>
        <v/>
      </c>
    </row>
    <row r="115" spans="1:4" x14ac:dyDescent="0.25">
      <c r="A115">
        <f>IF(ISNUMBER(FIND(#REF!,B115:B363)),MAX(A$1:$A114)+1,0)</f>
        <v>0</v>
      </c>
      <c r="B115" t="s">
        <v>116</v>
      </c>
      <c r="D115" t="str">
        <f>IFERROR(VLOOKUP(ROWS($D$2:D115),$A$2:$B$250,2,0),"")</f>
        <v/>
      </c>
    </row>
    <row r="116" spans="1:4" x14ac:dyDescent="0.25">
      <c r="A116">
        <f>IF(ISNUMBER(FIND(#REF!,B116:B364)),MAX(A$1:$A115)+1,0)</f>
        <v>0</v>
      </c>
      <c r="B116" t="s">
        <v>117</v>
      </c>
      <c r="D116" t="str">
        <f>IFERROR(VLOOKUP(ROWS($D$2:D116),$A$2:$B$250,2,0),"")</f>
        <v/>
      </c>
    </row>
    <row r="117" spans="1:4" x14ac:dyDescent="0.25">
      <c r="A117">
        <f>IF(ISNUMBER(FIND(#REF!,B117:B365)),MAX(A$1:$A116)+1,0)</f>
        <v>0</v>
      </c>
      <c r="B117" t="s">
        <v>118</v>
      </c>
      <c r="D117" t="str">
        <f>IFERROR(VLOOKUP(ROWS($D$2:D117),$A$2:$B$250,2,0),"")</f>
        <v/>
      </c>
    </row>
    <row r="118" spans="1:4" x14ac:dyDescent="0.25">
      <c r="A118">
        <f>IF(ISNUMBER(FIND(#REF!,B118:B366)),MAX(A$1:$A117)+1,0)</f>
        <v>0</v>
      </c>
      <c r="B118" t="s">
        <v>119</v>
      </c>
      <c r="D118" t="str">
        <f>IFERROR(VLOOKUP(ROWS($D$2:D118),$A$2:$B$250,2,0),"")</f>
        <v/>
      </c>
    </row>
    <row r="119" spans="1:4" x14ac:dyDescent="0.25">
      <c r="A119">
        <f>IF(ISNUMBER(FIND(#REF!,B119:B367)),MAX(A$1:$A118)+1,0)</f>
        <v>0</v>
      </c>
      <c r="B119" t="s">
        <v>120</v>
      </c>
      <c r="D119" t="str">
        <f>IFERROR(VLOOKUP(ROWS($D$2:D119),$A$2:$B$250,2,0),"")</f>
        <v/>
      </c>
    </row>
    <row r="120" spans="1:4" x14ac:dyDescent="0.25">
      <c r="A120">
        <f>IF(ISNUMBER(FIND(#REF!,B120:B368)),MAX(A$1:$A119)+1,0)</f>
        <v>0</v>
      </c>
      <c r="B120" t="s">
        <v>121</v>
      </c>
      <c r="D120" t="str">
        <f>IFERROR(VLOOKUP(ROWS($D$2:D120),$A$2:$B$250,2,0),"")</f>
        <v/>
      </c>
    </row>
    <row r="121" spans="1:4" x14ac:dyDescent="0.25">
      <c r="A121">
        <f>IF(ISNUMBER(FIND(#REF!,B121:B369)),MAX(A$1:$A120)+1,0)</f>
        <v>0</v>
      </c>
      <c r="B121" t="s">
        <v>122</v>
      </c>
      <c r="D121" t="str">
        <f>IFERROR(VLOOKUP(ROWS($D$2:D121),$A$2:$B$250,2,0),"")</f>
        <v/>
      </c>
    </row>
    <row r="122" spans="1:4" x14ac:dyDescent="0.25">
      <c r="A122">
        <f>IF(ISNUMBER(FIND(#REF!,B122:B370)),MAX(A$1:$A121)+1,0)</f>
        <v>0</v>
      </c>
      <c r="B122" t="s">
        <v>123</v>
      </c>
      <c r="D122" t="str">
        <f>IFERROR(VLOOKUP(ROWS($D$2:D122),$A$2:$B$250,2,0),"")</f>
        <v/>
      </c>
    </row>
    <row r="123" spans="1:4" x14ac:dyDescent="0.25">
      <c r="A123">
        <f>IF(ISNUMBER(FIND(#REF!,B123:B371)),MAX(A$1:$A122)+1,0)</f>
        <v>0</v>
      </c>
      <c r="B123" t="s">
        <v>124</v>
      </c>
      <c r="D123" t="str">
        <f>IFERROR(VLOOKUP(ROWS($D$2:D123),$A$2:$B$250,2,0),"")</f>
        <v/>
      </c>
    </row>
    <row r="124" spans="1:4" x14ac:dyDescent="0.25">
      <c r="A124">
        <f>IF(ISNUMBER(FIND(#REF!,B124:B372)),MAX(A$1:$A123)+1,0)</f>
        <v>0</v>
      </c>
      <c r="B124" t="s">
        <v>125</v>
      </c>
      <c r="D124" t="str">
        <f>IFERROR(VLOOKUP(ROWS($D$2:D124),$A$2:$B$250,2,0),"")</f>
        <v/>
      </c>
    </row>
    <row r="125" spans="1:4" x14ac:dyDescent="0.25">
      <c r="A125">
        <f>IF(ISNUMBER(FIND(#REF!,B125:B373)),MAX(A$1:$A124)+1,0)</f>
        <v>0</v>
      </c>
      <c r="B125" t="s">
        <v>126</v>
      </c>
      <c r="D125" t="str">
        <f>IFERROR(VLOOKUP(ROWS($D$2:D125),$A$2:$B$250,2,0),"")</f>
        <v/>
      </c>
    </row>
    <row r="126" spans="1:4" x14ac:dyDescent="0.25">
      <c r="A126">
        <f>IF(ISNUMBER(FIND(#REF!,B126:B374)),MAX(A$1:$A125)+1,0)</f>
        <v>0</v>
      </c>
      <c r="B126" t="s">
        <v>127</v>
      </c>
      <c r="D126" t="str">
        <f>IFERROR(VLOOKUP(ROWS($D$2:D126),$A$2:$B$250,2,0),"")</f>
        <v/>
      </c>
    </row>
    <row r="127" spans="1:4" x14ac:dyDescent="0.25">
      <c r="A127">
        <f>IF(ISNUMBER(FIND(#REF!,B127:B375)),MAX(A$1:$A126)+1,0)</f>
        <v>0</v>
      </c>
      <c r="B127" t="s">
        <v>128</v>
      </c>
      <c r="D127" t="str">
        <f>IFERROR(VLOOKUP(ROWS($D$2:D127),$A$2:$B$250,2,0),"")</f>
        <v/>
      </c>
    </row>
    <row r="128" spans="1:4" x14ac:dyDescent="0.25">
      <c r="A128">
        <f>IF(ISNUMBER(FIND(#REF!,B128:B376)),MAX(A$1:$A127)+1,0)</f>
        <v>0</v>
      </c>
      <c r="B128" t="s">
        <v>129</v>
      </c>
      <c r="D128" t="str">
        <f>IFERROR(VLOOKUP(ROWS($D$2:D128),$A$2:$B$250,2,0),"")</f>
        <v/>
      </c>
    </row>
    <row r="129" spans="1:4" x14ac:dyDescent="0.25">
      <c r="A129">
        <f>IF(ISNUMBER(FIND(#REF!,B129:B377)),MAX(A$1:$A128)+1,0)</f>
        <v>0</v>
      </c>
      <c r="B129" t="s">
        <v>130</v>
      </c>
      <c r="D129" t="str">
        <f>IFERROR(VLOOKUP(ROWS($D$2:D129),$A$2:$B$250,2,0),"")</f>
        <v/>
      </c>
    </row>
    <row r="130" spans="1:4" x14ac:dyDescent="0.25">
      <c r="A130">
        <f>IF(ISNUMBER(FIND(#REF!,B130:B378)),MAX(A$1:$A129)+1,0)</f>
        <v>0</v>
      </c>
      <c r="B130" t="s">
        <v>131</v>
      </c>
      <c r="D130" t="str">
        <f>IFERROR(VLOOKUP(ROWS($D$2:D130),$A$2:$B$250,2,0),"")</f>
        <v/>
      </c>
    </row>
    <row r="131" spans="1:4" x14ac:dyDescent="0.25">
      <c r="A131">
        <f>IF(ISNUMBER(FIND(#REF!,B131:B379)),MAX(A$1:$A130)+1,0)</f>
        <v>0</v>
      </c>
      <c r="B131" t="s">
        <v>132</v>
      </c>
      <c r="D131" t="str">
        <f>IFERROR(VLOOKUP(ROWS($D$2:D131),$A$2:$B$250,2,0),"")</f>
        <v/>
      </c>
    </row>
    <row r="132" spans="1:4" x14ac:dyDescent="0.25">
      <c r="A132">
        <f>IF(ISNUMBER(FIND(#REF!,B132:B380)),MAX(A$1:$A131)+1,0)</f>
        <v>0</v>
      </c>
      <c r="B132" t="s">
        <v>133</v>
      </c>
      <c r="D132" t="str">
        <f>IFERROR(VLOOKUP(ROWS($D$2:D132),$A$2:$B$250,2,0),"")</f>
        <v/>
      </c>
    </row>
    <row r="133" spans="1:4" x14ac:dyDescent="0.25">
      <c r="A133">
        <f>IF(ISNUMBER(FIND(#REF!,B133:B381)),MAX(A$1:$A132)+1,0)</f>
        <v>0</v>
      </c>
      <c r="B133" t="s">
        <v>134</v>
      </c>
      <c r="D133" t="str">
        <f>IFERROR(VLOOKUP(ROWS($D$2:D133),$A$2:$B$250,2,0),"")</f>
        <v/>
      </c>
    </row>
    <row r="134" spans="1:4" x14ac:dyDescent="0.25">
      <c r="A134">
        <f>IF(ISNUMBER(FIND(#REF!,B134:B382)),MAX(A$1:$A133)+1,0)</f>
        <v>0</v>
      </c>
      <c r="B134" t="s">
        <v>135</v>
      </c>
      <c r="D134" t="str">
        <f>IFERROR(VLOOKUP(ROWS($D$2:D134),$A$2:$B$250,2,0),"")</f>
        <v/>
      </c>
    </row>
    <row r="135" spans="1:4" x14ac:dyDescent="0.25">
      <c r="A135">
        <f>IF(ISNUMBER(FIND(#REF!,B135:B383)),MAX(A$1:$A134)+1,0)</f>
        <v>0</v>
      </c>
      <c r="B135" t="s">
        <v>136</v>
      </c>
      <c r="D135" t="str">
        <f>IFERROR(VLOOKUP(ROWS($D$2:D135),$A$2:$B$250,2,0),"")</f>
        <v/>
      </c>
    </row>
    <row r="136" spans="1:4" x14ac:dyDescent="0.25">
      <c r="A136">
        <f>IF(ISNUMBER(FIND(#REF!,B136:B384)),MAX(A$1:$A135)+1,0)</f>
        <v>0</v>
      </c>
      <c r="B136" t="s">
        <v>137</v>
      </c>
      <c r="D136" t="str">
        <f>IFERROR(VLOOKUP(ROWS($D$2:D136),$A$2:$B$250,2,0),"")</f>
        <v/>
      </c>
    </row>
    <row r="137" spans="1:4" x14ac:dyDescent="0.25">
      <c r="A137">
        <f>IF(ISNUMBER(FIND(#REF!,B137:B385)),MAX(A$1:$A136)+1,0)</f>
        <v>0</v>
      </c>
      <c r="B137" t="s">
        <v>138</v>
      </c>
      <c r="D137" t="str">
        <f>IFERROR(VLOOKUP(ROWS($D$2:D137),$A$2:$B$250,2,0),"")</f>
        <v/>
      </c>
    </row>
    <row r="138" spans="1:4" x14ac:dyDescent="0.25">
      <c r="A138">
        <f>IF(ISNUMBER(FIND(#REF!,B138:B386)),MAX(A$1:$A137)+1,0)</f>
        <v>0</v>
      </c>
      <c r="B138" t="s">
        <v>139</v>
      </c>
      <c r="D138" t="str">
        <f>IFERROR(VLOOKUP(ROWS($D$2:D138),$A$2:$B$250,2,0),"")</f>
        <v/>
      </c>
    </row>
    <row r="139" spans="1:4" x14ac:dyDescent="0.25">
      <c r="A139">
        <f>IF(ISNUMBER(FIND(#REF!,B139:B387)),MAX(A$1:$A138)+1,0)</f>
        <v>0</v>
      </c>
      <c r="B139" t="s">
        <v>140</v>
      </c>
      <c r="D139" t="str">
        <f>IFERROR(VLOOKUP(ROWS($D$2:D139),$A$2:$B$250,2,0),"")</f>
        <v/>
      </c>
    </row>
    <row r="140" spans="1:4" x14ac:dyDescent="0.25">
      <c r="A140">
        <f>IF(ISNUMBER(FIND(#REF!,B140:B388)),MAX(A$1:$A139)+1,0)</f>
        <v>0</v>
      </c>
      <c r="B140" t="s">
        <v>141</v>
      </c>
      <c r="D140" t="str">
        <f>IFERROR(VLOOKUP(ROWS($D$2:D140),$A$2:$B$250,2,0),"")</f>
        <v/>
      </c>
    </row>
    <row r="141" spans="1:4" x14ac:dyDescent="0.25">
      <c r="A141">
        <f>IF(ISNUMBER(FIND(#REF!,B141:B389)),MAX(A$1:$A140)+1,0)</f>
        <v>0</v>
      </c>
      <c r="B141" t="s">
        <v>142</v>
      </c>
      <c r="D141" t="str">
        <f>IFERROR(VLOOKUP(ROWS($D$2:D141),$A$2:$B$250,2,0),"")</f>
        <v/>
      </c>
    </row>
    <row r="142" spans="1:4" x14ac:dyDescent="0.25">
      <c r="A142">
        <f>IF(ISNUMBER(FIND(#REF!,B142:B390)),MAX(A$1:$A141)+1,0)</f>
        <v>0</v>
      </c>
      <c r="B142" t="s">
        <v>143</v>
      </c>
      <c r="D142" t="str">
        <f>IFERROR(VLOOKUP(ROWS($D$2:D142),$A$2:$B$250,2,0),"")</f>
        <v/>
      </c>
    </row>
    <row r="143" spans="1:4" x14ac:dyDescent="0.25">
      <c r="A143">
        <f>IF(ISNUMBER(FIND(#REF!,B143:B391)),MAX(A$1:$A142)+1,0)</f>
        <v>0</v>
      </c>
      <c r="B143" t="s">
        <v>144</v>
      </c>
      <c r="D143" t="str">
        <f>IFERROR(VLOOKUP(ROWS($D$2:D143),$A$2:$B$250,2,0),"")</f>
        <v/>
      </c>
    </row>
    <row r="144" spans="1:4" x14ac:dyDescent="0.25">
      <c r="A144">
        <f>IF(ISNUMBER(FIND(#REF!,B144:B392)),MAX(A$1:$A143)+1,0)</f>
        <v>0</v>
      </c>
      <c r="B144" t="s">
        <v>145</v>
      </c>
      <c r="D144" t="str">
        <f>IFERROR(VLOOKUP(ROWS($D$2:D144),$A$2:$B$250,2,0),"")</f>
        <v/>
      </c>
    </row>
    <row r="145" spans="1:4" x14ac:dyDescent="0.25">
      <c r="A145">
        <f>IF(ISNUMBER(FIND(#REF!,B145:B393)),MAX(A$1:$A144)+1,0)</f>
        <v>0</v>
      </c>
      <c r="B145" t="s">
        <v>146</v>
      </c>
      <c r="D145" t="str">
        <f>IFERROR(VLOOKUP(ROWS($D$2:D145),$A$2:$B$250,2,0),"")</f>
        <v/>
      </c>
    </row>
    <row r="146" spans="1:4" x14ac:dyDescent="0.25">
      <c r="A146">
        <f>IF(ISNUMBER(FIND(#REF!,B146:B394)),MAX(A$1:$A145)+1,0)</f>
        <v>0</v>
      </c>
      <c r="B146" t="s">
        <v>147</v>
      </c>
      <c r="D146" t="str">
        <f>IFERROR(VLOOKUP(ROWS($D$2:D146),$A$2:$B$250,2,0),"")</f>
        <v/>
      </c>
    </row>
    <row r="147" spans="1:4" x14ac:dyDescent="0.25">
      <c r="A147">
        <f>IF(ISNUMBER(FIND(#REF!,B147:B395)),MAX(A$1:$A146)+1,0)</f>
        <v>0</v>
      </c>
      <c r="B147" t="s">
        <v>148</v>
      </c>
      <c r="D147" t="str">
        <f>IFERROR(VLOOKUP(ROWS($D$2:D147),$A$2:$B$250,2,0),"")</f>
        <v/>
      </c>
    </row>
    <row r="148" spans="1:4" x14ac:dyDescent="0.25">
      <c r="A148">
        <f>IF(ISNUMBER(FIND(#REF!,B148:B396)),MAX(A$1:$A147)+1,0)</f>
        <v>0</v>
      </c>
      <c r="B148" t="s">
        <v>149</v>
      </c>
      <c r="D148" t="str">
        <f>IFERROR(VLOOKUP(ROWS($D$2:D148),$A$2:$B$250,2,0),"")</f>
        <v/>
      </c>
    </row>
    <row r="149" spans="1:4" x14ac:dyDescent="0.25">
      <c r="A149">
        <f>IF(ISNUMBER(FIND(#REF!,B149:B397)),MAX(A$1:$A148)+1,0)</f>
        <v>0</v>
      </c>
      <c r="B149" t="s">
        <v>150</v>
      </c>
      <c r="D149" t="str">
        <f>IFERROR(VLOOKUP(ROWS($D$2:D149),$A$2:$B$250,2,0),"")</f>
        <v/>
      </c>
    </row>
    <row r="150" spans="1:4" x14ac:dyDescent="0.25">
      <c r="A150">
        <f>IF(ISNUMBER(FIND(#REF!,B150:B398)),MAX(A$1:$A149)+1,0)</f>
        <v>0</v>
      </c>
      <c r="B150" t="s">
        <v>151</v>
      </c>
      <c r="D150" t="str">
        <f>IFERROR(VLOOKUP(ROWS($D$2:D150),$A$2:$B$250,2,0),"")</f>
        <v/>
      </c>
    </row>
    <row r="151" spans="1:4" x14ac:dyDescent="0.25">
      <c r="A151">
        <f>IF(ISNUMBER(FIND(#REF!,B151:B399)),MAX(A$1:$A150)+1,0)</f>
        <v>0</v>
      </c>
      <c r="B151" t="s">
        <v>152</v>
      </c>
      <c r="D151" t="str">
        <f>IFERROR(VLOOKUP(ROWS($D$2:D151),$A$2:$B$250,2,0),"")</f>
        <v/>
      </c>
    </row>
    <row r="152" spans="1:4" x14ac:dyDescent="0.25">
      <c r="A152">
        <f>IF(ISNUMBER(FIND(#REF!,B152:B400)),MAX(A$1:$A151)+1,0)</f>
        <v>0</v>
      </c>
      <c r="B152" t="s">
        <v>153</v>
      </c>
      <c r="D152" t="str">
        <f>IFERROR(VLOOKUP(ROWS($D$2:D152),$A$2:$B$250,2,0),"")</f>
        <v/>
      </c>
    </row>
    <row r="153" spans="1:4" x14ac:dyDescent="0.25">
      <c r="A153">
        <f>IF(ISNUMBER(FIND(#REF!,B153:B401)),MAX(A$1:$A152)+1,0)</f>
        <v>0</v>
      </c>
      <c r="B153" t="s">
        <v>154</v>
      </c>
      <c r="D153" t="str">
        <f>IFERROR(VLOOKUP(ROWS($D$2:D153),$A$2:$B$250,2,0),"")</f>
        <v/>
      </c>
    </row>
    <row r="154" spans="1:4" x14ac:dyDescent="0.25">
      <c r="A154">
        <f>IF(ISNUMBER(FIND(#REF!,B154:B402)),MAX(A$1:$A153)+1,0)</f>
        <v>0</v>
      </c>
      <c r="B154" t="s">
        <v>155</v>
      </c>
      <c r="D154" t="str">
        <f>IFERROR(VLOOKUP(ROWS($D$2:D154),$A$2:$B$250,2,0),"")</f>
        <v/>
      </c>
    </row>
    <row r="155" spans="1:4" x14ac:dyDescent="0.25">
      <c r="A155">
        <f>IF(ISNUMBER(FIND(#REF!,B155:B403)),MAX(A$1:$A154)+1,0)</f>
        <v>0</v>
      </c>
      <c r="B155" t="s">
        <v>156</v>
      </c>
      <c r="D155" t="str">
        <f>IFERROR(VLOOKUP(ROWS($D$2:D155),$A$2:$B$250,2,0),"")</f>
        <v/>
      </c>
    </row>
    <row r="156" spans="1:4" x14ac:dyDescent="0.25">
      <c r="A156">
        <f>IF(ISNUMBER(FIND(#REF!,B156:B404)),MAX(A$1:$A155)+1,0)</f>
        <v>0</v>
      </c>
      <c r="B156" t="s">
        <v>157</v>
      </c>
      <c r="D156" t="str">
        <f>IFERROR(VLOOKUP(ROWS($D$2:D156),$A$2:$B$250,2,0),"")</f>
        <v/>
      </c>
    </row>
    <row r="157" spans="1:4" x14ac:dyDescent="0.25">
      <c r="A157">
        <f>IF(ISNUMBER(FIND(#REF!,B157:B405)),MAX(A$1:$A156)+1,0)</f>
        <v>0</v>
      </c>
      <c r="B157" t="s">
        <v>158</v>
      </c>
      <c r="D157" t="str">
        <f>IFERROR(VLOOKUP(ROWS($D$2:D157),$A$2:$B$250,2,0),"")</f>
        <v/>
      </c>
    </row>
    <row r="158" spans="1:4" x14ac:dyDescent="0.25">
      <c r="A158">
        <f>IF(ISNUMBER(FIND(#REF!,B158:B406)),MAX(A$1:$A157)+1,0)</f>
        <v>0</v>
      </c>
      <c r="B158" t="s">
        <v>159</v>
      </c>
      <c r="D158" t="str">
        <f>IFERROR(VLOOKUP(ROWS($D$2:D158),$A$2:$B$250,2,0),"")</f>
        <v/>
      </c>
    </row>
    <row r="159" spans="1:4" x14ac:dyDescent="0.25">
      <c r="A159">
        <f>IF(ISNUMBER(FIND(#REF!,B159:B407)),MAX(A$1:$A158)+1,0)</f>
        <v>0</v>
      </c>
      <c r="B159" t="s">
        <v>160</v>
      </c>
      <c r="D159" t="str">
        <f>IFERROR(VLOOKUP(ROWS($D$2:D159),$A$2:$B$250,2,0),"")</f>
        <v/>
      </c>
    </row>
    <row r="160" spans="1:4" x14ac:dyDescent="0.25">
      <c r="A160">
        <f>IF(ISNUMBER(FIND(#REF!,B160:B408)),MAX(A$1:$A159)+1,0)</f>
        <v>0</v>
      </c>
      <c r="B160" t="s">
        <v>161</v>
      </c>
      <c r="D160" t="str">
        <f>IFERROR(VLOOKUP(ROWS($D$2:D160),$A$2:$B$250,2,0),"")</f>
        <v/>
      </c>
    </row>
    <row r="161" spans="1:4" x14ac:dyDescent="0.25">
      <c r="A161">
        <f>IF(ISNUMBER(FIND(#REF!,B161:B409)),MAX(A$1:$A160)+1,0)</f>
        <v>0</v>
      </c>
      <c r="B161" t="s">
        <v>162</v>
      </c>
      <c r="D161" t="str">
        <f>IFERROR(VLOOKUP(ROWS($D$2:D161),$A$2:$B$250,2,0),"")</f>
        <v/>
      </c>
    </row>
    <row r="162" spans="1:4" x14ac:dyDescent="0.25">
      <c r="A162">
        <f>IF(ISNUMBER(FIND(#REF!,B162:B410)),MAX(A$1:$A161)+1,0)</f>
        <v>0</v>
      </c>
      <c r="B162" t="s">
        <v>163</v>
      </c>
      <c r="D162" t="str">
        <f>IFERROR(VLOOKUP(ROWS($D$2:D162),$A$2:$B$250,2,0),"")</f>
        <v/>
      </c>
    </row>
    <row r="163" spans="1:4" x14ac:dyDescent="0.25">
      <c r="A163">
        <f>IF(ISNUMBER(FIND(#REF!,B163:B411)),MAX(A$1:$A162)+1,0)</f>
        <v>0</v>
      </c>
      <c r="B163" t="s">
        <v>164</v>
      </c>
      <c r="D163" t="str">
        <f>IFERROR(VLOOKUP(ROWS($D$2:D163),$A$2:$B$250,2,0),"")</f>
        <v/>
      </c>
    </row>
    <row r="164" spans="1:4" x14ac:dyDescent="0.25">
      <c r="A164">
        <f>IF(ISNUMBER(FIND(#REF!,B164:B412)),MAX(A$1:$A163)+1,0)</f>
        <v>0</v>
      </c>
      <c r="B164" t="s">
        <v>165</v>
      </c>
      <c r="D164" t="str">
        <f>IFERROR(VLOOKUP(ROWS($D$2:D164),$A$2:$B$250,2,0),"")</f>
        <v/>
      </c>
    </row>
    <row r="165" spans="1:4" x14ac:dyDescent="0.25">
      <c r="A165">
        <f>IF(ISNUMBER(FIND(#REF!,B165:B413)),MAX(A$1:$A164)+1,0)</f>
        <v>0</v>
      </c>
      <c r="B165" t="s">
        <v>166</v>
      </c>
      <c r="D165" t="str">
        <f>IFERROR(VLOOKUP(ROWS($D$2:D165),$A$2:$B$250,2,0),"")</f>
        <v/>
      </c>
    </row>
    <row r="166" spans="1:4" x14ac:dyDescent="0.25">
      <c r="A166">
        <f>IF(ISNUMBER(FIND(#REF!,B166:B414)),MAX(A$1:$A165)+1,0)</f>
        <v>0</v>
      </c>
      <c r="B166" t="s">
        <v>167</v>
      </c>
      <c r="D166" t="str">
        <f>IFERROR(VLOOKUP(ROWS($D$2:D166),$A$2:$B$250,2,0),"")</f>
        <v/>
      </c>
    </row>
    <row r="167" spans="1:4" x14ac:dyDescent="0.25">
      <c r="A167">
        <f>IF(ISNUMBER(FIND(#REF!,B167:B415)),MAX(A$1:$A166)+1,0)</f>
        <v>0</v>
      </c>
      <c r="B167" t="s">
        <v>168</v>
      </c>
      <c r="D167" t="str">
        <f>IFERROR(VLOOKUP(ROWS($D$2:D167),$A$2:$B$250,2,0),"")</f>
        <v/>
      </c>
    </row>
    <row r="168" spans="1:4" x14ac:dyDescent="0.25">
      <c r="A168">
        <f>IF(ISNUMBER(FIND(#REF!,B168:B416)),MAX(A$1:$A167)+1,0)</f>
        <v>0</v>
      </c>
      <c r="B168" t="s">
        <v>169</v>
      </c>
      <c r="D168" t="str">
        <f>IFERROR(VLOOKUP(ROWS($D$2:D168),$A$2:$B$250,2,0),"")</f>
        <v/>
      </c>
    </row>
    <row r="169" spans="1:4" x14ac:dyDescent="0.25">
      <c r="A169">
        <f>IF(ISNUMBER(FIND(#REF!,B169:B417)),MAX(A$1:$A168)+1,0)</f>
        <v>0</v>
      </c>
      <c r="B169" t="s">
        <v>170</v>
      </c>
      <c r="D169" t="str">
        <f>IFERROR(VLOOKUP(ROWS($D$2:D169),$A$2:$B$250,2,0),"")</f>
        <v/>
      </c>
    </row>
    <row r="170" spans="1:4" x14ac:dyDescent="0.25">
      <c r="A170">
        <f>IF(ISNUMBER(FIND(#REF!,B170:B418)),MAX(A$1:$A169)+1,0)</f>
        <v>0</v>
      </c>
      <c r="B170" t="s">
        <v>171</v>
      </c>
      <c r="D170" t="str">
        <f>IFERROR(VLOOKUP(ROWS($D$2:D170),$A$2:$B$250,2,0),"")</f>
        <v/>
      </c>
    </row>
    <row r="171" spans="1:4" x14ac:dyDescent="0.25">
      <c r="A171">
        <f>IF(ISNUMBER(FIND(#REF!,B171:B419)),MAX(A$1:$A170)+1,0)</f>
        <v>0</v>
      </c>
      <c r="B171" t="s">
        <v>172</v>
      </c>
      <c r="D171" t="str">
        <f>IFERROR(VLOOKUP(ROWS($D$2:D171),$A$2:$B$250,2,0),"")</f>
        <v/>
      </c>
    </row>
    <row r="172" spans="1:4" x14ac:dyDescent="0.25">
      <c r="A172">
        <f>IF(ISNUMBER(FIND(#REF!,B172:B420)),MAX(A$1:$A171)+1,0)</f>
        <v>0</v>
      </c>
      <c r="B172" t="s">
        <v>173</v>
      </c>
      <c r="D172" t="str">
        <f>IFERROR(VLOOKUP(ROWS($D$2:D172),$A$2:$B$250,2,0),"")</f>
        <v/>
      </c>
    </row>
    <row r="173" spans="1:4" x14ac:dyDescent="0.25">
      <c r="A173">
        <f>IF(ISNUMBER(FIND(#REF!,B173:B421)),MAX(A$1:$A172)+1,0)</f>
        <v>0</v>
      </c>
      <c r="B173" t="s">
        <v>174</v>
      </c>
      <c r="D173" t="str">
        <f>IFERROR(VLOOKUP(ROWS($D$2:D173),$A$2:$B$250,2,0),"")</f>
        <v/>
      </c>
    </row>
    <row r="174" spans="1:4" x14ac:dyDescent="0.25">
      <c r="A174">
        <f>IF(ISNUMBER(FIND(#REF!,B174:B422)),MAX(A$1:$A173)+1,0)</f>
        <v>0</v>
      </c>
      <c r="B174" t="s">
        <v>175</v>
      </c>
      <c r="D174" t="str">
        <f>IFERROR(VLOOKUP(ROWS($D$2:D174),$A$2:$B$250,2,0),"")</f>
        <v/>
      </c>
    </row>
    <row r="175" spans="1:4" x14ac:dyDescent="0.25">
      <c r="A175">
        <f>IF(ISNUMBER(FIND(#REF!,B175:B423)),MAX(A$1:$A174)+1,0)</f>
        <v>0</v>
      </c>
      <c r="B175" t="s">
        <v>176</v>
      </c>
      <c r="D175" t="str">
        <f>IFERROR(VLOOKUP(ROWS($D$2:D175),$A$2:$B$250,2,0),"")</f>
        <v/>
      </c>
    </row>
    <row r="176" spans="1:4" x14ac:dyDescent="0.25">
      <c r="A176">
        <f>IF(ISNUMBER(FIND(#REF!,B176:B424)),MAX(A$1:$A175)+1,0)</f>
        <v>0</v>
      </c>
      <c r="B176" t="s">
        <v>177</v>
      </c>
      <c r="D176" t="str">
        <f>IFERROR(VLOOKUP(ROWS($D$2:D176),$A$2:$B$250,2,0),"")</f>
        <v/>
      </c>
    </row>
    <row r="177" spans="1:4" x14ac:dyDescent="0.25">
      <c r="A177">
        <f>IF(ISNUMBER(FIND(#REF!,B177:B425)),MAX(A$1:$A176)+1,0)</f>
        <v>0</v>
      </c>
      <c r="B177" t="s">
        <v>178</v>
      </c>
      <c r="D177" t="str">
        <f>IFERROR(VLOOKUP(ROWS($D$2:D177),$A$2:$B$250,2,0),"")</f>
        <v/>
      </c>
    </row>
    <row r="178" spans="1:4" x14ac:dyDescent="0.25">
      <c r="A178">
        <f>IF(ISNUMBER(FIND(#REF!,B178:B426)),MAX(A$1:$A177)+1,0)</f>
        <v>0</v>
      </c>
      <c r="B178" t="s">
        <v>179</v>
      </c>
      <c r="D178" t="str">
        <f>IFERROR(VLOOKUP(ROWS($D$2:D178),$A$2:$B$250,2,0),"")</f>
        <v/>
      </c>
    </row>
    <row r="179" spans="1:4" x14ac:dyDescent="0.25">
      <c r="A179">
        <f>IF(ISNUMBER(FIND(#REF!,B179:B427)),MAX(A$1:$A178)+1,0)</f>
        <v>0</v>
      </c>
      <c r="B179" t="s">
        <v>180</v>
      </c>
      <c r="D179" t="str">
        <f>IFERROR(VLOOKUP(ROWS($D$2:D179),$A$2:$B$250,2,0),"")</f>
        <v/>
      </c>
    </row>
    <row r="180" spans="1:4" x14ac:dyDescent="0.25">
      <c r="A180">
        <f>IF(ISNUMBER(FIND(#REF!,B180:B428)),MAX(A$1:$A179)+1,0)</f>
        <v>0</v>
      </c>
      <c r="B180" t="s">
        <v>181</v>
      </c>
      <c r="D180" t="str">
        <f>IFERROR(VLOOKUP(ROWS($D$2:D180),$A$2:$B$250,2,0),"")</f>
        <v/>
      </c>
    </row>
    <row r="181" spans="1:4" x14ac:dyDescent="0.25">
      <c r="A181">
        <f>IF(ISNUMBER(FIND(#REF!,B181:B429)),MAX(A$1:$A180)+1,0)</f>
        <v>0</v>
      </c>
      <c r="B181" t="s">
        <v>182</v>
      </c>
      <c r="D181" t="str">
        <f>IFERROR(VLOOKUP(ROWS($D$2:D181),$A$2:$B$250,2,0),"")</f>
        <v/>
      </c>
    </row>
    <row r="182" spans="1:4" x14ac:dyDescent="0.25">
      <c r="A182">
        <f>IF(ISNUMBER(FIND(#REF!,B182:B430)),MAX(A$1:$A181)+1,0)</f>
        <v>0</v>
      </c>
      <c r="B182" t="s">
        <v>183</v>
      </c>
      <c r="D182" t="str">
        <f>IFERROR(VLOOKUP(ROWS($D$2:D182),$A$2:$B$250,2,0),"")</f>
        <v/>
      </c>
    </row>
    <row r="183" spans="1:4" x14ac:dyDescent="0.25">
      <c r="A183">
        <f>IF(ISNUMBER(FIND(#REF!,B183:B431)),MAX(A$1:$A182)+1,0)</f>
        <v>0</v>
      </c>
      <c r="B183" t="s">
        <v>184</v>
      </c>
      <c r="D183" t="str">
        <f>IFERROR(VLOOKUP(ROWS($D$2:D183),$A$2:$B$250,2,0),"")</f>
        <v/>
      </c>
    </row>
    <row r="184" spans="1:4" x14ac:dyDescent="0.25">
      <c r="A184">
        <f>IF(ISNUMBER(FIND(#REF!,B184:B432)),MAX(A$1:$A183)+1,0)</f>
        <v>0</v>
      </c>
      <c r="B184" t="s">
        <v>185</v>
      </c>
      <c r="D184" t="str">
        <f>IFERROR(VLOOKUP(ROWS($D$2:D184),$A$2:$B$250,2,0),"")</f>
        <v/>
      </c>
    </row>
    <row r="185" spans="1:4" x14ac:dyDescent="0.25">
      <c r="A185">
        <f>IF(ISNUMBER(FIND(#REF!,B185:B433)),MAX(A$1:$A184)+1,0)</f>
        <v>0</v>
      </c>
      <c r="B185" t="s">
        <v>186</v>
      </c>
      <c r="D185" t="str">
        <f>IFERROR(VLOOKUP(ROWS($D$2:D185),$A$2:$B$250,2,0),"")</f>
        <v/>
      </c>
    </row>
    <row r="186" spans="1:4" x14ac:dyDescent="0.25">
      <c r="A186">
        <f>IF(ISNUMBER(FIND(#REF!,B186:B434)),MAX(A$1:$A185)+1,0)</f>
        <v>0</v>
      </c>
      <c r="B186" t="s">
        <v>187</v>
      </c>
      <c r="D186" t="str">
        <f>IFERROR(VLOOKUP(ROWS($D$2:D186),$A$2:$B$250,2,0),"")</f>
        <v/>
      </c>
    </row>
    <row r="187" spans="1:4" x14ac:dyDescent="0.25">
      <c r="A187">
        <f>IF(ISNUMBER(FIND(#REF!,B187:B435)),MAX(A$1:$A186)+1,0)</f>
        <v>0</v>
      </c>
      <c r="B187" t="s">
        <v>188</v>
      </c>
      <c r="D187" t="str">
        <f>IFERROR(VLOOKUP(ROWS($D$2:D187),$A$2:$B$250,2,0),"")</f>
        <v/>
      </c>
    </row>
    <row r="188" spans="1:4" x14ac:dyDescent="0.25">
      <c r="A188">
        <f>IF(ISNUMBER(FIND(#REF!,B188:B436)),MAX(A$1:$A187)+1,0)</f>
        <v>0</v>
      </c>
      <c r="B188" t="s">
        <v>189</v>
      </c>
      <c r="D188" t="str">
        <f>IFERROR(VLOOKUP(ROWS($D$2:D188),$A$2:$B$250,2,0),"")</f>
        <v/>
      </c>
    </row>
    <row r="189" spans="1:4" x14ac:dyDescent="0.25">
      <c r="A189">
        <f>IF(ISNUMBER(FIND(#REF!,B189:B437)),MAX(A$1:$A188)+1,0)</f>
        <v>0</v>
      </c>
      <c r="B189" t="s">
        <v>190</v>
      </c>
      <c r="D189" t="str">
        <f>IFERROR(VLOOKUP(ROWS($D$2:D189),$A$2:$B$250,2,0),"")</f>
        <v/>
      </c>
    </row>
    <row r="190" spans="1:4" x14ac:dyDescent="0.25">
      <c r="A190">
        <f>IF(ISNUMBER(FIND(#REF!,B190:B438)),MAX(A$1:$A189)+1,0)</f>
        <v>0</v>
      </c>
      <c r="B190" t="s">
        <v>191</v>
      </c>
      <c r="D190" t="str">
        <f>IFERROR(VLOOKUP(ROWS($D$2:D190),$A$2:$B$250,2,0),"")</f>
        <v/>
      </c>
    </row>
    <row r="191" spans="1:4" x14ac:dyDescent="0.25">
      <c r="A191">
        <f>IF(ISNUMBER(FIND(#REF!,B191:B439)),MAX(A$1:$A190)+1,0)</f>
        <v>0</v>
      </c>
      <c r="B191" t="s">
        <v>192</v>
      </c>
      <c r="D191" t="str">
        <f>IFERROR(VLOOKUP(ROWS($D$2:D191),$A$2:$B$250,2,0),"")</f>
        <v/>
      </c>
    </row>
    <row r="192" spans="1:4" x14ac:dyDescent="0.25">
      <c r="A192">
        <f>IF(ISNUMBER(FIND(#REF!,B192:B440)),MAX(A$1:$A191)+1,0)</f>
        <v>0</v>
      </c>
      <c r="B192" t="s">
        <v>193</v>
      </c>
      <c r="D192" t="str">
        <f>IFERROR(VLOOKUP(ROWS($D$2:D192),$A$2:$B$250,2,0),"")</f>
        <v/>
      </c>
    </row>
    <row r="193" spans="1:4" x14ac:dyDescent="0.25">
      <c r="A193">
        <f>IF(ISNUMBER(FIND(#REF!,B193:B441)),MAX(A$1:$A192)+1,0)</f>
        <v>0</v>
      </c>
      <c r="B193" t="s">
        <v>194</v>
      </c>
      <c r="D193" t="str">
        <f>IFERROR(VLOOKUP(ROWS($D$2:D193),$A$2:$B$250,2,0),"")</f>
        <v/>
      </c>
    </row>
    <row r="194" spans="1:4" x14ac:dyDescent="0.25">
      <c r="A194">
        <f>IF(ISNUMBER(FIND(#REF!,B194:B442)),MAX(A$1:$A193)+1,0)</f>
        <v>0</v>
      </c>
      <c r="B194" t="s">
        <v>195</v>
      </c>
      <c r="D194" t="str">
        <f>IFERROR(VLOOKUP(ROWS($D$2:D194),$A$2:$B$250,2,0),"")</f>
        <v/>
      </c>
    </row>
    <row r="195" spans="1:4" x14ac:dyDescent="0.25">
      <c r="A195">
        <f>IF(ISNUMBER(FIND(#REF!,B195:B443)),MAX(A$1:$A194)+1,0)</f>
        <v>0</v>
      </c>
      <c r="B195" t="s">
        <v>196</v>
      </c>
      <c r="D195" t="str">
        <f>IFERROR(VLOOKUP(ROWS($D$2:D195),$A$2:$B$250,2,0),"")</f>
        <v/>
      </c>
    </row>
    <row r="196" spans="1:4" x14ac:dyDescent="0.25">
      <c r="A196">
        <f>IF(ISNUMBER(FIND(#REF!,B196:B444)),MAX(A$1:$A195)+1,0)</f>
        <v>0</v>
      </c>
      <c r="B196" t="s">
        <v>197</v>
      </c>
      <c r="D196" t="str">
        <f>IFERROR(VLOOKUP(ROWS($D$2:D196),$A$2:$B$250,2,0),"")</f>
        <v/>
      </c>
    </row>
    <row r="197" spans="1:4" x14ac:dyDescent="0.25">
      <c r="A197">
        <f>IF(ISNUMBER(FIND(#REF!,B197:B445)),MAX(A$1:$A196)+1,0)</f>
        <v>0</v>
      </c>
      <c r="B197" t="s">
        <v>198</v>
      </c>
      <c r="D197" t="str">
        <f>IFERROR(VLOOKUP(ROWS($D$2:D197),$A$2:$B$250,2,0),"")</f>
        <v/>
      </c>
    </row>
    <row r="198" spans="1:4" x14ac:dyDescent="0.25">
      <c r="A198">
        <f>IF(ISNUMBER(FIND(#REF!,B198:B446)),MAX(A$1:$A197)+1,0)</f>
        <v>0</v>
      </c>
      <c r="B198" t="s">
        <v>199</v>
      </c>
      <c r="D198" t="str">
        <f>IFERROR(VLOOKUP(ROWS($D$2:D198),$A$2:$B$250,2,0),"")</f>
        <v/>
      </c>
    </row>
    <row r="199" spans="1:4" x14ac:dyDescent="0.25">
      <c r="A199">
        <f>IF(ISNUMBER(FIND(#REF!,B199:B447)),MAX(A$1:$A198)+1,0)</f>
        <v>0</v>
      </c>
      <c r="B199" t="s">
        <v>200</v>
      </c>
      <c r="D199" t="str">
        <f>IFERROR(VLOOKUP(ROWS($D$2:D199),$A$2:$B$250,2,0),"")</f>
        <v/>
      </c>
    </row>
    <row r="200" spans="1:4" x14ac:dyDescent="0.25">
      <c r="A200">
        <f>IF(ISNUMBER(FIND(#REF!,B200:B448)),MAX(A$1:$A199)+1,0)</f>
        <v>0</v>
      </c>
      <c r="B200" t="s">
        <v>201</v>
      </c>
      <c r="D200" t="str">
        <f>IFERROR(VLOOKUP(ROWS($D$2:D200),$A$2:$B$250,2,0),"")</f>
        <v/>
      </c>
    </row>
    <row r="201" spans="1:4" x14ac:dyDescent="0.25">
      <c r="A201">
        <f>IF(ISNUMBER(FIND(#REF!,B201:B449)),MAX(A$1:$A200)+1,0)</f>
        <v>0</v>
      </c>
      <c r="B201" t="s">
        <v>202</v>
      </c>
      <c r="D201" t="str">
        <f>IFERROR(VLOOKUP(ROWS($D$2:D201),$A$2:$B$250,2,0),"")</f>
        <v/>
      </c>
    </row>
    <row r="202" spans="1:4" x14ac:dyDescent="0.25">
      <c r="A202">
        <f>IF(ISNUMBER(FIND(#REF!,B202:B450)),MAX(A$1:$A201)+1,0)</f>
        <v>0</v>
      </c>
      <c r="B202" t="s">
        <v>203</v>
      </c>
      <c r="D202" t="str">
        <f>IFERROR(VLOOKUP(ROWS($D$2:D202),$A$2:$B$250,2,0),"")</f>
        <v/>
      </c>
    </row>
    <row r="203" spans="1:4" x14ac:dyDescent="0.25">
      <c r="A203">
        <f>IF(ISNUMBER(FIND(#REF!,B203:B451)),MAX(A$1:$A202)+1,0)</f>
        <v>0</v>
      </c>
      <c r="B203" t="s">
        <v>204</v>
      </c>
      <c r="D203" t="str">
        <f>IFERROR(VLOOKUP(ROWS($D$2:D203),$A$2:$B$250,2,0),"")</f>
        <v/>
      </c>
    </row>
    <row r="204" spans="1:4" x14ac:dyDescent="0.25">
      <c r="A204">
        <f>IF(ISNUMBER(FIND(#REF!,B204:B452)),MAX(A$1:$A203)+1,0)</f>
        <v>0</v>
      </c>
      <c r="B204" t="s">
        <v>205</v>
      </c>
      <c r="D204" t="str">
        <f>IFERROR(VLOOKUP(ROWS($D$2:D204),$A$2:$B$250,2,0),"")</f>
        <v/>
      </c>
    </row>
    <row r="205" spans="1:4" x14ac:dyDescent="0.25">
      <c r="A205">
        <f>IF(ISNUMBER(FIND(#REF!,B205:B453)),MAX(A$1:$A204)+1,0)</f>
        <v>0</v>
      </c>
      <c r="B205" t="s">
        <v>206</v>
      </c>
      <c r="D205" t="str">
        <f>IFERROR(VLOOKUP(ROWS($D$2:D205),$A$2:$B$250,2,0),"")</f>
        <v/>
      </c>
    </row>
    <row r="206" spans="1:4" x14ac:dyDescent="0.25">
      <c r="A206">
        <f>IF(ISNUMBER(FIND(#REF!,B206:B454)),MAX(A$1:$A205)+1,0)</f>
        <v>0</v>
      </c>
      <c r="B206" t="s">
        <v>207</v>
      </c>
      <c r="D206" t="str">
        <f>IFERROR(VLOOKUP(ROWS($D$2:D206),$A$2:$B$250,2,0),"")</f>
        <v/>
      </c>
    </row>
    <row r="207" spans="1:4" x14ac:dyDescent="0.25">
      <c r="A207">
        <f>IF(ISNUMBER(FIND(#REF!,B207:B455)),MAX(A$1:$A206)+1,0)</f>
        <v>0</v>
      </c>
      <c r="B207" t="s">
        <v>208</v>
      </c>
      <c r="D207" t="str">
        <f>IFERROR(VLOOKUP(ROWS($D$2:D207),$A$2:$B$250,2,0),"")</f>
        <v/>
      </c>
    </row>
    <row r="208" spans="1:4" x14ac:dyDescent="0.25">
      <c r="A208">
        <f>IF(ISNUMBER(FIND(#REF!,B208:B456)),MAX(A$1:$A207)+1,0)</f>
        <v>0</v>
      </c>
      <c r="B208" t="s">
        <v>209</v>
      </c>
      <c r="D208" t="str">
        <f>IFERROR(VLOOKUP(ROWS($D$2:D208),$A$2:$B$250,2,0),"")</f>
        <v/>
      </c>
    </row>
    <row r="209" spans="1:4" x14ac:dyDescent="0.25">
      <c r="A209">
        <f>IF(ISNUMBER(FIND(#REF!,B209:B457)),MAX(A$1:$A208)+1,0)</f>
        <v>0</v>
      </c>
      <c r="B209" t="s">
        <v>210</v>
      </c>
      <c r="D209" t="str">
        <f>IFERROR(VLOOKUP(ROWS($D$2:D209),$A$2:$B$250,2,0),"")</f>
        <v/>
      </c>
    </row>
    <row r="210" spans="1:4" x14ac:dyDescent="0.25">
      <c r="A210">
        <f>IF(ISNUMBER(FIND(#REF!,B210:B458)),MAX(A$1:$A209)+1,0)</f>
        <v>0</v>
      </c>
      <c r="B210" t="s">
        <v>211</v>
      </c>
      <c r="D210" t="str">
        <f>IFERROR(VLOOKUP(ROWS($D$2:D210),$A$2:$B$250,2,0),"")</f>
        <v/>
      </c>
    </row>
    <row r="211" spans="1:4" x14ac:dyDescent="0.25">
      <c r="A211">
        <f>IF(ISNUMBER(FIND(#REF!,B211:B459)),MAX(A$1:$A210)+1,0)</f>
        <v>0</v>
      </c>
      <c r="B211" t="s">
        <v>212</v>
      </c>
      <c r="D211" t="str">
        <f>IFERROR(VLOOKUP(ROWS($D$2:D211),$A$2:$B$250,2,0),"")</f>
        <v/>
      </c>
    </row>
    <row r="212" spans="1:4" x14ac:dyDescent="0.25">
      <c r="A212">
        <f>IF(ISNUMBER(FIND(#REF!,B212:B460)),MAX(A$1:$A211)+1,0)</f>
        <v>0</v>
      </c>
      <c r="B212" t="s">
        <v>213</v>
      </c>
      <c r="D212" t="str">
        <f>IFERROR(VLOOKUP(ROWS($D$2:D212),$A$2:$B$250,2,0),"")</f>
        <v/>
      </c>
    </row>
    <row r="213" spans="1:4" x14ac:dyDescent="0.25">
      <c r="A213">
        <f>IF(ISNUMBER(FIND(#REF!,B213:B461)),MAX(A$1:$A212)+1,0)</f>
        <v>0</v>
      </c>
      <c r="B213" t="s">
        <v>214</v>
      </c>
      <c r="D213" t="str">
        <f>IFERROR(VLOOKUP(ROWS($D$2:D213),$A$2:$B$250,2,0),"")</f>
        <v/>
      </c>
    </row>
    <row r="214" spans="1:4" x14ac:dyDescent="0.25">
      <c r="A214">
        <f>IF(ISNUMBER(FIND(#REF!,B214:B462)),MAX(A$1:$A213)+1,0)</f>
        <v>0</v>
      </c>
      <c r="B214" t="s">
        <v>215</v>
      </c>
      <c r="D214" t="str">
        <f>IFERROR(VLOOKUP(ROWS($D$2:D214),$A$2:$B$250,2,0),"")</f>
        <v/>
      </c>
    </row>
    <row r="215" spans="1:4" x14ac:dyDescent="0.25">
      <c r="A215">
        <f>IF(ISNUMBER(FIND(#REF!,B215:B463)),MAX(A$1:$A214)+1,0)</f>
        <v>0</v>
      </c>
      <c r="B215" t="s">
        <v>216</v>
      </c>
      <c r="D215" t="str">
        <f>IFERROR(VLOOKUP(ROWS($D$2:D215),$A$2:$B$250,2,0),"")</f>
        <v/>
      </c>
    </row>
    <row r="216" spans="1:4" x14ac:dyDescent="0.25">
      <c r="A216">
        <f>IF(ISNUMBER(FIND(#REF!,B216:B464)),MAX(A$1:$A215)+1,0)</f>
        <v>0</v>
      </c>
      <c r="B216" t="s">
        <v>217</v>
      </c>
      <c r="D216" t="str">
        <f>IFERROR(VLOOKUP(ROWS($D$2:D216),$A$2:$B$250,2,0),"")</f>
        <v/>
      </c>
    </row>
    <row r="217" spans="1:4" x14ac:dyDescent="0.25">
      <c r="A217">
        <f>IF(ISNUMBER(FIND(#REF!,B217:B465)),MAX(A$1:$A216)+1,0)</f>
        <v>0</v>
      </c>
      <c r="B217" t="s">
        <v>218</v>
      </c>
      <c r="D217" t="str">
        <f>IFERROR(VLOOKUP(ROWS($D$2:D217),$A$2:$B$250,2,0),"")</f>
        <v/>
      </c>
    </row>
    <row r="218" spans="1:4" x14ac:dyDescent="0.25">
      <c r="A218">
        <f>IF(ISNUMBER(FIND(#REF!,B218:B466)),MAX(A$1:$A217)+1,0)</f>
        <v>0</v>
      </c>
      <c r="B218" t="s">
        <v>219</v>
      </c>
      <c r="D218" t="str">
        <f>IFERROR(VLOOKUP(ROWS($D$2:D218),$A$2:$B$250,2,0),"")</f>
        <v/>
      </c>
    </row>
    <row r="219" spans="1:4" x14ac:dyDescent="0.25">
      <c r="A219">
        <f>IF(ISNUMBER(FIND(#REF!,B219:B467)),MAX(A$1:$A218)+1,0)</f>
        <v>0</v>
      </c>
      <c r="B219" t="s">
        <v>220</v>
      </c>
      <c r="D219" t="str">
        <f>IFERROR(VLOOKUP(ROWS($D$2:D219),$A$2:$B$250,2,0),"")</f>
        <v/>
      </c>
    </row>
    <row r="220" spans="1:4" x14ac:dyDescent="0.25">
      <c r="A220">
        <f>IF(ISNUMBER(FIND(#REF!,B220:B468)),MAX(A$1:$A219)+1,0)</f>
        <v>0</v>
      </c>
      <c r="B220" t="s">
        <v>221</v>
      </c>
      <c r="D220" t="str">
        <f>IFERROR(VLOOKUP(ROWS($D$2:D220),$A$2:$B$250,2,0),"")</f>
        <v/>
      </c>
    </row>
    <row r="221" spans="1:4" x14ac:dyDescent="0.25">
      <c r="A221">
        <f>IF(ISNUMBER(FIND(#REF!,B221:B469)),MAX(A$1:$A220)+1,0)</f>
        <v>0</v>
      </c>
      <c r="B221" t="s">
        <v>222</v>
      </c>
      <c r="D221" t="str">
        <f>IFERROR(VLOOKUP(ROWS($D$2:D221),$A$2:$B$250,2,0),"")</f>
        <v/>
      </c>
    </row>
    <row r="222" spans="1:4" x14ac:dyDescent="0.25">
      <c r="A222">
        <f>IF(ISNUMBER(FIND(#REF!,B222:B470)),MAX(A$1:$A221)+1,0)</f>
        <v>0</v>
      </c>
      <c r="B222" t="s">
        <v>223</v>
      </c>
      <c r="D222" t="str">
        <f>IFERROR(VLOOKUP(ROWS($D$2:D222),$A$2:$B$250,2,0),"")</f>
        <v/>
      </c>
    </row>
    <row r="223" spans="1:4" x14ac:dyDescent="0.25">
      <c r="A223">
        <f>IF(ISNUMBER(FIND(#REF!,B223:B471)),MAX(A$1:$A222)+1,0)</f>
        <v>0</v>
      </c>
      <c r="B223" t="s">
        <v>224</v>
      </c>
      <c r="D223" t="str">
        <f>IFERROR(VLOOKUP(ROWS($D$2:D223),$A$2:$B$250,2,0),"")</f>
        <v/>
      </c>
    </row>
    <row r="224" spans="1:4" x14ac:dyDescent="0.25">
      <c r="A224">
        <f>IF(ISNUMBER(FIND(#REF!,B224:B472)),MAX(A$1:$A223)+1,0)</f>
        <v>0</v>
      </c>
      <c r="B224" t="s">
        <v>225</v>
      </c>
      <c r="D224" t="str">
        <f>IFERROR(VLOOKUP(ROWS($D$2:D224),$A$2:$B$250,2,0),"")</f>
        <v/>
      </c>
    </row>
    <row r="225" spans="1:4" x14ac:dyDescent="0.25">
      <c r="A225">
        <f>IF(ISNUMBER(FIND(#REF!,B225:B473)),MAX(A$1:$A224)+1,0)</f>
        <v>0</v>
      </c>
      <c r="B225" t="s">
        <v>226</v>
      </c>
      <c r="D225" t="str">
        <f>IFERROR(VLOOKUP(ROWS($D$2:D225),$A$2:$B$250,2,0),"")</f>
        <v/>
      </c>
    </row>
    <row r="226" spans="1:4" x14ac:dyDescent="0.25">
      <c r="A226">
        <f>IF(ISNUMBER(FIND(#REF!,B226:B474)),MAX(A$1:$A225)+1,0)</f>
        <v>0</v>
      </c>
      <c r="B226" t="s">
        <v>227</v>
      </c>
      <c r="D226" t="str">
        <f>IFERROR(VLOOKUP(ROWS($D$2:D226),$A$2:$B$250,2,0),"")</f>
        <v/>
      </c>
    </row>
    <row r="227" spans="1:4" x14ac:dyDescent="0.25">
      <c r="A227">
        <f>IF(ISNUMBER(FIND(#REF!,B227:B475)),MAX(A$1:$A226)+1,0)</f>
        <v>0</v>
      </c>
      <c r="B227" t="s">
        <v>228</v>
      </c>
      <c r="D227" t="str">
        <f>IFERROR(VLOOKUP(ROWS($D$2:D227),$A$2:$B$250,2,0),"")</f>
        <v/>
      </c>
    </row>
    <row r="228" spans="1:4" x14ac:dyDescent="0.25">
      <c r="A228">
        <f>IF(ISNUMBER(FIND(#REF!,B228:B476)),MAX(A$1:$A227)+1,0)</f>
        <v>0</v>
      </c>
      <c r="B228" t="s">
        <v>229</v>
      </c>
      <c r="D228" t="str">
        <f>IFERROR(VLOOKUP(ROWS($D$2:D228),$A$2:$B$250,2,0),"")</f>
        <v/>
      </c>
    </row>
    <row r="229" spans="1:4" x14ac:dyDescent="0.25">
      <c r="A229">
        <f>IF(ISNUMBER(FIND(#REF!,B229:B477)),MAX(A$1:$A228)+1,0)</f>
        <v>0</v>
      </c>
      <c r="B229" t="s">
        <v>230</v>
      </c>
      <c r="D229" t="str">
        <f>IFERROR(VLOOKUP(ROWS($D$2:D229),$A$2:$B$250,2,0),"")</f>
        <v/>
      </c>
    </row>
    <row r="230" spans="1:4" x14ac:dyDescent="0.25">
      <c r="A230">
        <f>IF(ISNUMBER(FIND(#REF!,B230:B478)),MAX(A$1:$A229)+1,0)</f>
        <v>0</v>
      </c>
      <c r="B230" t="s">
        <v>231</v>
      </c>
      <c r="D230" t="str">
        <f>IFERROR(VLOOKUP(ROWS($D$2:D230),$A$2:$B$250,2,0),"")</f>
        <v/>
      </c>
    </row>
    <row r="231" spans="1:4" x14ac:dyDescent="0.25">
      <c r="A231">
        <f>IF(ISNUMBER(FIND(#REF!,B231:B479)),MAX(A$1:$A230)+1,0)</f>
        <v>0</v>
      </c>
      <c r="B231" t="s">
        <v>232</v>
      </c>
      <c r="D231" t="str">
        <f>IFERROR(VLOOKUP(ROWS($D$2:D231),$A$2:$B$250,2,0),"")</f>
        <v/>
      </c>
    </row>
    <row r="232" spans="1:4" x14ac:dyDescent="0.25">
      <c r="A232">
        <f>IF(ISNUMBER(FIND(#REF!,B232:B480)),MAX(A$1:$A231)+1,0)</f>
        <v>0</v>
      </c>
      <c r="B232" t="s">
        <v>233</v>
      </c>
      <c r="D232" t="str">
        <f>IFERROR(VLOOKUP(ROWS($D$2:D232),$A$2:$B$250,2,0),"")</f>
        <v/>
      </c>
    </row>
    <row r="233" spans="1:4" x14ac:dyDescent="0.25">
      <c r="A233">
        <f>IF(ISNUMBER(FIND(#REF!,B233:B481)),MAX(A$1:$A232)+1,0)</f>
        <v>0</v>
      </c>
      <c r="B233" t="s">
        <v>234</v>
      </c>
      <c r="D233" t="str">
        <f>IFERROR(VLOOKUP(ROWS($D$2:D233),$A$2:$B$250,2,0),"")</f>
        <v/>
      </c>
    </row>
    <row r="234" spans="1:4" x14ac:dyDescent="0.25">
      <c r="A234">
        <f>IF(ISNUMBER(FIND(#REF!,B234:B482)),MAX(A$1:$A233)+1,0)</f>
        <v>0</v>
      </c>
      <c r="B234" t="s">
        <v>235</v>
      </c>
      <c r="D234" t="str">
        <f>IFERROR(VLOOKUP(ROWS($D$2:D234),$A$2:$B$250,2,0),"")</f>
        <v/>
      </c>
    </row>
    <row r="235" spans="1:4" x14ac:dyDescent="0.25">
      <c r="A235">
        <f>IF(ISNUMBER(FIND(#REF!,B235:B483)),MAX(A$1:$A234)+1,0)</f>
        <v>0</v>
      </c>
      <c r="B235" t="s">
        <v>236</v>
      </c>
      <c r="D235" t="str">
        <f>IFERROR(VLOOKUP(ROWS($D$2:D235),$A$2:$B$250,2,0),"")</f>
        <v/>
      </c>
    </row>
    <row r="236" spans="1:4" x14ac:dyDescent="0.25">
      <c r="A236">
        <f>IF(ISNUMBER(FIND(#REF!,B236:B484)),MAX(A$1:$A235)+1,0)</f>
        <v>0</v>
      </c>
      <c r="B236" t="s">
        <v>237</v>
      </c>
      <c r="D236" t="str">
        <f>IFERROR(VLOOKUP(ROWS($D$2:D236),$A$2:$B$250,2,0),"")</f>
        <v/>
      </c>
    </row>
    <row r="237" spans="1:4" x14ac:dyDescent="0.25">
      <c r="A237">
        <f>IF(ISNUMBER(FIND(#REF!,B237:B485)),MAX(A$1:$A236)+1,0)</f>
        <v>0</v>
      </c>
      <c r="B237" t="s">
        <v>238</v>
      </c>
      <c r="D237" t="str">
        <f>IFERROR(VLOOKUP(ROWS($D$2:D237),$A$2:$B$250,2,0),"")</f>
        <v/>
      </c>
    </row>
    <row r="238" spans="1:4" x14ac:dyDescent="0.25">
      <c r="A238">
        <f>IF(ISNUMBER(FIND(#REF!,B238:B486)),MAX(A$1:$A237)+1,0)</f>
        <v>0</v>
      </c>
      <c r="B238" t="s">
        <v>239</v>
      </c>
      <c r="D238" t="str">
        <f>IFERROR(VLOOKUP(ROWS($D$2:D238),$A$2:$B$250,2,0),"")</f>
        <v/>
      </c>
    </row>
    <row r="239" spans="1:4" x14ac:dyDescent="0.25">
      <c r="A239">
        <f>IF(ISNUMBER(FIND(#REF!,B239:B487)),MAX(A$1:$A238)+1,0)</f>
        <v>0</v>
      </c>
      <c r="B239" t="s">
        <v>240</v>
      </c>
      <c r="D239" t="str">
        <f>IFERROR(VLOOKUP(ROWS($D$2:D239),$A$2:$B$250,2,0),"")</f>
        <v/>
      </c>
    </row>
    <row r="240" spans="1:4" x14ac:dyDescent="0.25">
      <c r="A240">
        <f>IF(ISNUMBER(FIND(#REF!,B240:B488)),MAX(A$1:$A239)+1,0)</f>
        <v>0</v>
      </c>
      <c r="B240" t="s">
        <v>241</v>
      </c>
      <c r="D240" t="str">
        <f>IFERROR(VLOOKUP(ROWS($D$2:D240),$A$2:$B$250,2,0),"")</f>
        <v/>
      </c>
    </row>
    <row r="241" spans="1:4" x14ac:dyDescent="0.25">
      <c r="A241">
        <f>IF(ISNUMBER(FIND(#REF!,B241:B489)),MAX(A$1:$A240)+1,0)</f>
        <v>0</v>
      </c>
      <c r="B241" t="s">
        <v>242</v>
      </c>
      <c r="D241" t="str">
        <f>IFERROR(VLOOKUP(ROWS($D$2:D241),$A$2:$B$250,2,0),"")</f>
        <v/>
      </c>
    </row>
    <row r="242" spans="1:4" x14ac:dyDescent="0.25">
      <c r="A242">
        <f>IF(ISNUMBER(FIND(#REF!,B242:B490)),MAX(A$1:$A241)+1,0)</f>
        <v>0</v>
      </c>
      <c r="B242" t="s">
        <v>243</v>
      </c>
      <c r="D242" t="str">
        <f>IFERROR(VLOOKUP(ROWS($D$2:D242),$A$2:$B$250,2,0),"")</f>
        <v/>
      </c>
    </row>
    <row r="243" spans="1:4" x14ac:dyDescent="0.25">
      <c r="A243">
        <f>IF(ISNUMBER(FIND(#REF!,B243:B491)),MAX(A$1:$A242)+1,0)</f>
        <v>0</v>
      </c>
      <c r="B243" t="s">
        <v>244</v>
      </c>
      <c r="D243" t="str">
        <f>IFERROR(VLOOKUP(ROWS($D$2:D243),$A$2:$B$250,2,0),"")</f>
        <v/>
      </c>
    </row>
    <row r="244" spans="1:4" x14ac:dyDescent="0.25">
      <c r="A244">
        <f>IF(ISNUMBER(FIND(#REF!,B244:B492)),MAX(A$1:$A243)+1,0)</f>
        <v>0</v>
      </c>
      <c r="B244" t="s">
        <v>245</v>
      </c>
      <c r="D244" t="str">
        <f>IFERROR(VLOOKUP(ROWS($D$2:D244),$A$2:$B$250,2,0),"")</f>
        <v/>
      </c>
    </row>
    <row r="245" spans="1:4" x14ac:dyDescent="0.25">
      <c r="A245">
        <f>IF(ISNUMBER(FIND(#REF!,B245:B493)),MAX(A$1:$A244)+1,0)</f>
        <v>0</v>
      </c>
      <c r="B245" t="s">
        <v>246</v>
      </c>
      <c r="D245" t="str">
        <f>IFERROR(VLOOKUP(ROWS($D$2:D245),$A$2:$B$250,2,0),"")</f>
        <v/>
      </c>
    </row>
    <row r="246" spans="1:4" x14ac:dyDescent="0.25">
      <c r="A246">
        <f>IF(ISNUMBER(FIND(#REF!,B246:B494)),MAX(A$1:$A245)+1,0)</f>
        <v>0</v>
      </c>
      <c r="B246" t="s">
        <v>247</v>
      </c>
      <c r="D246" t="str">
        <f>IFERROR(VLOOKUP(ROWS($D$2:D246),$A$2:$B$250,2,0),"")</f>
        <v/>
      </c>
    </row>
    <row r="247" spans="1:4" x14ac:dyDescent="0.25">
      <c r="A247">
        <f>IF(ISNUMBER(FIND(#REF!,B247:B495)),MAX(A$1:$A246)+1,0)</f>
        <v>0</v>
      </c>
      <c r="B247" t="s">
        <v>248</v>
      </c>
      <c r="D247" t="str">
        <f>IFERROR(VLOOKUP(ROWS($D$2:D247),$A$2:$B$250,2,0),"")</f>
        <v/>
      </c>
    </row>
    <row r="248" spans="1:4" x14ac:dyDescent="0.25">
      <c r="A248">
        <f>IF(ISNUMBER(FIND(#REF!,B248:B496)),MAX(A$1:$A247)+1,0)</f>
        <v>0</v>
      </c>
      <c r="B248" t="s">
        <v>249</v>
      </c>
      <c r="D248" t="str">
        <f>IFERROR(VLOOKUP(ROWS($D$2:D248),$A$2:$B$250,2,0),"")</f>
        <v/>
      </c>
    </row>
    <row r="249" spans="1:4" x14ac:dyDescent="0.25">
      <c r="A249">
        <f>IF(ISNUMBER(FIND(#REF!,B249:B497)),MAX(A$1:$A248)+1,0)</f>
        <v>0</v>
      </c>
      <c r="B249" t="s">
        <v>250</v>
      </c>
      <c r="D249" t="str">
        <f>IFERROR(VLOOKUP(ROWS($D$2:D249),$A$2:$B$250,2,0),"")</f>
        <v/>
      </c>
    </row>
    <row r="250" spans="1:4" x14ac:dyDescent="0.25">
      <c r="A250">
        <f>IF(ISNUMBER(FIND(#REF!,B250:B498)),MAX(A$1:$A249)+1,0)</f>
        <v>0</v>
      </c>
      <c r="B250" t="s">
        <v>251</v>
      </c>
      <c r="D250" t="str">
        <f>IFERROR(VLOOKUP(ROWS($D$2:D250),$A$2:$B$250,2,0),"")</f>
        <v/>
      </c>
    </row>
  </sheetData>
  <sheetProtection algorithmName="SHA-512" hashValue="6FF8C1T5PmUnzY6dRZl+NQxK9WyfuJj1JgnfdpDJ/+bABrD/MVLSaXpQa68X8KvYb/Y2KN4JYCim3SJFpNsT2Q==" saltValue="3AwbzFRgQNnKOlUv+VS40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FA06687DCA38642AE1B1305C15292D6" ma:contentTypeVersion="11" ma:contentTypeDescription="Opret et nyt dokument." ma:contentTypeScope="" ma:versionID="d7b75239e59422a78e1824f155b43b4a">
  <xsd:schema xmlns:xsd="http://www.w3.org/2001/XMLSchema" xmlns:xs="http://www.w3.org/2001/XMLSchema" xmlns:p="http://schemas.microsoft.com/office/2006/metadata/properties" xmlns:ns3="8b46e3c4-cd3c-4dc8-809c-025a1a7f6653" xmlns:ns4="f61719b5-6ab0-4fb5-be56-fbc621fc481d" targetNamespace="http://schemas.microsoft.com/office/2006/metadata/properties" ma:root="true" ma:fieldsID="17452cb6d62ad9531402bcece1a7ef68" ns3:_="" ns4:_="">
    <xsd:import namespace="8b46e3c4-cd3c-4dc8-809c-025a1a7f6653"/>
    <xsd:import namespace="f61719b5-6ab0-4fb5-be56-fbc621fc481d"/>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46e3c4-cd3c-4dc8-809c-025a1a7f66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1719b5-6ab0-4fb5-be56-fbc621fc481d"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element name="SharingHintHash" ma:index="14"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b46e3c4-cd3c-4dc8-809c-025a1a7f6653" xsi:nil="true"/>
  </documentManagement>
</p:properties>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59E97BD1-BB07-409D-975B-CAA911715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46e3c4-cd3c-4dc8-809c-025a1a7f6653"/>
    <ds:schemaRef ds:uri="f61719b5-6ab0-4fb5-be56-fbc621fc4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D04C80-5507-48EC-B2FD-3F900E884117}">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f61719b5-6ab0-4fb5-be56-fbc621fc481d"/>
    <ds:schemaRef ds:uri="8b46e3c4-cd3c-4dc8-809c-025a1a7f665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0x010100CFA06687DCA38642AE1B1305C15292D6</vt:lpwstr>
  </property>
</Properties>
</file>