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updateLinks="never" defaultThemeVersion="124226"/>
  <mc:AlternateContent xmlns:mc="http://schemas.openxmlformats.org/markup-compatibility/2006">
    <mc:Choice Requires="x15">
      <x15ac:absPath xmlns:x15ac="http://schemas.microsoft.com/office/spreadsheetml/2010/11/ac" url="O:\ADM\AUS\Public\adm-aus-mscadmissions\MSc\Mandatory_Templates_2022\2025 templates\"/>
    </mc:Choice>
  </mc:AlternateContent>
  <xr:revisionPtr revIDLastSave="0" documentId="13_ncr:1_{0ECD6CFA-EF75-4D9B-B3AC-DD64E4C59E41}" xr6:coauthVersionLast="47" xr6:coauthVersionMax="47" xr10:uidLastSave="{00000000-0000-0000-0000-000000000000}"/>
  <bookViews>
    <workbookView xWindow="-120" yWindow="-120" windowWidth="29040" windowHeight="17520" xr2:uid="{00000000-000D-0000-FFFF-FFFF00000000}"/>
  </bookViews>
  <sheets>
    <sheet name="GPA" sheetId="14" r:id="rId1"/>
    <sheet name="SOP" sheetId="9" r:id="rId2"/>
    <sheet name="Pre-mapping" sheetId="12" state="hidden" r:id="rId3"/>
    <sheet name="English" sheetId="13" r:id="rId4"/>
    <sheet name="Countries" sheetId="7" state="hidden" r:id="rId5"/>
  </sheets>
  <externalReferences>
    <externalReference r:id="rId6"/>
    <externalReference r:id="rId7"/>
  </externalReferences>
  <definedNames>
    <definedName name="Country_search" localSheetId="3">OFFSET([1]Countries!$D$2,,,COUNTIF([1]Countries!$D$2:$D$250,"?*"))</definedName>
    <definedName name="Country_search" localSheetId="0">OFFSET([2]Countries!$D$2,,,COUNTIF([2]Countries!$D$2:$D$250,"?*"))</definedName>
    <definedName name="Country_search">OFFSET(Countries!$D$2,,,COUNTIF(Countries!$D$2:$D$250,"?*"))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14" l="1"/>
  <c r="F22" i="14"/>
  <c r="G22" i="14"/>
  <c r="H22" i="14"/>
  <c r="I22" i="14"/>
  <c r="J22" i="14"/>
  <c r="K22" i="14"/>
  <c r="L22" i="14"/>
  <c r="M22" i="14"/>
  <c r="N22" i="14"/>
  <c r="E22" i="14"/>
  <c r="O76" i="14"/>
  <c r="O120" i="14"/>
  <c r="O121" i="14"/>
  <c r="O122" i="14"/>
  <c r="O124" i="14"/>
  <c r="O125" i="14"/>
  <c r="O126" i="14"/>
  <c r="O127" i="14"/>
  <c r="O128" i="14"/>
  <c r="O129" i="14"/>
  <c r="O130" i="14"/>
  <c r="O131" i="14"/>
  <c r="O132" i="14"/>
  <c r="O133" i="14"/>
  <c r="O134" i="14"/>
  <c r="O135" i="14"/>
  <c r="O136" i="14"/>
  <c r="O137" i="14"/>
  <c r="O138" i="14"/>
  <c r="O139" i="14"/>
  <c r="O140" i="14"/>
  <c r="O141" i="14"/>
  <c r="O142" i="14"/>
  <c r="O143" i="14"/>
  <c r="B144" i="14"/>
  <c r="O23" i="14"/>
  <c r="C23" i="14"/>
  <c r="B22" i="14"/>
  <c r="O25" i="14"/>
  <c r="O26" i="14"/>
  <c r="O27" i="14"/>
  <c r="O28" i="14"/>
  <c r="O29" i="14"/>
  <c r="O30" i="14"/>
  <c r="O31" i="14"/>
  <c r="O32" i="14"/>
  <c r="O33" i="14"/>
  <c r="O34" i="14"/>
  <c r="O35" i="14"/>
  <c r="O36" i="14"/>
  <c r="O37" i="14"/>
  <c r="O38" i="14"/>
  <c r="O39" i="14"/>
  <c r="O40" i="14"/>
  <c r="O41" i="14"/>
  <c r="O42" i="14"/>
  <c r="O43" i="14"/>
  <c r="O44" i="14"/>
  <c r="O45" i="14"/>
  <c r="O46" i="14"/>
  <c r="O47" i="14"/>
  <c r="O48" i="14"/>
  <c r="O49" i="14"/>
  <c r="O50" i="14"/>
  <c r="O51" i="14"/>
  <c r="O52" i="14"/>
  <c r="O53" i="14"/>
  <c r="O54" i="14"/>
  <c r="O55" i="14"/>
  <c r="O56" i="14"/>
  <c r="O57" i="14"/>
  <c r="O58" i="14"/>
  <c r="O59" i="14"/>
  <c r="O60" i="14"/>
  <c r="O61" i="14"/>
  <c r="O62" i="14"/>
  <c r="O63" i="14"/>
  <c r="O64" i="14"/>
  <c r="O65" i="14"/>
  <c r="O66" i="14"/>
  <c r="O67" i="14"/>
  <c r="O68" i="14"/>
  <c r="O69" i="14"/>
  <c r="O70" i="14"/>
  <c r="O71" i="14"/>
  <c r="O72" i="14"/>
  <c r="O73" i="14"/>
  <c r="O74" i="14"/>
  <c r="O75" i="14"/>
  <c r="O77" i="14"/>
  <c r="O78" i="14"/>
  <c r="O79" i="14"/>
  <c r="O80" i="14"/>
  <c r="O81" i="14"/>
  <c r="O82" i="14"/>
  <c r="O83" i="14"/>
  <c r="O84" i="14"/>
  <c r="O85" i="14"/>
  <c r="O86" i="14"/>
  <c r="O87" i="14"/>
  <c r="O88" i="14"/>
  <c r="O89" i="14"/>
  <c r="O90" i="14"/>
  <c r="O91" i="14"/>
  <c r="O92" i="14"/>
  <c r="O93" i="14"/>
  <c r="O94" i="14"/>
  <c r="O95" i="14"/>
  <c r="O96" i="14"/>
  <c r="O97" i="14"/>
  <c r="O98" i="14"/>
  <c r="O99" i="14"/>
  <c r="O100" i="14"/>
  <c r="O101" i="14"/>
  <c r="O102" i="14"/>
  <c r="O103" i="14"/>
  <c r="O104" i="14"/>
  <c r="O105" i="14"/>
  <c r="O106" i="14"/>
  <c r="O107" i="14"/>
  <c r="O108" i="14"/>
  <c r="O109" i="14"/>
  <c r="O110" i="14"/>
  <c r="O111" i="14"/>
  <c r="O112" i="14"/>
  <c r="O113" i="14"/>
  <c r="O114" i="14"/>
  <c r="O115" i="14"/>
  <c r="O116" i="14"/>
  <c r="O117" i="14"/>
  <c r="O118" i="14"/>
  <c r="O119" i="14"/>
  <c r="O24" i="14"/>
  <c r="D23" i="14"/>
  <c r="G23" i="14"/>
  <c r="H23" i="14"/>
  <c r="F23" i="14"/>
  <c r="E23" i="14"/>
  <c r="I23" i="14"/>
  <c r="K23" i="14"/>
  <c r="L23" i="14"/>
  <c r="M23" i="14"/>
  <c r="N23" i="14"/>
  <c r="J23" i="14"/>
  <c r="K16" i="14"/>
  <c r="K168" i="14"/>
  <c r="A10" i="12"/>
  <c r="A8" i="12"/>
  <c r="A5" i="12"/>
  <c r="B11" i="9"/>
  <c r="B10" i="9"/>
  <c r="B9" i="9"/>
  <c r="B8" i="9"/>
  <c r="O22" i="14" l="1"/>
  <c r="A2" i="9"/>
  <c r="E14" i="9" l="1"/>
  <c r="E32" i="9"/>
  <c r="E38" i="9"/>
  <c r="A2" i="7" l="1"/>
  <c r="A3" i="7" s="1"/>
  <c r="A4" i="7" l="1"/>
  <c r="A5" i="7" s="1"/>
  <c r="A6" i="7" s="1"/>
  <c r="A7" i="7" l="1"/>
  <c r="A8" i="7" s="1"/>
  <c r="A9" i="7" l="1"/>
  <c r="A10" i="7" l="1"/>
  <c r="A11" i="7" s="1"/>
  <c r="A12" i="7" s="1"/>
  <c r="A13" i="7" l="1"/>
  <c r="A14" i="7" l="1"/>
  <c r="A15" i="7" l="1"/>
  <c r="A16" i="7" l="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0" i="7" s="1"/>
  <c r="A231" i="7" s="1"/>
  <c r="A232" i="7" s="1"/>
  <c r="A233" i="7" s="1"/>
  <c r="A234" i="7" s="1"/>
  <c r="A235" i="7" s="1"/>
  <c r="A236" i="7" s="1"/>
  <c r="A237" i="7" s="1"/>
  <c r="A238" i="7" s="1"/>
  <c r="A239" i="7" s="1"/>
  <c r="A240" i="7" s="1"/>
  <c r="A241" i="7" s="1"/>
  <c r="A242" i="7" s="1"/>
  <c r="A243" i="7" s="1"/>
  <c r="A244" i="7" s="1"/>
  <c r="A245" i="7" s="1"/>
  <c r="A246" i="7" s="1"/>
  <c r="A247" i="7" s="1"/>
  <c r="A248" i="7" s="1"/>
  <c r="A249" i="7" s="1"/>
  <c r="A250" i="7" s="1"/>
  <c r="D5" i="7" l="1"/>
  <c r="D15" i="7"/>
  <c r="D21" i="7"/>
  <c r="D14" i="7"/>
  <c r="D2" i="7"/>
  <c r="D10" i="7"/>
  <c r="D9" i="7"/>
  <c r="D31" i="7"/>
  <c r="D33" i="7"/>
  <c r="D34" i="7"/>
  <c r="D28" i="7"/>
  <c r="D43" i="7"/>
  <c r="D36" i="7"/>
  <c r="D40" i="7"/>
  <c r="D18" i="7"/>
  <c r="D25" i="7"/>
  <c r="D35" i="7"/>
  <c r="D8" i="7"/>
  <c r="D11" i="7"/>
  <c r="D44" i="7"/>
  <c r="D32" i="7"/>
  <c r="D17" i="7"/>
  <c r="D23" i="7"/>
  <c r="D4" i="7"/>
  <c r="D6" i="7"/>
  <c r="D26" i="7"/>
  <c r="D12" i="7"/>
  <c r="D27" i="7"/>
  <c r="D24" i="7"/>
  <c r="D38" i="7"/>
  <c r="D19" i="7"/>
  <c r="D16" i="7"/>
  <c r="D30" i="7"/>
  <c r="D20" i="7"/>
  <c r="D39" i="7"/>
  <c r="D41" i="7"/>
  <c r="D7" i="7"/>
  <c r="D45" i="7"/>
  <c r="D29" i="7"/>
  <c r="D3" i="7"/>
  <c r="D13" i="7"/>
  <c r="D42" i="7"/>
  <c r="D37" i="7"/>
  <c r="D22" i="7"/>
  <c r="D54" i="7" l="1"/>
  <c r="D53" i="7"/>
  <c r="D55" i="7"/>
  <c r="D58" i="7"/>
  <c r="D56" i="7"/>
  <c r="D47" i="7"/>
  <c r="D48" i="7"/>
  <c r="D52" i="7"/>
  <c r="D46" i="7"/>
  <c r="D50" i="7"/>
  <c r="D51" i="7"/>
  <c r="D57" i="7"/>
  <c r="D49" i="7"/>
  <c r="D59" i="7"/>
  <c r="D61" i="7" l="1"/>
  <c r="D60" i="7"/>
  <c r="D63" i="7" l="1"/>
  <c r="D62" i="7"/>
  <c r="D64" i="7" l="1"/>
  <c r="D65" i="7"/>
  <c r="D137" i="7" l="1"/>
  <c r="D66" i="7"/>
  <c r="D67" i="7" l="1"/>
  <c r="D74" i="7"/>
  <c r="D75" i="7"/>
  <c r="D73" i="7"/>
  <c r="D69" i="7"/>
  <c r="D70" i="7"/>
  <c r="D72" i="7"/>
  <c r="D68" i="7"/>
  <c r="D94" i="7"/>
  <c r="D129" i="7"/>
  <c r="D108" i="7"/>
  <c r="D123" i="7"/>
  <c r="D81" i="7"/>
  <c r="D79" i="7"/>
  <c r="D132" i="7"/>
  <c r="D97" i="7"/>
  <c r="D87" i="7"/>
  <c r="D82" i="7"/>
  <c r="D102" i="7"/>
  <c r="D113" i="7"/>
  <c r="D78" i="7"/>
  <c r="D111" i="7"/>
  <c r="D128" i="7"/>
  <c r="D125" i="7"/>
  <c r="D107" i="7"/>
  <c r="D105" i="7"/>
  <c r="D106" i="7"/>
  <c r="D118" i="7"/>
  <c r="D91" i="7"/>
  <c r="D101" i="7"/>
  <c r="D100" i="7"/>
  <c r="D126" i="7"/>
  <c r="D131" i="7"/>
  <c r="D99" i="7"/>
  <c r="D86" i="7"/>
  <c r="D83" i="7"/>
  <c r="D71" i="7"/>
  <c r="D76" i="7"/>
  <c r="D98" i="7"/>
  <c r="D117" i="7"/>
  <c r="D157" i="7"/>
  <c r="D230" i="7"/>
  <c r="D218" i="7"/>
  <c r="D178" i="7"/>
  <c r="D182" i="7"/>
  <c r="D171" i="7"/>
  <c r="D185" i="7"/>
  <c r="D232" i="7"/>
  <c r="D184" i="7"/>
  <c r="D139" i="7"/>
  <c r="D248" i="7"/>
  <c r="D229" i="7"/>
  <c r="D133" i="7"/>
  <c r="D183" i="7"/>
  <c r="D241" i="7"/>
  <c r="D140" i="7"/>
  <c r="D120" i="7"/>
  <c r="D154" i="7"/>
  <c r="D181" i="7"/>
  <c r="D221" i="7"/>
  <c r="D239" i="7"/>
  <c r="D169" i="7"/>
  <c r="D144" i="7"/>
  <c r="D211" i="7"/>
  <c r="D149" i="7"/>
  <c r="D233" i="7"/>
  <c r="D202" i="7"/>
  <c r="D177" i="7"/>
  <c r="D130" i="7"/>
  <c r="D174" i="7"/>
  <c r="D210" i="7"/>
  <c r="D238" i="7"/>
  <c r="D136" i="7"/>
  <c r="D215" i="7"/>
  <c r="D186" i="7"/>
  <c r="D155" i="7"/>
  <c r="D109" i="7"/>
  <c r="D167" i="7"/>
  <c r="D93" i="7"/>
  <c r="D121" i="7"/>
  <c r="D151" i="7"/>
  <c r="D235" i="7"/>
  <c r="D237" i="7"/>
  <c r="D84" i="7"/>
  <c r="D188" i="7"/>
  <c r="D116" i="7"/>
  <c r="D192" i="7"/>
  <c r="D135" i="7"/>
  <c r="D92" i="7"/>
  <c r="D95" i="7"/>
  <c r="D114" i="7"/>
  <c r="D250" i="7"/>
  <c r="D194" i="7"/>
  <c r="D127" i="7"/>
  <c r="D80" i="7"/>
  <c r="D223" i="7"/>
  <c r="D242" i="7"/>
  <c r="D162" i="7"/>
  <c r="D122" i="7"/>
  <c r="D201" i="7"/>
  <c r="D216" i="7"/>
  <c r="D147" i="7"/>
  <c r="D196" i="7"/>
  <c r="D243" i="7"/>
  <c r="D224" i="7"/>
  <c r="D176" i="7"/>
  <c r="D141" i="7"/>
  <c r="D200" i="7"/>
  <c r="D164" i="7"/>
  <c r="D153" i="7"/>
  <c r="D138" i="7"/>
  <c r="D191" i="7"/>
  <c r="D156" i="7"/>
  <c r="D158" i="7"/>
  <c r="D187" i="7"/>
  <c r="D208" i="7"/>
  <c r="D249" i="7"/>
  <c r="D227" i="7"/>
  <c r="D189" i="7"/>
  <c r="D168" i="7"/>
  <c r="D247" i="7"/>
  <c r="D222" i="7"/>
  <c r="D134" i="7"/>
  <c r="D240" i="7"/>
  <c r="D217" i="7"/>
  <c r="D165" i="7"/>
  <c r="D142" i="7"/>
  <c r="D146" i="7"/>
  <c r="D234" i="7"/>
  <c r="D173" i="7"/>
  <c r="D212" i="7"/>
  <c r="D112" i="7"/>
  <c r="D198" i="7"/>
  <c r="D160" i="7"/>
  <c r="D197" i="7"/>
  <c r="D207" i="7"/>
  <c r="D231" i="7"/>
  <c r="D206" i="7"/>
  <c r="D170" i="7"/>
  <c r="D220" i="7"/>
  <c r="D226" i="7"/>
  <c r="D193" i="7"/>
  <c r="D209" i="7"/>
  <c r="D225" i="7"/>
  <c r="D119" i="7"/>
  <c r="D228" i="7"/>
  <c r="D179" i="7"/>
  <c r="D172" i="7"/>
  <c r="D152" i="7"/>
  <c r="D161" i="7"/>
  <c r="D214" i="7"/>
  <c r="D166" i="7"/>
  <c r="D199" i="7"/>
  <c r="D244" i="7"/>
  <c r="D150" i="7"/>
  <c r="D90" i="7"/>
  <c r="D110" i="7"/>
  <c r="D175" i="7"/>
  <c r="D195" i="7"/>
  <c r="D159" i="7"/>
  <c r="D89" i="7"/>
  <c r="D148" i="7"/>
  <c r="D203" i="7"/>
  <c r="D246" i="7"/>
  <c r="D88" i="7"/>
  <c r="D180" i="7"/>
  <c r="D104" i="7"/>
  <c r="D205" i="7"/>
  <c r="D85" i="7"/>
  <c r="D103" i="7"/>
  <c r="D163" i="7"/>
  <c r="D143" i="7"/>
  <c r="D96" i="7"/>
  <c r="D219" i="7"/>
  <c r="D204" i="7"/>
  <c r="D213" i="7"/>
  <c r="D236" i="7"/>
  <c r="D190" i="7"/>
  <c r="D245" i="7"/>
  <c r="D124" i="7"/>
  <c r="D77" i="7"/>
  <c r="D145" i="7"/>
  <c r="D115" i="7"/>
  <c r="C2" i="7" l="1"/>
  <c r="C1" i="7"/>
</calcChain>
</file>

<file path=xl/sharedStrings.xml><?xml version="1.0" encoding="utf-8"?>
<sst xmlns="http://schemas.openxmlformats.org/spreadsheetml/2006/main" count="510" uniqueCount="466">
  <si>
    <t>Name of University:</t>
  </si>
  <si>
    <t>Country of University:</t>
  </si>
  <si>
    <t>Title of Bachelor degree:</t>
  </si>
  <si>
    <t>AD - Andorra</t>
  </si>
  <si>
    <t>AE - United Arab Emirates</t>
  </si>
  <si>
    <t>AF - Afghanistan</t>
  </si>
  <si>
    <t>AG - Antigua and Barbuda</t>
  </si>
  <si>
    <t>AI - Anguilla</t>
  </si>
  <si>
    <t>AL - Albania</t>
  </si>
  <si>
    <t>AM - Armenia</t>
  </si>
  <si>
    <t>AO - Angola</t>
  </si>
  <si>
    <t>AQ - Antarctica</t>
  </si>
  <si>
    <t>AR - Argentina</t>
  </si>
  <si>
    <t>AS - American Samoa</t>
  </si>
  <si>
    <t>AT - Austria</t>
  </si>
  <si>
    <t>AU - Australia</t>
  </si>
  <si>
    <t>AW - Aruba</t>
  </si>
  <si>
    <t>AX - Åland Islands</t>
  </si>
  <si>
    <t>AZ - Azerbaijan</t>
  </si>
  <si>
    <t>BA - Bosnia and Herzegovina</t>
  </si>
  <si>
    <t>BB - Barbados</t>
  </si>
  <si>
    <t>BD - Bangladesh</t>
  </si>
  <si>
    <t>BE - Belgium</t>
  </si>
  <si>
    <t>BF - Burkina Faso</t>
  </si>
  <si>
    <t>BG - Bulgaria</t>
  </si>
  <si>
    <t>BH - Bahrain</t>
  </si>
  <si>
    <t>BI - Burundi</t>
  </si>
  <si>
    <t>BJ - Benin</t>
  </si>
  <si>
    <t>BL - Saint Barthélemy</t>
  </si>
  <si>
    <t>BM - Bermuda</t>
  </si>
  <si>
    <t>BN - Brunei Darussalam</t>
  </si>
  <si>
    <t>BO - Bolivia (Plurinational State of)</t>
  </si>
  <si>
    <t>BQ - Bonaire, Sint Eustatius and Saba</t>
  </si>
  <si>
    <t>BR - Brazil</t>
  </si>
  <si>
    <t>BS - Bahamas</t>
  </si>
  <si>
    <t>BT - Bhutan</t>
  </si>
  <si>
    <t>BV - Bouvet Island</t>
  </si>
  <si>
    <t>BW - Botswana</t>
  </si>
  <si>
    <t>BY - Belarus</t>
  </si>
  <si>
    <t>BZ - Belize</t>
  </si>
  <si>
    <t>CA - Canada</t>
  </si>
  <si>
    <t>CC - Cocos (Keeling) Islands</t>
  </si>
  <si>
    <t>CD - Congo, Democratic Republic of the</t>
  </si>
  <si>
    <t>CF - Central African Republic</t>
  </si>
  <si>
    <t>CG - Congo</t>
  </si>
  <si>
    <t>CH - Switzerland</t>
  </si>
  <si>
    <t>CI - Côte d'Ivoire</t>
  </si>
  <si>
    <t>CK - Cook Islands</t>
  </si>
  <si>
    <t>CL - Chile</t>
  </si>
  <si>
    <t>CM - Cameroon</t>
  </si>
  <si>
    <t>CN - China</t>
  </si>
  <si>
    <t>CO - Colombia</t>
  </si>
  <si>
    <t>CR - Costa Rica</t>
  </si>
  <si>
    <t>CU - Cuba</t>
  </si>
  <si>
    <t>CV - Cabo Verde</t>
  </si>
  <si>
    <t>CW - Curaçao</t>
  </si>
  <si>
    <t>CX - Christmas Island</t>
  </si>
  <si>
    <t>CY - Cyprus</t>
  </si>
  <si>
    <t>CZ - Czechia</t>
  </si>
  <si>
    <t>DE - Germany</t>
  </si>
  <si>
    <t>DJ - Djibouti</t>
  </si>
  <si>
    <t>DK - Denmark</t>
  </si>
  <si>
    <t>DM - Dominica</t>
  </si>
  <si>
    <t>DO - Dominican Republic</t>
  </si>
  <si>
    <t>DZ - Algeria</t>
  </si>
  <si>
    <t>EC - Ecuador</t>
  </si>
  <si>
    <t>EE - Estonia</t>
  </si>
  <si>
    <t>EG - Egypt</t>
  </si>
  <si>
    <t>EH - Western Sahara</t>
  </si>
  <si>
    <t>ER - Eritrea</t>
  </si>
  <si>
    <t>ES - Spain</t>
  </si>
  <si>
    <t>ET - Ethiopia</t>
  </si>
  <si>
    <t>FI - Finland</t>
  </si>
  <si>
    <t>FJ - Fiji</t>
  </si>
  <si>
    <t>FK - Falkland Islands (Malvinas)</t>
  </si>
  <si>
    <t>FM - Micronesia (Federated States of)</t>
  </si>
  <si>
    <t>FO - Faroe Islands</t>
  </si>
  <si>
    <t>FR - France</t>
  </si>
  <si>
    <t>GA - Gabon</t>
  </si>
  <si>
    <t>GB - United Kingdom of Great Britain and Northern Ireland</t>
  </si>
  <si>
    <t>GD - Grenada</t>
  </si>
  <si>
    <t>GE - Georgia</t>
  </si>
  <si>
    <t>GF - French Guiana</t>
  </si>
  <si>
    <t>GG - Guernsey</t>
  </si>
  <si>
    <t>GH - Ghana</t>
  </si>
  <si>
    <t>GI - Gibraltar</t>
  </si>
  <si>
    <t>GL - Greenland</t>
  </si>
  <si>
    <t>GM - Gambia</t>
  </si>
  <si>
    <t>GN - Guinea</t>
  </si>
  <si>
    <t>GP - Guadeloupe</t>
  </si>
  <si>
    <t>GQ - Equatorial Guinea</t>
  </si>
  <si>
    <t>GR - Greece</t>
  </si>
  <si>
    <t>GS - South Georgia and the South Sandwich Islands</t>
  </si>
  <si>
    <t>GT - Guatemala</t>
  </si>
  <si>
    <t>GU - Guam</t>
  </si>
  <si>
    <t>GW - Guinea-Bissau</t>
  </si>
  <si>
    <t>GY - Guyana</t>
  </si>
  <si>
    <t>HK - Hong Kong</t>
  </si>
  <si>
    <t>HM - Heard Island and McDonald Islands</t>
  </si>
  <si>
    <t>HN - Honduras</t>
  </si>
  <si>
    <t>HR - Croatia</t>
  </si>
  <si>
    <t>HT - Haiti</t>
  </si>
  <si>
    <t>HU - Hungary</t>
  </si>
  <si>
    <t>ID - Indonesia</t>
  </si>
  <si>
    <t>IE - Ireland</t>
  </si>
  <si>
    <t>IL - Israel</t>
  </si>
  <si>
    <t>IM - Isle of Man</t>
  </si>
  <si>
    <t>IN - India</t>
  </si>
  <si>
    <t>IO - British Indian Ocean Territory</t>
  </si>
  <si>
    <t>IQ - Iraq</t>
  </si>
  <si>
    <t>IR - Iran (Islamic Republic of)</t>
  </si>
  <si>
    <t>IS - Iceland</t>
  </si>
  <si>
    <t>IT - Italy</t>
  </si>
  <si>
    <t>JE - Jersey</t>
  </si>
  <si>
    <t>JM - Jamaica</t>
  </si>
  <si>
    <t>JO - Jordan</t>
  </si>
  <si>
    <t>JP - Japan</t>
  </si>
  <si>
    <t>KE - Kenya</t>
  </si>
  <si>
    <t>KG - Kyrgyzstan</t>
  </si>
  <si>
    <t>KH - Cambodia</t>
  </si>
  <si>
    <t>KI - Kiribati</t>
  </si>
  <si>
    <t>KM - Comoros</t>
  </si>
  <si>
    <t>KN - Saint Kitts and Nevis</t>
  </si>
  <si>
    <t>KP - Korea (Democratic People's Republic of)</t>
  </si>
  <si>
    <t>KR - Korea, Republic of</t>
  </si>
  <si>
    <t>KW - Kuwait</t>
  </si>
  <si>
    <t>KY - Cayman Islands</t>
  </si>
  <si>
    <t>KZ - Kazakhstan</t>
  </si>
  <si>
    <t>LA - Lao People's Democratic Republic</t>
  </si>
  <si>
    <t>LB - Lebanon</t>
  </si>
  <si>
    <t>LC - Saint Lucia</t>
  </si>
  <si>
    <t>LI - Liechtenstein</t>
  </si>
  <si>
    <t>LK - Sri Lanka</t>
  </si>
  <si>
    <t>LR - Liberia</t>
  </si>
  <si>
    <t>LS - Lesotho</t>
  </si>
  <si>
    <t>LT - Lithuania</t>
  </si>
  <si>
    <t>LU - Luxembourg</t>
  </si>
  <si>
    <t>LV - Latvia</t>
  </si>
  <si>
    <t>LY - Libya</t>
  </si>
  <si>
    <t>MA - Morocco</t>
  </si>
  <si>
    <t>MC - Monaco</t>
  </si>
  <si>
    <t>MD - Moldova, Republic of</t>
  </si>
  <si>
    <t>ME - Montenegro</t>
  </si>
  <si>
    <t>MF - Saint Martin (French part)</t>
  </si>
  <si>
    <t>MG - Madagascar</t>
  </si>
  <si>
    <t>MH - Marshall Islands</t>
  </si>
  <si>
    <t>MK - North Macedonia</t>
  </si>
  <si>
    <t>ML - Mali</t>
  </si>
  <si>
    <t>MM - Myanmar</t>
  </si>
  <si>
    <t>MN - Mongolia</t>
  </si>
  <si>
    <t>MO - Macao</t>
  </si>
  <si>
    <t>MP - Northern Mariana Islands</t>
  </si>
  <si>
    <t>MQ - Martinique</t>
  </si>
  <si>
    <t>MR - Mauritania</t>
  </si>
  <si>
    <t>MS - Montserrat</t>
  </si>
  <si>
    <t>MT - Malta</t>
  </si>
  <si>
    <t>MU - Mauritius</t>
  </si>
  <si>
    <t>MV - Maldives</t>
  </si>
  <si>
    <t>MW - Malawi</t>
  </si>
  <si>
    <t>MX - Mexico</t>
  </si>
  <si>
    <t>MY - Malaysia</t>
  </si>
  <si>
    <t>MZ - Mozambique</t>
  </si>
  <si>
    <t>NA - Namibia</t>
  </si>
  <si>
    <t>NC - New Caledonia</t>
  </si>
  <si>
    <t>NE - Niger</t>
  </si>
  <si>
    <t>NF - Norfolk Island</t>
  </si>
  <si>
    <t>NG - Nigeria</t>
  </si>
  <si>
    <t>NI - Nicaragua</t>
  </si>
  <si>
    <t>NL - Netherlands</t>
  </si>
  <si>
    <t>NO - Norway</t>
  </si>
  <si>
    <t>NP - Nepal</t>
  </si>
  <si>
    <t>NR - Nauru</t>
  </si>
  <si>
    <t>NU - Niue</t>
  </si>
  <si>
    <t>NZ - New Zealand</t>
  </si>
  <si>
    <t>OM - Oman</t>
  </si>
  <si>
    <t>PA - Panama</t>
  </si>
  <si>
    <t>PE - Peru</t>
  </si>
  <si>
    <t>PF - French Polynesia</t>
  </si>
  <si>
    <t>PG - Papua New Guinea</t>
  </si>
  <si>
    <t>PH - Philippines</t>
  </si>
  <si>
    <t>PK - Pakistan</t>
  </si>
  <si>
    <t>PL - Poland</t>
  </si>
  <si>
    <t>PM - Saint Pierre and Miquelon</t>
  </si>
  <si>
    <t>PN - Pitcairn</t>
  </si>
  <si>
    <t>PR - Puerto Rico</t>
  </si>
  <si>
    <t>PS - Palestine, State of</t>
  </si>
  <si>
    <t>PT - Portugal</t>
  </si>
  <si>
    <t>PW - Palau</t>
  </si>
  <si>
    <t>PY - Paraguay</t>
  </si>
  <si>
    <t>QA - Qatar</t>
  </si>
  <si>
    <t>RE - Réunion</t>
  </si>
  <si>
    <t>RO - Romania</t>
  </si>
  <si>
    <t>RS - Serbia</t>
  </si>
  <si>
    <t>RU - Russian Federation</t>
  </si>
  <si>
    <t>RW - Rwanda</t>
  </si>
  <si>
    <t>SA - Saudi Arabia</t>
  </si>
  <si>
    <t>SB - Solomon Islands</t>
  </si>
  <si>
    <t>SC - Seychelles</t>
  </si>
  <si>
    <t>SD - Sudan</t>
  </si>
  <si>
    <t>SE - Sweden</t>
  </si>
  <si>
    <t>SG - Singapore</t>
  </si>
  <si>
    <t>SH - Saint Helena, Ascension and Tristan da Cunha</t>
  </si>
  <si>
    <t>SI - Slovenia</t>
  </si>
  <si>
    <t>SJ - Svalbard and Jan Mayen</t>
  </si>
  <si>
    <t>SK - Slovakia</t>
  </si>
  <si>
    <t>SL - Sierra Leone</t>
  </si>
  <si>
    <t>SM - San Marino</t>
  </si>
  <si>
    <t>SN - Senegal</t>
  </si>
  <si>
    <t>SO - Somalia</t>
  </si>
  <si>
    <t>SR - Suriname</t>
  </si>
  <si>
    <t>SS - South Sudan</t>
  </si>
  <si>
    <t>ST - Sao Tome and Principe</t>
  </si>
  <si>
    <t>SV - El Salvador</t>
  </si>
  <si>
    <t>SX - Sint Maarten (Dutch part)</t>
  </si>
  <si>
    <t>SY - Syrian Arab Republic</t>
  </si>
  <si>
    <t>SZ - Eswatini</t>
  </si>
  <si>
    <t>TC - Turks and Caicos Islands</t>
  </si>
  <si>
    <t>TD - Chad</t>
  </si>
  <si>
    <t>TF - French Southern Territories</t>
  </si>
  <si>
    <t>TG - Togo</t>
  </si>
  <si>
    <t>TH - Thailand</t>
  </si>
  <si>
    <t>TJ - Tajikistan</t>
  </si>
  <si>
    <t>TK - Tokelau</t>
  </si>
  <si>
    <t>TL - Timor-Leste</t>
  </si>
  <si>
    <t>TM - Turkmenistan</t>
  </si>
  <si>
    <t>TN - Tunisia</t>
  </si>
  <si>
    <t>TO - Tonga</t>
  </si>
  <si>
    <t>TR - Turkey</t>
  </si>
  <si>
    <t>TT - Trinidad and Tobago</t>
  </si>
  <si>
    <t>TV - Tuvalu</t>
  </si>
  <si>
    <t>TW - Taiwan, Province of China</t>
  </si>
  <si>
    <t>TZ - Tanzania, United Republic of</t>
  </si>
  <si>
    <t>UA - Ukraine</t>
  </si>
  <si>
    <t>UG - Uganda</t>
  </si>
  <si>
    <t>UM - United States Minor Outlying Islands</t>
  </si>
  <si>
    <t>US - United States of America</t>
  </si>
  <si>
    <t>UY - Uruguay</t>
  </si>
  <si>
    <t>UZ - Uzbekistan</t>
  </si>
  <si>
    <t>VA - Holy See</t>
  </si>
  <si>
    <t>VC - Saint Vincent and the Grenadines</t>
  </si>
  <si>
    <t>VE - Venezuela (Bolivarian Republic of)</t>
  </si>
  <si>
    <t>VG - Virgin Islands (British)</t>
  </si>
  <si>
    <t>VI - Virgin Islands (U.S.)</t>
  </si>
  <si>
    <t>VN - Viet Nam</t>
  </si>
  <si>
    <t>VU - Vanuatu</t>
  </si>
  <si>
    <t>WF - Wallis and Futuna</t>
  </si>
  <si>
    <t>WS - Samoa</t>
  </si>
  <si>
    <t>YE - Yemen</t>
  </si>
  <si>
    <t>YT - Mayotte</t>
  </si>
  <si>
    <t>ZA - South Africa</t>
  </si>
  <si>
    <t>ZM - Zambia</t>
  </si>
  <si>
    <t>ZW - Zimbabwe</t>
  </si>
  <si>
    <t>Name:</t>
  </si>
  <si>
    <t>Your plan for the future and motivation to study at DTU</t>
  </si>
  <si>
    <t>Other relevant information for your admission at DTU (if applicable)</t>
  </si>
  <si>
    <t xml:space="preserve">Have you applied to DTU before (if applicable) – </t>
  </si>
  <si>
    <t>If rejected: explain how you have upgraded your qualifications since then (max. 500 characters)</t>
  </si>
  <si>
    <t>Yes/No:</t>
  </si>
  <si>
    <t>Write name (and/or) course code of course no. 1</t>
  </si>
  <si>
    <t>Title of qualifying degree:</t>
  </si>
  <si>
    <t>Grade scale minimum (home university)</t>
  </si>
  <si>
    <t>Passing grade (home university):</t>
  </si>
  <si>
    <t>Grade scale maximum (home university)</t>
  </si>
  <si>
    <t>Minimum required credits for graduation (home university):</t>
  </si>
  <si>
    <t>Country of home University:</t>
  </si>
  <si>
    <t>Name of home University:</t>
  </si>
  <si>
    <t>Full name:</t>
  </si>
  <si>
    <t>Nominal length of qualifying degree (years):</t>
  </si>
  <si>
    <t>Write name (and/or) course code of course no. 2</t>
  </si>
  <si>
    <t>Write name (and/or) course code of course no. 3</t>
  </si>
  <si>
    <t>Write name (and/or) course code of course no. 4</t>
  </si>
  <si>
    <t>Write name (and/or) course code of course no. 5</t>
  </si>
  <si>
    <t>Write name (and/or) course code of course no. 6</t>
  </si>
  <si>
    <t>Write name (and/or) course code of course no. 7</t>
  </si>
  <si>
    <t>Write name (and/or) course code of course no. 8</t>
  </si>
  <si>
    <t>Write name (and/or) course code of course no. 9</t>
  </si>
  <si>
    <t>Write name (and/or) course code of course no. 10</t>
  </si>
  <si>
    <t>Write name (and/or) course code of course no. 11</t>
  </si>
  <si>
    <t>Write name (and/or) course code of course no. 12</t>
  </si>
  <si>
    <t>Write name (and/or) course code of course no. 13</t>
  </si>
  <si>
    <t>Write name (and/or) course code of course no. 14</t>
  </si>
  <si>
    <t>Write name (and/or) course code of course no. 15</t>
  </si>
  <si>
    <t>Write name (and/or) course code of course no. 16</t>
  </si>
  <si>
    <t>Write name (and/or) course code of course no. 17</t>
  </si>
  <si>
    <t>Write name (and/or) course code of course no. 18</t>
  </si>
  <si>
    <t>Write name (and/or) course code of course no. 19</t>
  </si>
  <si>
    <t>Write name (and/or) course code of course no. 20</t>
  </si>
  <si>
    <t>Write name (and/or) course code of course no. 21</t>
  </si>
  <si>
    <t>Write name (and/or) course code of course no. 22</t>
  </si>
  <si>
    <t>Write name (and/or) course code of course no. 23</t>
  </si>
  <si>
    <t>Write name (and/or) course code of course no. 24</t>
  </si>
  <si>
    <t>Write name (and/or) course code of course no. 25</t>
  </si>
  <si>
    <t>Write name (and/or) course code of course no. 26</t>
  </si>
  <si>
    <t>Write name (and/or) course code of course no. 27</t>
  </si>
  <si>
    <t>Write name (and/or) course code of course no. 28</t>
  </si>
  <si>
    <t>Write name (and/or) course code of course no. 29</t>
  </si>
  <si>
    <t>Write name (and/or) course code of course no. 30</t>
  </si>
  <si>
    <t>Write name (and/or) course code of course no. 31</t>
  </si>
  <si>
    <t>Write name (and/or) course code of course no. 32</t>
  </si>
  <si>
    <t>Write name (and/or) course code of course no. 33</t>
  </si>
  <si>
    <t>Write name (and/or) course code of course no. 34</t>
  </si>
  <si>
    <t>Write name (and/or) course code of course no. 35</t>
  </si>
  <si>
    <t>Write name (and/or) course code of course no. 36</t>
  </si>
  <si>
    <t>Write name (and/or) course code of course no. 37</t>
  </si>
  <si>
    <t>Write name (and/or) course code of course no. 38</t>
  </si>
  <si>
    <t>Write name (and/or) course code of course no. 39</t>
  </si>
  <si>
    <t>Write name (and/or) course code of course no. 40</t>
  </si>
  <si>
    <t>Write name (and/or) course code of course no. 41</t>
  </si>
  <si>
    <t>Write name (and/or) course code of course no. 42</t>
  </si>
  <si>
    <t>Write name (and/or) course code of course no. 43</t>
  </si>
  <si>
    <t>Write name (and/or) course code of course no. 44</t>
  </si>
  <si>
    <t>Write name (and/or) course code of course no. 45</t>
  </si>
  <si>
    <t>Write name (and/or) course code of course no. 46</t>
  </si>
  <si>
    <t>Write name (and/or) course code of course no. 47</t>
  </si>
  <si>
    <t>Write name (and/or) course code of course no. 48</t>
  </si>
  <si>
    <t>Write name (and/or) course code of course no. 49</t>
  </si>
  <si>
    <t>Write name (and/or) course code of course no. 50</t>
  </si>
  <si>
    <t>Write name (and/or) course code of course no. 51</t>
  </si>
  <si>
    <t>Write name (and/or) course code of course no. 52</t>
  </si>
  <si>
    <t>Write name (and/or) course code of course no. 53</t>
  </si>
  <si>
    <t>Write name (and/or) course code of course no. 54</t>
  </si>
  <si>
    <t>Write name (and/or) course code of course no. 55</t>
  </si>
  <si>
    <t>Write name (and/or) course code of course no. 56</t>
  </si>
  <si>
    <t>Write name (and/or) course code of course no. 57</t>
  </si>
  <si>
    <t>Write name (and/or) course code of course no. 58</t>
  </si>
  <si>
    <t>Write name (and/or) course code of course no. 59</t>
  </si>
  <si>
    <t>Write name (and/or) course code of course no. 60</t>
  </si>
  <si>
    <t>Write name (and/or) course code of course no. 61</t>
  </si>
  <si>
    <t>Write name (and/or) course code of course no. 62</t>
  </si>
  <si>
    <t>Write name (and/or) course code of course no. 63</t>
  </si>
  <si>
    <t>Write name (and/or) course code of course no. 64</t>
  </si>
  <si>
    <t>Write name (and/or) course code of course no. 65</t>
  </si>
  <si>
    <t>Write name (and/or) course code of course no. 66</t>
  </si>
  <si>
    <t>Write name (and/or) course code of course no. 67</t>
  </si>
  <si>
    <t>Write name (and/or) course code of course no. 68</t>
  </si>
  <si>
    <t>Write name (and/or) course code of course no. 69</t>
  </si>
  <si>
    <t>Write name (and/or) course code of course no. 70</t>
  </si>
  <si>
    <t>Write name (and/or) course code of course no. 71</t>
  </si>
  <si>
    <t>Write name (and/or) course code of course no. 72</t>
  </si>
  <si>
    <t>Write name (and/or) course code of course no. 73</t>
  </si>
  <si>
    <t>Write name (and/or) course code of course no. 74</t>
  </si>
  <si>
    <t>Write name (and/or) course code of course no. 75</t>
  </si>
  <si>
    <t>Write name (and/or) course code of course no. 76</t>
  </si>
  <si>
    <t>Write name (and/or) course code of course no. 77</t>
  </si>
  <si>
    <t>Write name (and/or) course code of course no. 78</t>
  </si>
  <si>
    <t>Write name (and/or) course code of course no. 79</t>
  </si>
  <si>
    <t>Write name (and/or) course code of course no. 80</t>
  </si>
  <si>
    <t>GPA calculated from the list of courses below in your home university grade scale (comparable to your transcript)</t>
  </si>
  <si>
    <t>An estimate of your Danish GPA (linear conversion to the danish grading system)</t>
  </si>
  <si>
    <t>GPA for courses of prerequisites (your home university grading scale)</t>
  </si>
  <si>
    <t>4/4. Course Name (a course may only be listed once)</t>
  </si>
  <si>
    <t>3/4. Information on grade scale at your home university:</t>
  </si>
  <si>
    <t>2/4. Information on Qualifying degree:</t>
  </si>
  <si>
    <t>1/4. Information on applicant:</t>
  </si>
  <si>
    <t>GPA:</t>
  </si>
  <si>
    <t>Full name of the applicant</t>
  </si>
  <si>
    <t>Country of your university</t>
  </si>
  <si>
    <t>State your future academic goals and how your study at DTU will help you achieve these (max. 1000 characters): *</t>
  </si>
  <si>
    <t>Countries</t>
  </si>
  <si>
    <t xml:space="preserve">Find Courses at: </t>
  </si>
  <si>
    <t>Statement of Purpose (sheet 2 of 3)</t>
  </si>
  <si>
    <t>University name</t>
  </si>
  <si>
    <t>Topic</t>
  </si>
  <si>
    <t>Course/Subject number*</t>
  </si>
  <si>
    <t>Course/Subject name*</t>
  </si>
  <si>
    <t>Describe how these courses/subjects support your academic goals (max. 500 characters): *</t>
  </si>
  <si>
    <t>The following table is used in the assessment of your application to see how you fulfil the academic prerequisites for the specific MSc programme.
Fill in the tables below with courses from your qualifying education or qualifications obtained in other ways as good, precise, and concise as possible. Note that you might need to write the same course/subject more than once. 
You will most likely not have courses/subjects or qualifications in all areas and that is ok, just leave the field blank. You might also have courses/subjects, which does not fit in the scheme, please leave them out. If you have obtained other academic competences you believe are relevant for your study at DTU, please use the last box to describe these shortly.</t>
  </si>
  <si>
    <t>Comments (if applicable)
Max. 150 characters</t>
  </si>
  <si>
    <t>Other relevant academic competence/information
 (max. 500 characters):</t>
  </si>
  <si>
    <t>Pre-mapping of Studies (Sheet 3 of 3)</t>
  </si>
  <si>
    <t>Yes</t>
  </si>
  <si>
    <t>No</t>
  </si>
  <si>
    <t>Select two courses/subjects (at MSc level) from the DTU course catalogue which you plan to take:</t>
  </si>
  <si>
    <t>http://kurser.dtu.dk/</t>
  </si>
  <si>
    <r>
      <t xml:space="preserve">It is mandatory to submit a statement of purpose and it is a key document in the decision making process. It is therefore extremely important that you give considerable thought towards preparing the SOP. Be as concise and clear as possible and if you are applying for more than one programme, prepare a SOP for each. Below you will find a form where you must fill in the relevant information.
</t>
    </r>
    <r>
      <rPr>
        <i/>
        <sz val="12"/>
        <color rgb="FFFF0000"/>
        <rFont val="Calibri"/>
        <family val="2"/>
        <scheme val="minor"/>
      </rPr>
      <t>Fields marked with (</t>
    </r>
    <r>
      <rPr>
        <i/>
        <sz val="12"/>
        <rFont val="Calibri"/>
        <family val="2"/>
        <scheme val="minor"/>
      </rPr>
      <t>*</t>
    </r>
    <r>
      <rPr>
        <i/>
        <sz val="12"/>
        <color rgb="FFFF0000"/>
        <rFont val="Calibri"/>
        <family val="2"/>
        <scheme val="minor"/>
      </rPr>
      <t>), are mandatory and must be filled.</t>
    </r>
  </si>
  <si>
    <t>How do you fulfil the academic requirements  
Mention the Course/subject name and number from your academic transcript
(minimum academic level has to be bachelors)</t>
  </si>
  <si>
    <t>Computer Science and Engineering</t>
  </si>
  <si>
    <t xml:space="preserve">Mathematics and Computer Science: </t>
  </si>
  <si>
    <t>Engineering mathematics, statiscs and probability</t>
  </si>
  <si>
    <t>Discrete mathematics and logic</t>
  </si>
  <si>
    <t>Knowledge of at least one programming language and of general programming paradigms</t>
  </si>
  <si>
    <t>Knowledge of the use of basic data strucutres for effective realization of algorithms</t>
  </si>
  <si>
    <t>Experience with develoment of small and medium-sized programs</t>
  </si>
  <si>
    <t>Computer science modellingm includings automatons and semantics</t>
  </si>
  <si>
    <t>Databases, including data models and query languages</t>
  </si>
  <si>
    <t>Declarative programming, including functionnal programming and logic programming</t>
  </si>
  <si>
    <t>Digital systems, including digital electronics, computer architectures and system construction</t>
  </si>
  <si>
    <t>Concurrency including concurrent programming and concurrent systems</t>
  </si>
  <si>
    <t>Networks, including web technology and communication networks</t>
  </si>
  <si>
    <t>English language documentation</t>
  </si>
  <si>
    <t xml:space="preserve">- Please fill in the below section regarding your English language certificate
- Note that the DTU TOEFL-code is 1684
</t>
  </si>
  <si>
    <t xml:space="preserve">- Click here for more information on the DTU language requirements
</t>
  </si>
  <si>
    <t>Language test information</t>
  </si>
  <si>
    <t>TOEFL - Internet-based:</t>
  </si>
  <si>
    <t>Appointment Number / Registration number:</t>
  </si>
  <si>
    <t>IELTS Academic:</t>
  </si>
  <si>
    <t>C1 Advanced / Cambridge Advanced English (CAE):</t>
  </si>
  <si>
    <t>Reference Number:</t>
  </si>
  <si>
    <t>I fulfill the English requirements without the need for an English test:</t>
  </si>
  <si>
    <t>Test not taken yet</t>
  </si>
  <si>
    <t>Please specify which date you expect to complete your English test (be sure to upload the registration receipt to your application)</t>
  </si>
  <si>
    <t>Credits</t>
  </si>
  <si>
    <t>Comments</t>
  </si>
  <si>
    <t>Pass/Fail Credits Total:</t>
  </si>
  <si>
    <t>Ongoing Credits Total:</t>
  </si>
  <si>
    <r>
      <t xml:space="preserve">Test Reference Number (TRF): </t>
    </r>
    <r>
      <rPr>
        <sz val="8"/>
        <color rgb="FFFF0000"/>
        <rFont val="Calibri"/>
        <family val="2"/>
        <scheme val="minor"/>
      </rPr>
      <t xml:space="preserve"> </t>
    </r>
    <r>
      <rPr>
        <sz val="8"/>
        <color rgb="FFC00000"/>
        <rFont val="Calibri"/>
        <family val="2"/>
        <scheme val="minor"/>
      </rPr>
      <t>*no spaces</t>
    </r>
  </si>
  <si>
    <t>Student number:</t>
  </si>
  <si>
    <t>Bachelor of Natural Science</t>
  </si>
  <si>
    <t>Bachelor of Engineering</t>
  </si>
  <si>
    <t>Bachelor of Science in Engineering</t>
  </si>
  <si>
    <t>Bachelor of Arts with a specialization in Engineering or Natural Science</t>
  </si>
  <si>
    <t>Other</t>
  </si>
  <si>
    <t>Type of Bachelor's degree:</t>
  </si>
  <si>
    <r>
      <t xml:space="preserve">Specific course description links (if availabe in EN)
</t>
    </r>
    <r>
      <rPr>
        <b/>
        <i/>
        <u/>
        <sz val="9"/>
        <color theme="1"/>
        <rFont val="Calibri"/>
        <family val="2"/>
        <scheme val="minor"/>
      </rPr>
      <t>only use if the course falls into the categories mentioned</t>
    </r>
  </si>
  <si>
    <t>Comments (if any)</t>
  </si>
  <si>
    <t>Write name (and/or) course code of course no. 81</t>
  </si>
  <si>
    <t>Write name (and/or) course code of course no. 82</t>
  </si>
  <si>
    <t>Write name (and/or) course code of course no. 83</t>
  </si>
  <si>
    <t>Write name (and/or) course code of course no. 84</t>
  </si>
  <si>
    <t>Write name (and/or) course code of course no. 85</t>
  </si>
  <si>
    <t>Write name (and/or) course code of course no. 86</t>
  </si>
  <si>
    <t>Write name (and/or) course code of course no. 87</t>
  </si>
  <si>
    <t>Write name (and/or) course code of course no. 88</t>
  </si>
  <si>
    <t>Write name (and/or) course code of course no. 89</t>
  </si>
  <si>
    <t>Write name (and/or) course code of course no. 90</t>
  </si>
  <si>
    <t>Write name (and/or) course code of course no. 91</t>
  </si>
  <si>
    <t>Write name (and/or) course code of course no. 92</t>
  </si>
  <si>
    <t>Write name (and/or) course code of course no. 93</t>
  </si>
  <si>
    <t>Write name (and/or) course code of course no. 94</t>
  </si>
  <si>
    <t>Write name (and/or) course code of course no. 95</t>
  </si>
  <si>
    <t>Write name (and/or) course code of course no. 96</t>
  </si>
  <si>
    <t>Write name (and/or) course code of course no. 97</t>
  </si>
  <si>
    <t>Write name (and/or) course code of course no. 98</t>
  </si>
  <si>
    <t>Write name (and/or) course code of course no. 99</t>
  </si>
  <si>
    <t>Ongoing Courses</t>
  </si>
  <si>
    <t>Have you ever had a DTU student number?</t>
  </si>
  <si>
    <t>If yes, please state your DTU student number.</t>
  </si>
  <si>
    <t>Pre-Mapping for the MSc programme in Computer Science and Engineering</t>
  </si>
  <si>
    <r>
      <t>• This Excel workbook contains three sheets (</t>
    </r>
    <r>
      <rPr>
        <i/>
        <sz val="10"/>
        <color rgb="FF00B050"/>
        <rFont val="Calibri"/>
        <family val="2"/>
        <scheme val="minor"/>
      </rPr>
      <t>"GPA",</t>
    </r>
    <r>
      <rPr>
        <i/>
        <sz val="10"/>
        <color rgb="FF00B0F0"/>
        <rFont val="Calibri"/>
        <family val="2"/>
        <scheme val="minor"/>
      </rPr>
      <t>"SOP"</t>
    </r>
    <r>
      <rPr>
        <i/>
        <sz val="10"/>
        <color rgb="FF00B050"/>
        <rFont val="Calibri"/>
        <family val="2"/>
        <scheme val="minor"/>
      </rPr>
      <t xml:space="preserve">, </t>
    </r>
    <r>
      <rPr>
        <i/>
        <sz val="10"/>
        <color theme="1"/>
        <rFont val="Calibri"/>
        <family val="2"/>
        <scheme val="minor"/>
      </rPr>
      <t xml:space="preserve">and </t>
    </r>
    <r>
      <rPr>
        <i/>
        <sz val="10"/>
        <color theme="9" tint="-0.499984740745262"/>
        <rFont val="Calibri"/>
        <family val="2"/>
        <scheme val="minor"/>
      </rPr>
      <t xml:space="preserve">"English" </t>
    </r>
    <r>
      <rPr>
        <i/>
        <sz val="10"/>
        <color theme="1"/>
        <rFont val="Calibri"/>
        <family val="2"/>
        <scheme val="minor"/>
      </rPr>
      <t xml:space="preserve">). The whole workbook has to be uploaded with your application as a single file, in excel format (*.xlsx).
• This workbook is used only as a part of the full assessment of your qualifications and the people evaluating your data have a good understandling of the pitfalls when translating between different grading systems.
• </t>
    </r>
    <r>
      <rPr>
        <b/>
        <i/>
        <sz val="10"/>
        <color theme="1"/>
        <rFont val="Calibri"/>
        <family val="2"/>
        <scheme val="minor"/>
      </rPr>
      <t>Do not tamper with the template</t>
    </r>
    <r>
      <rPr>
        <i/>
        <sz val="10"/>
        <color theme="1"/>
        <rFont val="Calibri"/>
        <family val="2"/>
        <scheme val="minor"/>
      </rPr>
      <t xml:space="preserve">. Fill in your data manually. Do not copy-paste information to the fields. The workbook is designed to be filled in using Microsoft Excel. Other office suites might produce errors.
• After entering all your courses, if everything has been done correctly, the "GPA" field should calculate the corresponding estimations automatically. If not, please review all the data you have entered for errors.
• In case of problems, please contact: </t>
    </r>
    <r>
      <rPr>
        <b/>
        <i/>
        <sz val="10"/>
        <color theme="3"/>
        <rFont val="Calibri"/>
        <family val="2"/>
        <scheme val="minor"/>
      </rPr>
      <t>mscadmissions@adm.dtu.dk</t>
    </r>
  </si>
  <si>
    <t>- In the rows below, course name, credits and grades should be provided in accordance with your transcript.
- The subject columns should be filled in providing a rough estimate of the course content in percentage. Only include major course contributions greater than or equal to 30% and only contributions where the subject(s) is being taught as distinguished from merely being used. See the two examples below (row 24-25). You will most likely not have courses in all subjects and that is okay. 
- Do not add the "%" sign. For example, instead of 50% just write 50.
- In the 'Specific course description link' column, insert the official course description links for the courses from your home university that fall into at least one of the subjects, if written in English. If an English course description is not available, please upload a PDF.
- Be sure to input only numerical values and use a dot (or comma depending on your computer settings) to separate the decimals.
- Enter all completed courses from your BSc studies. Any Pass/Fail courses should be provided in the designated table below this table. In case you have not finished your BSc programme yet, provide the ongoing courses in the designated table.</t>
  </si>
  <si>
    <t>Distribution of course content (estimated) - Do not add "%" symbol</t>
  </si>
  <si>
    <t>Credits (BSc)</t>
  </si>
  <si>
    <t>Local Grade (Bsc)</t>
  </si>
  <si>
    <t>Credit estimation for relevant topic</t>
  </si>
  <si>
    <t>Grade estimation for relevant topic</t>
  </si>
  <si>
    <t>Non-numerically graded courses OR Pass/fail courses</t>
  </si>
  <si>
    <t>Write name of course no. 1</t>
  </si>
  <si>
    <t>Write name of course no. 2</t>
  </si>
  <si>
    <t>Write name of course no. 3</t>
  </si>
  <si>
    <t>Write name of course no. 4</t>
  </si>
  <si>
    <t>Write name of course no. 5</t>
  </si>
  <si>
    <t>Write name of course no. 6</t>
  </si>
  <si>
    <t>Write name of course no. 7</t>
  </si>
  <si>
    <t>Write name of course no. 8</t>
  </si>
  <si>
    <t>Write name of course no. 9</t>
  </si>
  <si>
    <t>Write name of course no. 10</t>
  </si>
  <si>
    <t>Write name of course no. 11</t>
  </si>
  <si>
    <t>Write name of course no. 12</t>
  </si>
  <si>
    <t>Write name of course no. 13</t>
  </si>
  <si>
    <t>Write name of course no. 14</t>
  </si>
  <si>
    <t>Write name of course no. 15</t>
  </si>
  <si>
    <t>Write name of course no. 16</t>
  </si>
  <si>
    <t>Write name of course no. 17</t>
  </si>
  <si>
    <t>Write name of course no. 18</t>
  </si>
  <si>
    <t>Write name of course no. 19</t>
  </si>
  <si>
    <t>Write name of course no.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</si>
</sst>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
  </numFmts>
  <fonts count="52">
    <font>
      <sz val="11"/>
      <color theme="1"/>
      <name val="Calibri"/>
      <family val="2"/>
      <scheme val="minor"/>
    </font>
    <font>
      <b/>
      <sz val="11"/>
      <color theme="1"/>
      <name val="Calibri"/>
      <family val="2"/>
      <scheme val="minor"/>
    </font>
    <font>
      <i/>
      <sz val="11"/>
      <color theme="1"/>
      <name val="Calibri"/>
      <family val="2"/>
      <scheme val="minor"/>
    </font>
    <font>
      <b/>
      <sz val="11"/>
      <color rgb="FFFA7D00"/>
      <name val="Calibri"/>
      <family val="2"/>
      <scheme val="minor"/>
    </font>
    <font>
      <b/>
      <u/>
      <sz val="11"/>
      <color theme="1"/>
      <name val="Calibri"/>
      <family val="2"/>
      <scheme val="minor"/>
    </font>
    <font>
      <b/>
      <i/>
      <sz val="11"/>
      <color rgb="FF3F3F76"/>
      <name val="Calibri"/>
      <family val="2"/>
      <scheme val="minor"/>
    </font>
    <font>
      <i/>
      <sz val="9"/>
      <color rgb="FFFF0000"/>
      <name val="Calibri"/>
      <family val="2"/>
      <scheme val="minor"/>
    </font>
    <font>
      <sz val="26"/>
      <color theme="1"/>
      <name val="Calibri"/>
      <family val="2"/>
      <scheme val="minor"/>
    </font>
    <font>
      <sz val="16"/>
      <color rgb="FF2E74B5"/>
      <name val="Calibri Light"/>
      <family val="2"/>
    </font>
    <font>
      <b/>
      <sz val="10.5"/>
      <color theme="1"/>
      <name val="CIDFont+F2"/>
    </font>
    <font>
      <u/>
      <sz val="11"/>
      <color theme="10"/>
      <name val="Calibri"/>
      <family val="2"/>
      <scheme val="minor"/>
    </font>
    <font>
      <u/>
      <sz val="11"/>
      <color theme="1"/>
      <name val="Calibri"/>
      <family val="2"/>
      <scheme val="minor"/>
    </font>
    <font>
      <sz val="18"/>
      <color theme="1"/>
      <name val="Calibri"/>
      <family val="2"/>
      <scheme val="minor"/>
    </font>
    <font>
      <sz val="22"/>
      <color theme="1"/>
      <name val="Calibri"/>
      <family val="2"/>
      <scheme val="minor"/>
    </font>
    <font>
      <sz val="8"/>
      <color rgb="FFFF0000"/>
      <name val="Calibri"/>
      <family val="2"/>
      <scheme val="minor"/>
    </font>
    <font>
      <i/>
      <sz val="12"/>
      <color rgb="FF3F3F76"/>
      <name val="Calibri"/>
      <family val="2"/>
      <scheme val="minor"/>
    </font>
    <font>
      <i/>
      <sz val="11"/>
      <color rgb="FF3F3F76"/>
      <name val="Calibri"/>
      <family val="2"/>
      <scheme val="minor"/>
    </font>
    <font>
      <i/>
      <sz val="12"/>
      <color theme="1"/>
      <name val="Calibri"/>
      <family val="2"/>
      <scheme val="minor"/>
    </font>
    <font>
      <i/>
      <sz val="10"/>
      <color theme="1"/>
      <name val="Calibri"/>
      <family val="2"/>
      <scheme val="minor"/>
    </font>
    <font>
      <b/>
      <i/>
      <u/>
      <sz val="12"/>
      <color theme="1"/>
      <name val="Calibri"/>
      <family val="2"/>
      <scheme val="minor"/>
    </font>
    <font>
      <b/>
      <i/>
      <u/>
      <sz val="11"/>
      <color theme="1"/>
      <name val="Calibri"/>
      <family val="2"/>
      <scheme val="minor"/>
    </font>
    <font>
      <i/>
      <sz val="9"/>
      <color theme="0"/>
      <name val="Calibri"/>
      <family val="2"/>
      <scheme val="minor"/>
    </font>
    <font>
      <i/>
      <sz val="11"/>
      <color theme="0" tint="-0.34998626667073579"/>
      <name val="Calibri"/>
      <family val="2"/>
      <scheme val="minor"/>
    </font>
    <font>
      <i/>
      <sz val="10"/>
      <color rgb="FF00B050"/>
      <name val="Calibri"/>
      <family val="2"/>
      <scheme val="minor"/>
    </font>
    <font>
      <i/>
      <sz val="10"/>
      <color rgb="FF00B0F0"/>
      <name val="Calibri"/>
      <family val="2"/>
      <scheme val="minor"/>
    </font>
    <font>
      <b/>
      <sz val="22"/>
      <color theme="1"/>
      <name val="Calibri"/>
      <family val="2"/>
      <scheme val="minor"/>
    </font>
    <font>
      <sz val="18"/>
      <color theme="3" tint="0.39997558519241921"/>
      <name val="Calibri"/>
      <family val="2"/>
      <scheme val="minor"/>
    </font>
    <font>
      <b/>
      <sz val="11"/>
      <color rgb="FF3F3F3F"/>
      <name val="Calibri"/>
      <family val="2"/>
      <scheme val="minor"/>
    </font>
    <font>
      <b/>
      <sz val="18"/>
      <color rgb="FFFF0000"/>
      <name val="Calibri"/>
      <family val="2"/>
      <scheme val="minor"/>
    </font>
    <font>
      <b/>
      <sz val="9"/>
      <color theme="1"/>
      <name val="Calibri"/>
      <family val="2"/>
      <scheme val="minor"/>
    </font>
    <font>
      <b/>
      <sz val="8"/>
      <color theme="1"/>
      <name val="Calibri"/>
      <family val="2"/>
      <scheme val="minor"/>
    </font>
    <font>
      <b/>
      <sz val="14"/>
      <color rgb="FFFF0000"/>
      <name val="Calibri"/>
      <family val="2"/>
      <scheme val="minor"/>
    </font>
    <font>
      <b/>
      <sz val="10.5"/>
      <color rgb="FFFF0000"/>
      <name val="CIDFont+F2"/>
    </font>
    <font>
      <i/>
      <sz val="12"/>
      <color rgb="FFFF0000"/>
      <name val="Calibri"/>
      <family val="2"/>
      <scheme val="minor"/>
    </font>
    <font>
      <i/>
      <sz val="12"/>
      <name val="Calibri"/>
      <family val="2"/>
      <scheme val="minor"/>
    </font>
    <font>
      <i/>
      <sz val="10"/>
      <color theme="9" tint="-0.499984740745262"/>
      <name val="Calibri"/>
      <family val="2"/>
      <scheme val="minor"/>
    </font>
    <font>
      <u/>
      <sz val="10"/>
      <color theme="10"/>
      <name val="Calibri"/>
      <family val="2"/>
      <scheme val="minor"/>
    </font>
    <font>
      <b/>
      <sz val="11"/>
      <name val="Calibri"/>
      <family val="2"/>
      <scheme val="minor"/>
    </font>
    <font>
      <sz val="11"/>
      <color theme="3"/>
      <name val="Calibri"/>
      <family val="2"/>
      <scheme val="minor"/>
    </font>
    <font>
      <b/>
      <i/>
      <sz val="10"/>
      <color theme="1"/>
      <name val="Calibri"/>
      <family val="2"/>
      <scheme val="minor"/>
    </font>
    <font>
      <sz val="8"/>
      <color rgb="FFC00000"/>
      <name val="Calibri"/>
      <family val="2"/>
      <scheme val="minor"/>
    </font>
    <font>
      <b/>
      <sz val="10"/>
      <name val="CIDFont+F2"/>
    </font>
    <font>
      <sz val="10"/>
      <color theme="1"/>
      <name val="CIDFont+F2"/>
    </font>
    <font>
      <sz val="11"/>
      <color theme="1"/>
      <name val="Calibri"/>
      <family val="2"/>
      <scheme val="minor"/>
    </font>
    <font>
      <b/>
      <i/>
      <sz val="10"/>
      <color theme="3"/>
      <name val="Calibri"/>
      <family val="2"/>
      <scheme val="minor"/>
    </font>
    <font>
      <b/>
      <sz val="11"/>
      <color theme="3"/>
      <name val="Calibri"/>
      <family val="2"/>
      <scheme val="minor"/>
    </font>
    <font>
      <sz val="11"/>
      <color theme="0"/>
      <name val="Calibri"/>
      <family val="2"/>
      <scheme val="minor"/>
    </font>
    <font>
      <b/>
      <i/>
      <sz val="11"/>
      <color theme="1"/>
      <name val="Calibri"/>
      <family val="2"/>
      <scheme val="minor"/>
    </font>
    <font>
      <b/>
      <i/>
      <u/>
      <sz val="9"/>
      <color theme="1"/>
      <name val="Calibri"/>
      <family val="2"/>
      <scheme val="minor"/>
    </font>
    <font>
      <sz val="10"/>
      <name val="Calibri"/>
      <family val="2"/>
      <scheme val="minor"/>
    </font>
    <font>
      <b/>
      <sz val="11"/>
      <color rgb="FF000000"/>
      <name val="Calibri"/>
      <family val="2"/>
      <scheme val="minor"/>
    </font>
    <font>
      <b/>
      <i/>
      <sz val="11"/>
      <color theme="0" tint="-0.34998626667073579"/>
      <name val="Calibri"/>
      <family val="2"/>
      <scheme val="minor"/>
    </font>
  </fonts>
  <fills count="7">
    <fill>
      <patternFill patternType="none"/>
    </fill>
    <fill>
      <patternFill patternType="gray125"/>
    </fill>
    <fill>
      <patternFill patternType="solid">
        <fgColor rgb="FFFFCC99"/>
      </patternFill>
    </fill>
    <fill>
      <patternFill patternType="solid">
        <fgColor rgb="FFF2F2F2"/>
      </patternFill>
    </fill>
    <fill>
      <patternFill patternType="solid">
        <fgColor theme="6" tint="0.79998168889431442"/>
        <bgColor indexed="64"/>
      </patternFill>
    </fill>
    <fill>
      <patternFill patternType="solid">
        <fgColor theme="9" tint="0.39994506668294322"/>
        <bgColor indexed="64"/>
      </patternFill>
    </fill>
    <fill>
      <patternFill patternType="solid">
        <fgColor rgb="FFFFCC99"/>
        <bgColor indexed="64"/>
      </patternFill>
    </fill>
  </fills>
  <borders count="112">
    <border>
      <left/>
      <right/>
      <top/>
      <bottom/>
      <diagonal/>
    </border>
    <border>
      <left/>
      <right/>
      <top/>
      <bottom style="medium">
        <color indexed="64"/>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7F7F7F"/>
      </left>
      <right style="medium">
        <color indexed="64"/>
      </right>
      <top style="thin">
        <color rgb="FF7F7F7F"/>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rgb="FF3F3F3F"/>
      </right>
      <top style="thin">
        <color rgb="FF3F3F3F"/>
      </top>
      <bottom style="thin">
        <color rgb="FF3F3F3F"/>
      </bottom>
      <diagonal/>
    </border>
    <border>
      <left style="thin">
        <color rgb="FF3F3F3F"/>
      </left>
      <right style="medium">
        <color indexed="64"/>
      </right>
      <top style="thin">
        <color rgb="FF3F3F3F"/>
      </top>
      <bottom style="thin">
        <color rgb="FF3F3F3F"/>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rgb="FF7F7F7F"/>
      </left>
      <right style="thin">
        <color rgb="FF7F7F7F"/>
      </right>
      <top style="thin">
        <color rgb="FF7F7F7F"/>
      </top>
      <bottom style="thin">
        <color indexed="64"/>
      </bottom>
      <diagonal/>
    </border>
    <border>
      <left/>
      <right/>
      <top/>
      <bottom style="thin">
        <color indexed="64"/>
      </bottom>
      <diagonal/>
    </border>
    <border>
      <left/>
      <right style="medium">
        <color indexed="64"/>
      </right>
      <top/>
      <bottom style="thin">
        <color indexed="64"/>
      </bottom>
      <diagonal/>
    </border>
    <border>
      <left style="thin">
        <color rgb="FF7F7F7F"/>
      </left>
      <right style="medium">
        <color indexed="64"/>
      </right>
      <top style="thin">
        <color rgb="FF7F7F7F"/>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thin">
        <color indexed="64"/>
      </left>
      <right style="thin">
        <color rgb="FF7F7F7F"/>
      </right>
      <top style="thin">
        <color theme="0" tint="-0.499984740745262"/>
      </top>
      <bottom style="thin">
        <color theme="0" tint="-0.499984740745262"/>
      </bottom>
      <diagonal/>
    </border>
    <border>
      <left/>
      <right style="thin">
        <color rgb="FF7F7F7F"/>
      </right>
      <top style="thin">
        <color rgb="FF7F7F7F"/>
      </top>
      <bottom style="thin">
        <color rgb="FF7F7F7F"/>
      </bottom>
      <diagonal/>
    </border>
    <border>
      <left style="medium">
        <color indexed="64"/>
      </left>
      <right/>
      <top style="thin">
        <color indexed="64"/>
      </top>
      <bottom style="thin">
        <color rgb="FF7F7F7F"/>
      </bottom>
      <diagonal/>
    </border>
    <border>
      <left/>
      <right/>
      <top style="thin">
        <color indexed="64"/>
      </top>
      <bottom style="thin">
        <color rgb="FF7F7F7F"/>
      </bottom>
      <diagonal/>
    </border>
    <border>
      <left/>
      <right style="medium">
        <color indexed="64"/>
      </right>
      <top style="thin">
        <color indexed="64"/>
      </top>
      <bottom style="thin">
        <color rgb="FF7F7F7F"/>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rgb="FF7F7F7F"/>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theme="0" tint="-0.499984740745262"/>
      </bottom>
      <diagonal/>
    </border>
    <border>
      <left style="medium">
        <color indexed="64"/>
      </left>
      <right/>
      <top style="medium">
        <color indexed="64"/>
      </top>
      <bottom style="thin">
        <color theme="0" tint="-0.499984740745262"/>
      </bottom>
      <diagonal/>
    </border>
    <border>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style="thin">
        <color theme="0" tint="-0.499984740745262"/>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rgb="FF7F7F7F"/>
      </top>
      <bottom style="thin">
        <color rgb="FF7F7F7F"/>
      </bottom>
      <diagonal/>
    </border>
    <border>
      <left/>
      <right/>
      <top style="thin">
        <color rgb="FF7F7F7F"/>
      </top>
      <bottom style="thin">
        <color rgb="FF7F7F7F"/>
      </bottom>
      <diagonal/>
    </border>
    <border>
      <left style="thin">
        <color rgb="FF7F7F7F"/>
      </left>
      <right/>
      <top style="thin">
        <color rgb="FF7F7F7F"/>
      </top>
      <bottom style="thin">
        <color rgb="FF7F7F7F"/>
      </bottom>
      <diagonal/>
    </border>
    <border>
      <left/>
      <right style="medium">
        <color indexed="64"/>
      </right>
      <top style="thin">
        <color rgb="FF7F7F7F"/>
      </top>
      <bottom style="thin">
        <color rgb="FF7F7F7F"/>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rgb="FF7F7F7F"/>
      </left>
      <right style="thin">
        <color rgb="FF7F7F7F"/>
      </right>
      <top/>
      <bottom/>
      <diagonal/>
    </border>
    <border>
      <left style="medium">
        <color indexed="64"/>
      </left>
      <right style="medium">
        <color indexed="64"/>
      </right>
      <top style="medium">
        <color indexed="64"/>
      </top>
      <bottom style="thin">
        <color theme="3"/>
      </bottom>
      <diagonal/>
    </border>
    <border>
      <left style="medium">
        <color indexed="64"/>
      </left>
      <right style="medium">
        <color indexed="64"/>
      </right>
      <top style="thin">
        <color theme="3"/>
      </top>
      <bottom style="thin">
        <color theme="3"/>
      </bottom>
      <diagonal/>
    </border>
    <border>
      <left style="medium">
        <color indexed="64"/>
      </left>
      <right style="medium">
        <color indexed="64"/>
      </right>
      <top style="thin">
        <color theme="3"/>
      </top>
      <bottom style="medium">
        <color indexed="64"/>
      </bottom>
      <diagonal/>
    </border>
    <border>
      <left style="medium">
        <color indexed="64"/>
      </left>
      <right style="thin">
        <color theme="3"/>
      </right>
      <top style="thin">
        <color theme="3"/>
      </top>
      <bottom style="thin">
        <color theme="3"/>
      </bottom>
      <diagonal/>
    </border>
    <border>
      <left style="thin">
        <color theme="3"/>
      </left>
      <right style="thin">
        <color theme="3"/>
      </right>
      <top style="thin">
        <color theme="3"/>
      </top>
      <bottom style="thin">
        <color theme="3"/>
      </bottom>
      <diagonal/>
    </border>
    <border>
      <left style="medium">
        <color indexed="64"/>
      </left>
      <right style="thin">
        <color rgb="FF7F7F7F"/>
      </right>
      <top/>
      <bottom style="medium">
        <color indexed="64"/>
      </bottom>
      <diagonal/>
    </border>
    <border>
      <left style="thin">
        <color theme="3"/>
      </left>
      <right style="thin">
        <color theme="3"/>
      </right>
      <top/>
      <bottom style="medium">
        <color indexed="64"/>
      </bottom>
      <diagonal/>
    </border>
    <border>
      <left style="thin">
        <color theme="3"/>
      </left>
      <right/>
      <top style="dashed">
        <color theme="3"/>
      </top>
      <bottom style="medium">
        <color indexed="64"/>
      </bottom>
      <diagonal/>
    </border>
    <border>
      <left/>
      <right/>
      <top style="dashed">
        <color theme="3"/>
      </top>
      <bottom style="medium">
        <color indexed="64"/>
      </bottom>
      <diagonal/>
    </border>
    <border>
      <left/>
      <right style="medium">
        <color indexed="64"/>
      </right>
      <top style="dashed">
        <color theme="3"/>
      </top>
      <bottom style="medium">
        <color indexed="64"/>
      </bottom>
      <diagonal/>
    </border>
    <border>
      <left style="medium">
        <color indexed="64"/>
      </left>
      <right style="thin">
        <color theme="3"/>
      </right>
      <top style="thin">
        <color theme="3"/>
      </top>
      <bottom style="medium">
        <color indexed="64"/>
      </bottom>
      <diagonal/>
    </border>
    <border>
      <left style="thin">
        <color theme="3"/>
      </left>
      <right style="thin">
        <color theme="3"/>
      </right>
      <top style="thin">
        <color theme="3"/>
      </top>
      <bottom style="medium">
        <color indexed="64"/>
      </bottom>
      <diagonal/>
    </border>
    <border>
      <left/>
      <right style="medium">
        <color indexed="64"/>
      </right>
      <top style="medium">
        <color indexed="64"/>
      </top>
      <bottom style="thin">
        <color theme="3"/>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rgb="FF7F7F7F"/>
      </right>
      <top/>
      <bottom style="thin">
        <color rgb="FF7F7F7F"/>
      </bottom>
      <diagonal/>
    </border>
    <border>
      <left style="thin">
        <color rgb="FF7F7F7F"/>
      </left>
      <right style="thin">
        <color rgb="FF7F7F7F"/>
      </right>
      <top/>
      <bottom style="thin">
        <color rgb="FF7F7F7F"/>
      </bottom>
      <diagonal/>
    </border>
    <border>
      <left style="thin">
        <color rgb="FF7F7F7F"/>
      </left>
      <right/>
      <top/>
      <bottom style="thin">
        <color rgb="FF7F7F7F"/>
      </bottom>
      <diagonal/>
    </border>
    <border>
      <left style="medium">
        <color indexed="64"/>
      </left>
      <right style="thin">
        <color rgb="FF7F7F7F"/>
      </right>
      <top style="medium">
        <color indexed="64"/>
      </top>
      <bottom style="medium">
        <color indexed="64"/>
      </bottom>
      <diagonal/>
    </border>
    <border>
      <left style="thin">
        <color rgb="FF7F7F7F"/>
      </left>
      <right style="thin">
        <color rgb="FF7F7F7F"/>
      </right>
      <top style="medium">
        <color indexed="64"/>
      </top>
      <bottom style="medium">
        <color indexed="64"/>
      </bottom>
      <diagonal/>
    </border>
    <border>
      <left style="thin">
        <color rgb="FF7F7F7F"/>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medium">
        <color indexed="64"/>
      </top>
      <bottom style="thin">
        <color theme="3"/>
      </bottom>
      <diagonal/>
    </border>
    <border>
      <left style="thin">
        <color theme="3"/>
      </left>
      <right style="thin">
        <color theme="3"/>
      </right>
      <top/>
      <bottom style="thin">
        <color theme="3"/>
      </bottom>
      <diagonal/>
    </border>
    <border>
      <left style="thin">
        <color rgb="FF7F7F7F"/>
      </left>
      <right/>
      <top style="thin">
        <color rgb="FF7F7F7F"/>
      </top>
      <bottom style="medium">
        <color indexed="64"/>
      </bottom>
      <diagonal/>
    </border>
    <border>
      <left style="thin">
        <color rgb="FF7F7F7F"/>
      </left>
      <right style="thin">
        <color theme="0" tint="-0.499984740745262"/>
      </right>
      <top style="thin">
        <color rgb="FF7F7F7F"/>
      </top>
      <bottom style="thin">
        <color rgb="FF7F7F7F"/>
      </bottom>
      <diagonal/>
    </border>
    <border>
      <left/>
      <right style="thin">
        <color theme="0" tint="-0.499984740745262"/>
      </right>
      <top style="thin">
        <color rgb="FF7F7F7F"/>
      </top>
      <bottom style="thin">
        <color rgb="FF7F7F7F"/>
      </bottom>
      <diagonal/>
    </border>
    <border>
      <left style="thin">
        <color theme="0" tint="-0.499984740745262"/>
      </left>
      <right/>
      <top/>
      <bottom/>
      <diagonal/>
    </border>
    <border>
      <left/>
      <right/>
      <top/>
      <bottom style="thin">
        <color theme="0" tint="-0.499984740745262"/>
      </bottom>
      <diagonal/>
    </border>
    <border>
      <left/>
      <right/>
      <top/>
      <bottom style="thin">
        <color rgb="FF7F7F7F"/>
      </bottom>
      <diagonal/>
    </border>
    <border>
      <left style="thin">
        <color indexed="64"/>
      </left>
      <right/>
      <top/>
      <bottom style="thin">
        <color theme="0" tint="-0.499984740745262"/>
      </bottom>
      <diagonal/>
    </border>
    <border>
      <left/>
      <right/>
      <top style="thin">
        <color rgb="FF7F7F7F"/>
      </top>
      <bottom/>
      <diagonal/>
    </border>
    <border>
      <left style="thin">
        <color rgb="FF7F7F7F"/>
      </left>
      <right style="thin">
        <color rgb="FF7F7F7F"/>
      </right>
      <top style="thin">
        <color rgb="FF7F7F7F"/>
      </top>
      <bottom style="thin">
        <color theme="0" tint="-0.499984740745262"/>
      </bottom>
      <diagonal/>
    </border>
    <border>
      <left style="thin">
        <color rgb="FF7F7F7F"/>
      </left>
      <right style="thin">
        <color theme="0" tint="-0.499984740745262"/>
      </right>
      <top style="thin">
        <color rgb="FF7F7F7F"/>
      </top>
      <bottom style="thin">
        <color theme="0" tint="-0.499984740745262"/>
      </bottom>
      <diagonal/>
    </border>
    <border>
      <left/>
      <right style="thin">
        <color theme="0" tint="-0.499984740745262"/>
      </right>
      <top/>
      <bottom/>
      <diagonal/>
    </border>
  </borders>
  <cellStyleXfs count="7">
    <xf numFmtId="0" fontId="0" fillId="0" borderId="0"/>
    <xf numFmtId="0" fontId="5" fillId="2" borderId="3" applyNumberFormat="0" applyAlignment="0">
      <protection locked="0"/>
    </xf>
    <xf numFmtId="0" fontId="3" fillId="3" borderId="3" applyNumberFormat="0" applyAlignment="0"/>
    <xf numFmtId="0" fontId="10" fillId="0" borderId="0" applyNumberFormat="0" applyFill="0" applyBorder="0" applyAlignment="0" applyProtection="0"/>
    <xf numFmtId="0" fontId="27" fillId="3" borderId="22" applyNumberFormat="0" applyAlignment="0" applyProtection="0"/>
    <xf numFmtId="43" fontId="43" fillId="0" borderId="0" applyFont="0" applyFill="0" applyBorder="0" applyAlignment="0" applyProtection="0"/>
    <xf numFmtId="9" fontId="43" fillId="0" borderId="0" applyFont="0" applyFill="0" applyBorder="0" applyAlignment="0" applyProtection="0"/>
  </cellStyleXfs>
  <cellXfs count="291">
    <xf numFmtId="0" fontId="0" fillId="0" borderId="0" xfId="0"/>
    <xf numFmtId="0" fontId="1" fillId="0" borderId="0" xfId="0" applyFont="1" applyProtection="1">
      <protection hidden="1"/>
    </xf>
    <xf numFmtId="0" fontId="6" fillId="0" borderId="0" xfId="0" applyFont="1" applyProtection="1">
      <protection hidden="1"/>
    </xf>
    <xf numFmtId="0" fontId="1" fillId="0" borderId="6" xfId="0" applyFont="1" applyBorder="1" applyProtection="1">
      <protection hidden="1"/>
    </xf>
    <xf numFmtId="0" fontId="1" fillId="0" borderId="17" xfId="0" applyFont="1" applyBorder="1" applyProtection="1">
      <protection hidden="1"/>
    </xf>
    <xf numFmtId="0" fontId="8" fillId="0" borderId="4" xfId="0" applyFont="1" applyBorder="1" applyAlignment="1" applyProtection="1">
      <alignment vertical="center"/>
      <protection hidden="1"/>
    </xf>
    <xf numFmtId="0" fontId="0" fillId="0" borderId="5" xfId="0" applyBorder="1" applyProtection="1">
      <protection hidden="1"/>
    </xf>
    <xf numFmtId="0" fontId="0" fillId="0" borderId="2" xfId="0" applyBorder="1" applyProtection="1">
      <protection hidden="1"/>
    </xf>
    <xf numFmtId="0" fontId="0" fillId="0" borderId="6" xfId="0" applyBorder="1" applyProtection="1">
      <protection hidden="1"/>
    </xf>
    <xf numFmtId="0" fontId="0" fillId="0" borderId="0" xfId="0" applyProtection="1">
      <protection hidden="1"/>
    </xf>
    <xf numFmtId="0" fontId="0" fillId="0" borderId="7" xfId="0" applyBorder="1" applyProtection="1">
      <protection hidden="1"/>
    </xf>
    <xf numFmtId="0" fontId="9" fillId="0" borderId="6" xfId="0" applyFont="1" applyBorder="1" applyAlignment="1" applyProtection="1">
      <alignment vertical="center"/>
      <protection hidden="1"/>
    </xf>
    <xf numFmtId="0" fontId="17" fillId="0" borderId="0" xfId="0" applyFont="1" applyAlignment="1" applyProtection="1">
      <alignment horizontal="left" vertical="top" wrapText="1"/>
      <protection hidden="1"/>
    </xf>
    <xf numFmtId="164" fontId="0" fillId="0" borderId="0" xfId="0" applyNumberFormat="1" applyProtection="1">
      <protection hidden="1"/>
    </xf>
    <xf numFmtId="0" fontId="21" fillId="0" borderId="0" xfId="0" applyFont="1" applyProtection="1">
      <protection hidden="1"/>
    </xf>
    <xf numFmtId="0" fontId="13" fillId="0" borderId="0" xfId="0" applyFont="1" applyAlignment="1" applyProtection="1">
      <alignment vertical="top"/>
      <protection hidden="1"/>
    </xf>
    <xf numFmtId="0" fontId="0" fillId="0" borderId="7" xfId="0" applyBorder="1"/>
    <xf numFmtId="0" fontId="1" fillId="0" borderId="0" xfId="0" applyFont="1" applyAlignment="1">
      <alignment horizontal="center"/>
    </xf>
    <xf numFmtId="0" fontId="5" fillId="2" borderId="3" xfId="1">
      <protection locked="0"/>
    </xf>
    <xf numFmtId="0" fontId="1" fillId="0" borderId="0" xfId="0" applyFont="1" applyAlignment="1" applyProtection="1">
      <alignment horizontal="right"/>
      <protection hidden="1"/>
    </xf>
    <xf numFmtId="0" fontId="5" fillId="2" borderId="23" xfId="1" applyBorder="1">
      <protection locked="0"/>
    </xf>
    <xf numFmtId="0" fontId="0" fillId="0" borderId="19" xfId="0" applyBorder="1"/>
    <xf numFmtId="0" fontId="0" fillId="0" borderId="36" xfId="0" applyBorder="1" applyProtection="1">
      <protection hidden="1"/>
    </xf>
    <xf numFmtId="0" fontId="0" fillId="0" borderId="44" xfId="0" applyBorder="1" applyProtection="1">
      <protection hidden="1"/>
    </xf>
    <xf numFmtId="0" fontId="0" fillId="0" borderId="41" xfId="0" applyBorder="1" applyProtection="1">
      <protection hidden="1"/>
    </xf>
    <xf numFmtId="0" fontId="10" fillId="0" borderId="0" xfId="3" applyBorder="1" applyProtection="1">
      <protection locked="0"/>
    </xf>
    <xf numFmtId="0" fontId="28" fillId="0" borderId="5" xfId="0" applyFont="1" applyBorder="1" applyProtection="1">
      <protection hidden="1"/>
    </xf>
    <xf numFmtId="0" fontId="8" fillId="0" borderId="52" xfId="0" applyFont="1" applyBorder="1" applyAlignment="1" applyProtection="1">
      <alignment vertical="center"/>
      <protection hidden="1"/>
    </xf>
    <xf numFmtId="0" fontId="0" fillId="0" borderId="53" xfId="0" applyBorder="1" applyProtection="1">
      <protection hidden="1"/>
    </xf>
    <xf numFmtId="0" fontId="0" fillId="0" borderId="53" xfId="0" applyBorder="1" applyAlignment="1" applyProtection="1">
      <alignment horizontal="right" vertical="center"/>
      <protection hidden="1"/>
    </xf>
    <xf numFmtId="0" fontId="5" fillId="2" borderId="54" xfId="1" applyBorder="1">
      <protection locked="0"/>
    </xf>
    <xf numFmtId="0" fontId="0" fillId="0" borderId="55" xfId="0" applyBorder="1" applyProtection="1">
      <protection hidden="1"/>
    </xf>
    <xf numFmtId="0" fontId="0" fillId="0" borderId="50" xfId="0" applyBorder="1" applyProtection="1">
      <protection hidden="1"/>
    </xf>
    <xf numFmtId="0" fontId="0" fillId="0" borderId="56" xfId="0" applyBorder="1" applyProtection="1">
      <protection hidden="1"/>
    </xf>
    <xf numFmtId="0" fontId="0" fillId="0" borderId="23" xfId="0" applyBorder="1" applyProtection="1">
      <protection hidden="1"/>
    </xf>
    <xf numFmtId="0" fontId="1" fillId="0" borderId="57" xfId="0" applyFont="1" applyBorder="1" applyProtection="1">
      <protection hidden="1"/>
    </xf>
    <xf numFmtId="0" fontId="1" fillId="0" borderId="61" xfId="0" applyFont="1" applyBorder="1" applyProtection="1">
      <protection hidden="1"/>
    </xf>
    <xf numFmtId="0" fontId="0" fillId="0" borderId="51" xfId="0" applyBorder="1" applyProtection="1">
      <protection hidden="1"/>
    </xf>
    <xf numFmtId="0" fontId="0" fillId="0" borderId="6" xfId="0" applyBorder="1"/>
    <xf numFmtId="0" fontId="0" fillId="0" borderId="10" xfId="0" applyBorder="1"/>
    <xf numFmtId="0" fontId="19" fillId="0" borderId="6" xfId="0" applyFont="1" applyBorder="1" applyAlignment="1">
      <alignment horizontal="left" vertical="top" wrapText="1"/>
    </xf>
    <xf numFmtId="0" fontId="17" fillId="0" borderId="0" xfId="0" applyFont="1" applyAlignment="1">
      <alignment horizontal="left" vertical="top" wrapText="1"/>
    </xf>
    <xf numFmtId="0" fontId="17" fillId="0" borderId="7" xfId="0" applyFont="1" applyBorder="1" applyAlignment="1">
      <alignment horizontal="left" vertical="top" wrapText="1"/>
    </xf>
    <xf numFmtId="0" fontId="0" fillId="0" borderId="23" xfId="0" applyBorder="1"/>
    <xf numFmtId="0" fontId="0" fillId="0" borderId="12" xfId="0" applyBorder="1"/>
    <xf numFmtId="0" fontId="0" fillId="0" borderId="34" xfId="0" applyBorder="1"/>
    <xf numFmtId="0" fontId="0" fillId="0" borderId="23" xfId="0" applyBorder="1" applyAlignment="1">
      <alignment wrapText="1"/>
    </xf>
    <xf numFmtId="0" fontId="0" fillId="0" borderId="17" xfId="0" applyBorder="1" applyAlignment="1">
      <alignment wrapText="1"/>
    </xf>
    <xf numFmtId="0" fontId="5" fillId="0" borderId="1" xfId="1" applyFill="1" applyBorder="1" applyAlignment="1" applyProtection="1">
      <alignment horizontal="left" wrapText="1"/>
    </xf>
    <xf numFmtId="0" fontId="5" fillId="0" borderId="18" xfId="1" applyFill="1" applyBorder="1" applyAlignment="1" applyProtection="1">
      <alignment horizontal="left" wrapText="1"/>
    </xf>
    <xf numFmtId="0" fontId="19" fillId="0" borderId="4" xfId="0" applyFont="1" applyBorder="1" applyAlignment="1">
      <alignment horizontal="left" vertical="top" wrapText="1"/>
    </xf>
    <xf numFmtId="0" fontId="0" fillId="0" borderId="5" xfId="0" applyBorder="1"/>
    <xf numFmtId="0" fontId="0" fillId="0" borderId="2" xfId="0" applyBorder="1"/>
    <xf numFmtId="0" fontId="0" fillId="0" borderId="70" xfId="0" applyBorder="1" applyAlignment="1">
      <alignment horizontal="left" vertical="top" wrapText="1"/>
    </xf>
    <xf numFmtId="0" fontId="5" fillId="2" borderId="14" xfId="1" applyBorder="1">
      <protection locked="0"/>
    </xf>
    <xf numFmtId="0" fontId="0" fillId="0" borderId="30" xfId="0" applyBorder="1"/>
    <xf numFmtId="0" fontId="0" fillId="0" borderId="53" xfId="0" applyBorder="1" applyAlignment="1" applyProtection="1">
      <alignment horizontal="center" vertical="center"/>
      <protection hidden="1"/>
    </xf>
    <xf numFmtId="0" fontId="18" fillId="0" borderId="0" xfId="0" applyFont="1" applyAlignment="1" applyProtection="1">
      <alignment vertical="top" wrapText="1"/>
      <protection hidden="1"/>
    </xf>
    <xf numFmtId="0" fontId="30" fillId="0" borderId="65" xfId="0" applyFont="1" applyBorder="1" applyAlignment="1">
      <alignment vertical="center" wrapText="1"/>
    </xf>
    <xf numFmtId="0" fontId="30" fillId="0" borderId="35" xfId="0" applyFont="1" applyBorder="1" applyAlignment="1">
      <alignment vertical="center" wrapText="1"/>
    </xf>
    <xf numFmtId="43" fontId="10" fillId="0" borderId="0" xfId="5" applyFont="1"/>
    <xf numFmtId="164" fontId="3" fillId="3" borderId="74" xfId="2" applyNumberFormat="1" applyBorder="1" applyProtection="1">
      <protection hidden="1"/>
    </xf>
    <xf numFmtId="0" fontId="47" fillId="0" borderId="75" xfId="0" applyFont="1" applyBorder="1" applyAlignment="1" applyProtection="1">
      <alignment horizontal="center" vertical="center"/>
      <protection hidden="1"/>
    </xf>
    <xf numFmtId="0" fontId="5" fillId="2" borderId="68" xfId="1" applyBorder="1">
      <protection locked="0"/>
    </xf>
    <xf numFmtId="0" fontId="5" fillId="2" borderId="8" xfId="1" applyBorder="1">
      <protection locked="0"/>
    </xf>
    <xf numFmtId="0" fontId="3" fillId="3" borderId="68" xfId="2" applyBorder="1" applyProtection="1">
      <protection hidden="1"/>
    </xf>
    <xf numFmtId="0" fontId="14" fillId="0" borderId="76" xfId="0" applyFont="1" applyBorder="1" applyProtection="1">
      <protection locked="0" hidden="1"/>
    </xf>
    <xf numFmtId="0" fontId="5" fillId="2" borderId="13" xfId="1" applyBorder="1">
      <protection locked="0"/>
    </xf>
    <xf numFmtId="0" fontId="14" fillId="0" borderId="77" xfId="0" applyFont="1" applyBorder="1" applyProtection="1">
      <protection locked="0" hidden="1"/>
    </xf>
    <xf numFmtId="0" fontId="1" fillId="0" borderId="4" xfId="0" applyFont="1" applyBorder="1" applyProtection="1">
      <protection hidden="1"/>
    </xf>
    <xf numFmtId="0" fontId="1" fillId="0" borderId="5" xfId="0" applyFont="1" applyBorder="1" applyProtection="1">
      <protection hidden="1"/>
    </xf>
    <xf numFmtId="0" fontId="5" fillId="5" borderId="78" xfId="1" applyFill="1" applyBorder="1">
      <protection locked="0"/>
    </xf>
    <xf numFmtId="0" fontId="0" fillId="5" borderId="79" xfId="0" applyFill="1" applyBorder="1" applyProtection="1">
      <protection locked="0"/>
    </xf>
    <xf numFmtId="0" fontId="0" fillId="0" borderId="84" xfId="0" applyBorder="1" applyProtection="1">
      <protection hidden="1"/>
    </xf>
    <xf numFmtId="0" fontId="5" fillId="5" borderId="85" xfId="1" applyFill="1" applyBorder="1">
      <protection locked="0"/>
    </xf>
    <xf numFmtId="0" fontId="0" fillId="5" borderId="86" xfId="0" applyFill="1" applyBorder="1" applyProtection="1">
      <protection locked="0"/>
    </xf>
    <xf numFmtId="0" fontId="46" fillId="0" borderId="0" xfId="0" applyFont="1" applyProtection="1">
      <protection hidden="1"/>
    </xf>
    <xf numFmtId="0" fontId="47" fillId="0" borderId="87" xfId="0" applyFont="1" applyBorder="1" applyAlignment="1" applyProtection="1">
      <alignment horizontal="center" wrapText="1"/>
      <protection hidden="1"/>
    </xf>
    <xf numFmtId="0" fontId="1" fillId="0" borderId="21" xfId="0" applyFont="1" applyBorder="1" applyAlignment="1" applyProtection="1">
      <alignment wrapText="1"/>
      <protection hidden="1"/>
    </xf>
    <xf numFmtId="0" fontId="0" fillId="0" borderId="65" xfId="0" applyBorder="1" applyAlignment="1">
      <alignment vertical="center"/>
    </xf>
    <xf numFmtId="0" fontId="30" fillId="0" borderId="0" xfId="0" applyFont="1" applyAlignment="1">
      <alignment vertical="center" wrapText="1"/>
    </xf>
    <xf numFmtId="0" fontId="0" fillId="0" borderId="19" xfId="0" applyBorder="1" applyAlignment="1">
      <alignment horizontal="center" textRotation="90" wrapText="1"/>
    </xf>
    <xf numFmtId="0" fontId="0" fillId="0" borderId="20" xfId="0" applyBorder="1" applyAlignment="1">
      <alignment horizontal="center" textRotation="90" wrapText="1"/>
    </xf>
    <xf numFmtId="0" fontId="0" fillId="0" borderId="21" xfId="0" applyBorder="1" applyAlignment="1">
      <alignment horizontal="center" textRotation="90" wrapText="1"/>
    </xf>
    <xf numFmtId="0" fontId="47" fillId="0" borderId="0" xfId="0" applyFont="1" applyProtection="1">
      <protection hidden="1"/>
    </xf>
    <xf numFmtId="0" fontId="49" fillId="4" borderId="89" xfId="0" quotePrefix="1" applyFont="1" applyFill="1" applyBorder="1" applyAlignment="1" applyProtection="1">
      <alignment horizontal="left" vertical="center" wrapText="1"/>
      <protection hidden="1"/>
    </xf>
    <xf numFmtId="0" fontId="1" fillId="0" borderId="1" xfId="0" applyFont="1" applyBorder="1" applyAlignment="1" applyProtection="1">
      <alignment wrapText="1"/>
      <protection hidden="1"/>
    </xf>
    <xf numFmtId="0" fontId="1" fillId="0" borderId="18" xfId="0" applyFont="1" applyBorder="1" applyAlignment="1" applyProtection="1">
      <alignment wrapText="1"/>
      <protection hidden="1"/>
    </xf>
    <xf numFmtId="0" fontId="1" fillId="0" borderId="21" xfId="0" applyFont="1" applyBorder="1" applyAlignment="1" applyProtection="1">
      <alignment horizontal="right"/>
      <protection hidden="1"/>
    </xf>
    <xf numFmtId="0" fontId="3" fillId="3" borderId="16" xfId="2" applyBorder="1"/>
    <xf numFmtId="0" fontId="50" fillId="0" borderId="21" xfId="0" applyFont="1" applyBorder="1" applyAlignment="1" applyProtection="1">
      <alignment horizontal="right"/>
      <protection hidden="1"/>
    </xf>
    <xf numFmtId="0" fontId="0" fillId="0" borderId="90" xfId="0" applyBorder="1" applyProtection="1">
      <protection hidden="1"/>
    </xf>
    <xf numFmtId="164" fontId="3" fillId="3" borderId="91" xfId="2" applyNumberFormat="1" applyBorder="1" applyAlignment="1" applyProtection="1">
      <alignment horizontal="right"/>
      <protection hidden="1"/>
    </xf>
    <xf numFmtId="0" fontId="5" fillId="2" borderId="92" xfId="1" applyBorder="1">
      <protection locked="0"/>
    </xf>
    <xf numFmtId="0" fontId="5" fillId="2" borderId="93" xfId="1" applyBorder="1">
      <protection locked="0"/>
    </xf>
    <xf numFmtId="0" fontId="3" fillId="3" borderId="94" xfId="2" applyBorder="1" applyProtection="1">
      <protection hidden="1"/>
    </xf>
    <xf numFmtId="164" fontId="3" fillId="3" borderId="95" xfId="2" applyNumberFormat="1" applyBorder="1" applyProtection="1">
      <protection hidden="1"/>
    </xf>
    <xf numFmtId="164" fontId="3" fillId="3" borderId="96" xfId="2" applyNumberFormat="1" applyBorder="1" applyProtection="1">
      <protection hidden="1"/>
    </xf>
    <xf numFmtId="164" fontId="3" fillId="3" borderId="97" xfId="2" applyNumberFormat="1" applyBorder="1" applyProtection="1">
      <protection hidden="1"/>
    </xf>
    <xf numFmtId="9" fontId="3" fillId="3" borderId="98" xfId="6" applyFont="1" applyFill="1" applyBorder="1" applyAlignment="1" applyProtection="1">
      <alignment horizontal="right"/>
      <protection hidden="1"/>
    </xf>
    <xf numFmtId="164" fontId="3" fillId="3" borderId="88" xfId="2" applyNumberFormat="1" applyBorder="1" applyProtection="1">
      <protection hidden="1"/>
    </xf>
    <xf numFmtId="0" fontId="1" fillId="0" borderId="99" xfId="0" applyFont="1" applyBorder="1" applyProtection="1">
      <protection hidden="1"/>
    </xf>
    <xf numFmtId="0" fontId="1" fillId="0" borderId="19" xfId="0" applyFont="1" applyBorder="1" applyProtection="1">
      <protection hidden="1"/>
    </xf>
    <xf numFmtId="0" fontId="1" fillId="0" borderId="20" xfId="0" applyFont="1" applyBorder="1" applyProtection="1">
      <protection hidden="1"/>
    </xf>
    <xf numFmtId="0" fontId="0" fillId="0" borderId="20" xfId="0" applyBorder="1" applyAlignment="1" applyProtection="1">
      <alignment horizontal="center"/>
      <protection hidden="1"/>
    </xf>
    <xf numFmtId="0" fontId="5" fillId="6" borderId="78" xfId="1" applyFill="1" applyBorder="1">
      <protection locked="0"/>
    </xf>
    <xf numFmtId="0" fontId="0" fillId="6" borderId="100" xfId="0" applyFill="1" applyBorder="1" applyProtection="1">
      <protection locked="0"/>
    </xf>
    <xf numFmtId="0" fontId="38" fillId="6" borderId="100" xfId="0" applyFont="1" applyFill="1" applyBorder="1" applyProtection="1">
      <protection locked="0"/>
    </xf>
    <xf numFmtId="0" fontId="5" fillId="2" borderId="92" xfId="1" applyBorder="1" applyAlignment="1">
      <protection locked="0"/>
    </xf>
    <xf numFmtId="0" fontId="5" fillId="2" borderId="93" xfId="1" applyBorder="1" applyAlignment="1">
      <protection locked="0"/>
    </xf>
    <xf numFmtId="0" fontId="0" fillId="6" borderId="79" xfId="0" applyFill="1" applyBorder="1" applyProtection="1">
      <protection locked="0"/>
    </xf>
    <xf numFmtId="0" fontId="38" fillId="6" borderId="79" xfId="0" applyFont="1" applyFill="1" applyBorder="1" applyProtection="1">
      <protection locked="0"/>
    </xf>
    <xf numFmtId="0" fontId="5" fillId="2" borderId="8" xfId="1" applyBorder="1" applyAlignment="1">
      <protection locked="0"/>
    </xf>
    <xf numFmtId="0" fontId="5" fillId="2" borderId="3" xfId="1" applyAlignment="1">
      <protection locked="0"/>
    </xf>
    <xf numFmtId="0" fontId="5" fillId="6" borderId="80" xfId="1" applyFill="1" applyBorder="1">
      <protection locked="0"/>
    </xf>
    <xf numFmtId="0" fontId="0" fillId="6" borderId="81" xfId="0" applyFill="1" applyBorder="1" applyProtection="1">
      <protection locked="0"/>
    </xf>
    <xf numFmtId="0" fontId="38" fillId="6" borderId="81" xfId="0" applyFont="1" applyFill="1" applyBorder="1" applyProtection="1">
      <protection locked="0"/>
    </xf>
    <xf numFmtId="0" fontId="5" fillId="2" borderId="13" xfId="1" applyBorder="1" applyAlignment="1">
      <protection locked="0"/>
    </xf>
    <xf numFmtId="0" fontId="5" fillId="2" borderId="14" xfId="1" applyBorder="1" applyAlignment="1">
      <protection locked="0"/>
    </xf>
    <xf numFmtId="0" fontId="37" fillId="0" borderId="82" xfId="0" applyFont="1" applyBorder="1" applyProtection="1">
      <protection hidden="1"/>
    </xf>
    <xf numFmtId="0" fontId="0" fillId="0" borderId="84" xfId="0" applyBorder="1" applyAlignment="1" applyProtection="1">
      <alignment horizontal="center"/>
      <protection hidden="1"/>
    </xf>
    <xf numFmtId="0" fontId="3" fillId="3" borderId="101" xfId="2" applyBorder="1" applyProtection="1">
      <protection hidden="1"/>
    </xf>
    <xf numFmtId="0" fontId="20" fillId="0" borderId="36" xfId="0" applyFont="1" applyBorder="1" applyAlignment="1" applyProtection="1">
      <alignment horizontal="left" vertical="top" wrapText="1"/>
      <protection hidden="1"/>
    </xf>
    <xf numFmtId="164" fontId="37" fillId="3" borderId="42" xfId="2" applyNumberFormat="1" applyFont="1" applyBorder="1" applyProtection="1">
      <protection hidden="1"/>
    </xf>
    <xf numFmtId="0" fontId="21" fillId="0" borderId="104" xfId="0" applyFont="1" applyBorder="1" applyAlignment="1" applyProtection="1">
      <alignment horizontal="center"/>
      <protection hidden="1"/>
    </xf>
    <xf numFmtId="0" fontId="22" fillId="0" borderId="0" xfId="0" applyFont="1" applyProtection="1">
      <protection hidden="1"/>
    </xf>
    <xf numFmtId="0" fontId="0" fillId="0" borderId="105" xfId="0" applyBorder="1" applyProtection="1">
      <protection hidden="1"/>
    </xf>
    <xf numFmtId="0" fontId="0" fillId="0" borderId="106" xfId="0" applyBorder="1" applyProtection="1">
      <protection hidden="1"/>
    </xf>
    <xf numFmtId="0" fontId="20" fillId="0" borderId="107" xfId="0" applyFont="1" applyBorder="1" applyProtection="1">
      <protection hidden="1"/>
    </xf>
    <xf numFmtId="0" fontId="0" fillId="0" borderId="108" xfId="0" applyBorder="1" applyProtection="1">
      <protection hidden="1"/>
    </xf>
    <xf numFmtId="0" fontId="1" fillId="0" borderId="108" xfId="0" applyFont="1" applyBorder="1" applyProtection="1">
      <protection hidden="1"/>
    </xf>
    <xf numFmtId="0" fontId="0" fillId="0" borderId="107" xfId="0" applyBorder="1" applyProtection="1">
      <protection hidden="1"/>
    </xf>
    <xf numFmtId="0" fontId="6" fillId="0" borderId="108" xfId="0" applyFont="1" applyBorder="1" applyProtection="1">
      <protection hidden="1"/>
    </xf>
    <xf numFmtId="0" fontId="5" fillId="2" borderId="103" xfId="1" applyBorder="1">
      <protection locked="0"/>
    </xf>
    <xf numFmtId="0" fontId="5" fillId="2" borderId="102" xfId="1" applyBorder="1">
      <protection locked="0"/>
    </xf>
    <xf numFmtId="0" fontId="5" fillId="2" borderId="102" xfId="1" applyBorder="1" applyAlignment="1">
      <alignment horizontal="right"/>
      <protection locked="0"/>
    </xf>
    <xf numFmtId="0" fontId="5" fillId="2" borderId="110" xfId="1" applyBorder="1">
      <protection locked="0"/>
    </xf>
    <xf numFmtId="0" fontId="0" fillId="0" borderId="86" xfId="0" applyBorder="1" applyProtection="1">
      <protection locked="0"/>
    </xf>
    <xf numFmtId="0" fontId="45" fillId="0" borderId="82" xfId="0" applyFont="1" applyBorder="1" applyProtection="1">
      <protection hidden="1"/>
    </xf>
    <xf numFmtId="0" fontId="45" fillId="0" borderId="83" xfId="0" applyFont="1" applyBorder="1" applyProtection="1">
      <protection hidden="1"/>
    </xf>
    <xf numFmtId="0" fontId="0" fillId="0" borderId="79" xfId="0" applyBorder="1" applyProtection="1">
      <protection locked="0"/>
    </xf>
    <xf numFmtId="0" fontId="1" fillId="0" borderId="5" xfId="0" applyFont="1" applyBorder="1" applyProtection="1">
      <protection hidden="1"/>
    </xf>
    <xf numFmtId="0" fontId="1" fillId="0" borderId="5" xfId="0" applyFont="1" applyBorder="1"/>
    <xf numFmtId="0" fontId="5" fillId="2" borderId="3" xfId="1" applyAlignment="1">
      <alignment horizontal="left"/>
      <protection locked="0"/>
    </xf>
    <xf numFmtId="0" fontId="5" fillId="2" borderId="102" xfId="1" applyBorder="1" applyAlignment="1">
      <alignment horizontal="left"/>
      <protection locked="0"/>
    </xf>
    <xf numFmtId="0" fontId="51" fillId="0" borderId="0" xfId="0" applyFont="1" applyAlignment="1" applyProtection="1">
      <alignment horizontal="right"/>
      <protection hidden="1"/>
    </xf>
    <xf numFmtId="0" fontId="51" fillId="0" borderId="111" xfId="0" applyFont="1" applyBorder="1" applyAlignment="1" applyProtection="1">
      <alignment horizontal="right"/>
      <protection hidden="1"/>
    </xf>
    <xf numFmtId="0" fontId="5" fillId="2" borderId="67" xfId="1" applyBorder="1" applyAlignment="1">
      <alignment horizontal="center"/>
      <protection locked="0"/>
    </xf>
    <xf numFmtId="0" fontId="5" fillId="2" borderId="103" xfId="1" applyBorder="1" applyAlignment="1">
      <alignment horizontal="center"/>
      <protection locked="0"/>
    </xf>
    <xf numFmtId="0" fontId="4" fillId="0" borderId="88" xfId="0" applyFont="1" applyBorder="1" applyAlignment="1" applyProtection="1">
      <alignment horizontal="center" vertical="center"/>
      <protection hidden="1"/>
    </xf>
    <xf numFmtId="0" fontId="13" fillId="0" borderId="0" xfId="0" applyFont="1" applyAlignment="1" applyProtection="1">
      <alignment horizontal="center"/>
      <protection hidden="1"/>
    </xf>
    <xf numFmtId="0" fontId="18" fillId="4" borderId="0" xfId="0" quotePrefix="1" applyFont="1" applyFill="1" applyAlignment="1" applyProtection="1">
      <alignment horizontal="left" vertical="center" wrapText="1"/>
      <protection hidden="1"/>
    </xf>
    <xf numFmtId="0" fontId="18" fillId="4" borderId="0" xfId="0" applyFont="1" applyFill="1" applyAlignment="1" applyProtection="1">
      <alignment horizontal="left" vertical="center" wrapText="1"/>
      <protection hidden="1"/>
    </xf>
    <xf numFmtId="0" fontId="5" fillId="2" borderId="68" xfId="1" applyBorder="1" applyAlignment="1">
      <alignment horizontal="left"/>
      <protection locked="0"/>
    </xf>
    <xf numFmtId="0" fontId="5" fillId="2" borderId="67" xfId="1" applyBorder="1" applyAlignment="1">
      <alignment horizontal="left"/>
      <protection locked="0"/>
    </xf>
    <xf numFmtId="0" fontId="5" fillId="2" borderId="103" xfId="1" applyBorder="1" applyAlignment="1">
      <alignment horizontal="left"/>
      <protection locked="0"/>
    </xf>
    <xf numFmtId="0" fontId="5" fillId="2" borderId="109" xfId="1" applyBorder="1" applyAlignment="1">
      <alignment horizontal="left"/>
      <protection locked="0"/>
    </xf>
    <xf numFmtId="0" fontId="5" fillId="2" borderId="110" xfId="1" applyBorder="1" applyAlignment="1">
      <alignment horizontal="left"/>
      <protection locked="0"/>
    </xf>
    <xf numFmtId="0" fontId="0" fillId="0" borderId="0" xfId="0" applyProtection="1">
      <protection hidden="1"/>
    </xf>
    <xf numFmtId="0" fontId="2" fillId="0" borderId="6" xfId="0" applyFont="1" applyBorder="1" applyAlignment="1" applyProtection="1">
      <alignment horizontal="left" vertical="top" wrapText="1"/>
      <protection hidden="1"/>
    </xf>
    <xf numFmtId="0" fontId="2" fillId="0" borderId="0" xfId="0" applyFont="1" applyAlignment="1" applyProtection="1">
      <alignment horizontal="left" vertical="top" wrapText="1"/>
      <protection hidden="1"/>
    </xf>
    <xf numFmtId="0" fontId="2" fillId="0" borderId="7" xfId="0" applyFont="1" applyBorder="1" applyAlignment="1" applyProtection="1">
      <alignment horizontal="left" vertical="top" wrapText="1"/>
      <protection hidden="1"/>
    </xf>
    <xf numFmtId="0" fontId="16" fillId="2" borderId="16" xfId="1" applyFont="1" applyBorder="1" applyAlignment="1">
      <alignment horizontal="left" vertical="top"/>
      <protection locked="0"/>
    </xf>
    <xf numFmtId="0" fontId="16" fillId="2" borderId="24" xfId="1" applyFont="1" applyBorder="1" applyAlignment="1">
      <alignment horizontal="left" vertical="top"/>
      <protection locked="0"/>
    </xf>
    <xf numFmtId="0" fontId="7" fillId="0" borderId="4" xfId="0" applyFont="1" applyBorder="1" applyAlignment="1" applyProtection="1">
      <alignment horizontal="center"/>
      <protection hidden="1"/>
    </xf>
    <xf numFmtId="0" fontId="7" fillId="0" borderId="5" xfId="0" applyFont="1" applyBorder="1" applyAlignment="1" applyProtection="1">
      <alignment horizontal="center"/>
      <protection hidden="1"/>
    </xf>
    <xf numFmtId="0" fontId="7" fillId="0" borderId="2" xfId="0" applyFont="1" applyBorder="1" applyAlignment="1" applyProtection="1">
      <alignment horizontal="center"/>
      <protection hidden="1"/>
    </xf>
    <xf numFmtId="0" fontId="12" fillId="0" borderId="6" xfId="0" applyFont="1" applyBorder="1" applyAlignment="1" applyProtection="1">
      <alignment horizontal="center"/>
      <protection hidden="1"/>
    </xf>
    <xf numFmtId="0" fontId="12" fillId="0" borderId="0" xfId="0" applyFont="1" applyAlignment="1" applyProtection="1">
      <alignment horizontal="center"/>
      <protection hidden="1"/>
    </xf>
    <xf numFmtId="0" fontId="12" fillId="0" borderId="7" xfId="0" applyFont="1" applyBorder="1" applyAlignment="1" applyProtection="1">
      <alignment horizontal="center"/>
      <protection hidden="1"/>
    </xf>
    <xf numFmtId="165" fontId="0" fillId="0" borderId="58" xfId="0" applyNumberFormat="1" applyBorder="1" applyAlignment="1" applyProtection="1">
      <alignment horizontal="left"/>
      <protection hidden="1"/>
    </xf>
    <xf numFmtId="165" fontId="0" fillId="0" borderId="59" xfId="0" applyNumberFormat="1" applyBorder="1" applyAlignment="1" applyProtection="1">
      <alignment horizontal="left"/>
      <protection hidden="1"/>
    </xf>
    <xf numFmtId="165" fontId="0" fillId="0" borderId="60" xfId="0" applyNumberFormat="1" applyBorder="1" applyAlignment="1" applyProtection="1">
      <alignment horizontal="left"/>
      <protection hidden="1"/>
    </xf>
    <xf numFmtId="165" fontId="0" fillId="0" borderId="62" xfId="0" applyNumberFormat="1" applyBorder="1" applyAlignment="1" applyProtection="1">
      <alignment horizontal="left"/>
      <protection hidden="1"/>
    </xf>
    <xf numFmtId="165" fontId="0" fillId="0" borderId="42" xfId="0" applyNumberFormat="1" applyBorder="1" applyAlignment="1" applyProtection="1">
      <alignment horizontal="left"/>
      <protection hidden="1"/>
    </xf>
    <xf numFmtId="165" fontId="0" fillId="0" borderId="43" xfId="0" applyNumberFormat="1" applyBorder="1" applyAlignment="1" applyProtection="1">
      <alignment horizontal="left"/>
      <protection hidden="1"/>
    </xf>
    <xf numFmtId="165" fontId="0" fillId="0" borderId="17" xfId="0" applyNumberFormat="1" applyBorder="1" applyAlignment="1" applyProtection="1">
      <alignment horizontal="left"/>
      <protection hidden="1"/>
    </xf>
    <xf numFmtId="165" fontId="0" fillId="0" borderId="1" xfId="0" applyNumberFormat="1" applyBorder="1" applyAlignment="1" applyProtection="1">
      <alignment horizontal="left"/>
      <protection hidden="1"/>
    </xf>
    <xf numFmtId="165" fontId="0" fillId="0" borderId="18" xfId="0" applyNumberFormat="1" applyBorder="1" applyAlignment="1" applyProtection="1">
      <alignment horizontal="left"/>
      <protection hidden="1"/>
    </xf>
    <xf numFmtId="0" fontId="31" fillId="0" borderId="5" xfId="0" applyFont="1" applyBorder="1" applyAlignment="1" applyProtection="1">
      <alignment horizontal="center"/>
      <protection hidden="1"/>
    </xf>
    <xf numFmtId="0" fontId="31" fillId="0" borderId="2" xfId="0" applyFont="1" applyBorder="1" applyAlignment="1" applyProtection="1">
      <alignment horizontal="center"/>
      <protection hidden="1"/>
    </xf>
    <xf numFmtId="0" fontId="31" fillId="0" borderId="10" xfId="0" applyFont="1" applyBorder="1" applyAlignment="1" applyProtection="1">
      <alignment horizontal="center" vertical="center"/>
      <protection hidden="1"/>
    </xf>
    <xf numFmtId="0" fontId="31" fillId="0" borderId="12" xfId="0" applyFont="1" applyBorder="1" applyAlignment="1" applyProtection="1">
      <alignment horizontal="center" vertical="center"/>
      <protection hidden="1"/>
    </xf>
    <xf numFmtId="0" fontId="31" fillId="0" borderId="38" xfId="0" applyFont="1" applyBorder="1" applyAlignment="1" applyProtection="1">
      <alignment horizontal="center" vertical="center"/>
      <protection hidden="1"/>
    </xf>
    <xf numFmtId="0" fontId="31" fillId="0" borderId="39" xfId="0" applyFont="1" applyBorder="1" applyAlignment="1" applyProtection="1">
      <alignment horizontal="center" vertical="center"/>
      <protection hidden="1"/>
    </xf>
    <xf numFmtId="0" fontId="31" fillId="0" borderId="10" xfId="0" applyFont="1" applyBorder="1" applyAlignment="1" applyProtection="1">
      <alignment horizontal="center"/>
      <protection hidden="1"/>
    </xf>
    <xf numFmtId="0" fontId="31" fillId="0" borderId="38" xfId="0" applyFont="1" applyBorder="1" applyAlignment="1" applyProtection="1">
      <alignment horizontal="center"/>
      <protection hidden="1"/>
    </xf>
    <xf numFmtId="0" fontId="9" fillId="0" borderId="11" xfId="0" applyFont="1" applyBorder="1" applyAlignment="1" applyProtection="1">
      <alignment horizontal="left" vertical="center"/>
      <protection hidden="1"/>
    </xf>
    <xf numFmtId="0" fontId="9" fillId="0" borderId="10" xfId="0" applyFont="1" applyBorder="1" applyAlignment="1" applyProtection="1">
      <alignment horizontal="left" vertical="center"/>
      <protection hidden="1"/>
    </xf>
    <xf numFmtId="0" fontId="9" fillId="0" borderId="12" xfId="0" applyFont="1" applyBorder="1" applyAlignment="1" applyProtection="1">
      <alignment horizontal="left" vertical="center"/>
      <protection hidden="1"/>
    </xf>
    <xf numFmtId="0" fontId="15" fillId="2" borderId="8" xfId="1" applyFont="1" applyBorder="1" applyAlignment="1">
      <alignment horizontal="left" vertical="top" wrapText="1"/>
      <protection locked="0"/>
    </xf>
    <xf numFmtId="0" fontId="15" fillId="2" borderId="3" xfId="1" applyFont="1" applyAlignment="1">
      <alignment horizontal="left" vertical="top" wrapText="1"/>
      <protection locked="0"/>
    </xf>
    <xf numFmtId="0" fontId="15" fillId="2" borderId="9" xfId="1" applyFont="1" applyBorder="1" applyAlignment="1">
      <alignment horizontal="left" vertical="top" wrapText="1"/>
      <protection locked="0"/>
    </xf>
    <xf numFmtId="0" fontId="9" fillId="0" borderId="49" xfId="0" applyFont="1" applyBorder="1" applyAlignment="1" applyProtection="1">
      <alignment horizontal="left"/>
      <protection hidden="1"/>
    </xf>
    <xf numFmtId="0" fontId="9" fillId="0" borderId="50" xfId="0" applyFont="1" applyBorder="1" applyAlignment="1" applyProtection="1">
      <alignment horizontal="left"/>
      <protection hidden="1"/>
    </xf>
    <xf numFmtId="0" fontId="9" fillId="0" borderId="51" xfId="0" applyFont="1" applyBorder="1" applyAlignment="1" applyProtection="1">
      <alignment horizontal="left"/>
      <protection hidden="1"/>
    </xf>
    <xf numFmtId="0" fontId="16" fillId="2" borderId="8" xfId="1" applyFont="1" applyBorder="1" applyAlignment="1">
      <alignment horizontal="left" vertical="top" wrapText="1"/>
      <protection locked="0"/>
    </xf>
    <xf numFmtId="0" fontId="16" fillId="2" borderId="3" xfId="1" applyFont="1" applyAlignment="1">
      <alignment horizontal="left" vertical="top" wrapText="1"/>
      <protection locked="0"/>
    </xf>
    <xf numFmtId="0" fontId="16" fillId="2" borderId="9" xfId="1" applyFont="1" applyBorder="1" applyAlignment="1">
      <alignment horizontal="left" vertical="top" wrapText="1"/>
      <protection locked="0"/>
    </xf>
    <xf numFmtId="0" fontId="16" fillId="2" borderId="13" xfId="1" applyFont="1" applyBorder="1" applyAlignment="1">
      <alignment horizontal="left" vertical="top" wrapText="1"/>
      <protection locked="0"/>
    </xf>
    <xf numFmtId="0" fontId="16" fillId="2" borderId="14" xfId="1" applyFont="1" applyBorder="1" applyAlignment="1">
      <alignment horizontal="left" vertical="top" wrapText="1"/>
      <protection locked="0"/>
    </xf>
    <xf numFmtId="0" fontId="16" fillId="2" borderId="15" xfId="1" applyFont="1" applyBorder="1" applyAlignment="1">
      <alignment horizontal="left" vertical="top" wrapText="1"/>
      <protection locked="0"/>
    </xf>
    <xf numFmtId="0" fontId="9" fillId="0" borderId="46" xfId="0" applyFont="1" applyBorder="1" applyAlignment="1" applyProtection="1">
      <alignment horizontal="center" vertical="center"/>
      <protection hidden="1"/>
    </xf>
    <xf numFmtId="0" fontId="9" fillId="0" borderId="47" xfId="0" applyFont="1" applyBorder="1" applyAlignment="1" applyProtection="1">
      <alignment horizontal="center" vertical="center"/>
      <protection hidden="1"/>
    </xf>
    <xf numFmtId="0" fontId="32" fillId="0" borderId="47" xfId="0" applyFont="1" applyBorder="1" applyAlignment="1" applyProtection="1">
      <alignment horizontal="center" vertical="center"/>
      <protection hidden="1"/>
    </xf>
    <xf numFmtId="0" fontId="32" fillId="0" borderId="48" xfId="0" applyFont="1" applyBorder="1" applyAlignment="1" applyProtection="1">
      <alignment horizontal="center" vertical="center"/>
      <protection hidden="1"/>
    </xf>
    <xf numFmtId="0" fontId="11" fillId="0" borderId="10" xfId="0" applyFont="1" applyBorder="1" applyAlignment="1" applyProtection="1">
      <alignment horizontal="center" vertical="center"/>
      <protection hidden="1"/>
    </xf>
    <xf numFmtId="0" fontId="11" fillId="0" borderId="38" xfId="0" applyFont="1" applyBorder="1" applyAlignment="1" applyProtection="1">
      <alignment horizontal="center" vertical="center"/>
      <protection hidden="1"/>
    </xf>
    <xf numFmtId="0" fontId="11" fillId="0" borderId="30" xfId="0" applyFont="1" applyBorder="1" applyAlignment="1" applyProtection="1">
      <alignment horizontal="center" vertical="center"/>
      <protection hidden="1"/>
    </xf>
    <xf numFmtId="0" fontId="11" fillId="0" borderId="63" xfId="0" applyFont="1" applyBorder="1" applyAlignment="1" applyProtection="1">
      <alignment horizontal="center" vertical="center"/>
      <protection hidden="1"/>
    </xf>
    <xf numFmtId="0" fontId="8" fillId="0" borderId="72" xfId="0" applyFont="1" applyBorder="1" applyAlignment="1" applyProtection="1">
      <alignment horizontal="left" vertical="center"/>
      <protection hidden="1"/>
    </xf>
    <xf numFmtId="0" fontId="0" fillId="0" borderId="53" xfId="0" applyBorder="1" applyAlignment="1">
      <alignment horizontal="left"/>
    </xf>
    <xf numFmtId="0" fontId="0" fillId="0" borderId="55" xfId="0" applyBorder="1" applyAlignment="1">
      <alignment horizontal="left"/>
    </xf>
    <xf numFmtId="0" fontId="41" fillId="0" borderId="33" xfId="0" applyFont="1" applyBorder="1" applyAlignment="1" applyProtection="1">
      <alignment horizontal="left" vertical="center"/>
      <protection hidden="1"/>
    </xf>
    <xf numFmtId="0" fontId="42" fillId="0" borderId="32" xfId="0" applyFont="1" applyBorder="1" applyAlignment="1">
      <alignment horizontal="left"/>
    </xf>
    <xf numFmtId="0" fontId="0" fillId="0" borderId="71" xfId="0" applyBorder="1" applyAlignment="1" applyProtection="1">
      <alignment horizontal="center" vertical="center"/>
      <protection hidden="1"/>
    </xf>
    <xf numFmtId="0" fontId="0" fillId="0" borderId="73" xfId="0" applyBorder="1"/>
    <xf numFmtId="1" fontId="16" fillId="2" borderId="71" xfId="1" applyNumberFormat="1" applyFont="1" applyBorder="1" applyAlignment="1">
      <alignment horizontal="center" vertical="center"/>
      <protection locked="0"/>
    </xf>
    <xf numFmtId="1" fontId="0" fillId="0" borderId="31" xfId="0" applyNumberFormat="1" applyBorder="1" applyAlignment="1" applyProtection="1">
      <alignment horizontal="center" vertical="center"/>
      <protection locked="0"/>
    </xf>
    <xf numFmtId="0" fontId="5" fillId="2" borderId="37" xfId="1" applyBorder="1" applyAlignment="1">
      <alignment horizontal="left" vertical="top" wrapText="1"/>
      <protection locked="0"/>
    </xf>
    <xf numFmtId="0" fontId="5" fillId="2" borderId="40" xfId="1" applyBorder="1" applyAlignment="1">
      <alignment horizontal="left" vertical="top" wrapText="1"/>
      <protection locked="0"/>
    </xf>
    <xf numFmtId="0" fontId="0" fillId="0" borderId="0" xfId="0"/>
    <xf numFmtId="0" fontId="30" fillId="0" borderId="11" xfId="0" applyFont="1" applyBorder="1" applyAlignment="1">
      <alignment vertical="center" wrapText="1"/>
    </xf>
    <xf numFmtId="0" fontId="30" fillId="0" borderId="35" xfId="0" applyFont="1" applyBorder="1" applyAlignment="1">
      <alignment vertical="center" wrapText="1"/>
    </xf>
    <xf numFmtId="0" fontId="5" fillId="2" borderId="3" xfId="1" applyAlignment="1">
      <alignment horizontal="left" vertical="top" wrapText="1"/>
      <protection locked="0"/>
    </xf>
    <xf numFmtId="0" fontId="5" fillId="2" borderId="9" xfId="1" applyBorder="1" applyAlignment="1">
      <alignment horizontal="left" vertical="top" wrapText="1"/>
      <protection locked="0"/>
    </xf>
    <xf numFmtId="0" fontId="30" fillId="0" borderId="23" xfId="0" applyFont="1" applyBorder="1" applyAlignment="1">
      <alignment vertical="center" wrapText="1"/>
    </xf>
    <xf numFmtId="0" fontId="0" fillId="0" borderId="16" xfId="0" applyBorder="1" applyAlignment="1">
      <alignment vertical="center"/>
    </xf>
    <xf numFmtId="0" fontId="30" fillId="0" borderId="49" xfId="0" applyFont="1" applyBorder="1" applyAlignment="1">
      <alignment vertical="center" wrapText="1"/>
    </xf>
    <xf numFmtId="0" fontId="30" fillId="0" borderId="65" xfId="0" applyFont="1" applyBorder="1" applyAlignment="1">
      <alignment vertical="center" wrapText="1"/>
    </xf>
    <xf numFmtId="0" fontId="5" fillId="2" borderId="66" xfId="1" applyBorder="1" applyAlignment="1">
      <alignment horizontal="center" vertical="top" wrapText="1"/>
      <protection locked="0"/>
    </xf>
    <xf numFmtId="0" fontId="5" fillId="2" borderId="67" xfId="1" applyBorder="1" applyAlignment="1">
      <alignment horizontal="center" vertical="top" wrapText="1"/>
      <protection locked="0"/>
    </xf>
    <xf numFmtId="0" fontId="5" fillId="2" borderId="45" xfId="1" applyBorder="1" applyAlignment="1">
      <alignment horizontal="center" vertical="top" wrapText="1"/>
      <protection locked="0"/>
    </xf>
    <xf numFmtId="0" fontId="5" fillId="2" borderId="68" xfId="1" applyBorder="1" applyAlignment="1">
      <alignment horizontal="center" vertical="top" wrapText="1"/>
      <protection locked="0"/>
    </xf>
    <xf numFmtId="0" fontId="5" fillId="2" borderId="69" xfId="1" applyBorder="1" applyAlignment="1">
      <alignment horizontal="center" vertical="top" wrapText="1"/>
      <protection locked="0"/>
    </xf>
    <xf numFmtId="0" fontId="25" fillId="0" borderId="25" xfId="0" applyFont="1"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12" fillId="0" borderId="33" xfId="0" applyFont="1" applyBorder="1" applyAlignment="1">
      <alignment horizontal="center" vertical="center"/>
    </xf>
    <xf numFmtId="0" fontId="12" fillId="0" borderId="32" xfId="0" applyFont="1" applyBorder="1" applyAlignment="1">
      <alignment horizontal="center" vertical="center"/>
    </xf>
    <xf numFmtId="0" fontId="12" fillId="0" borderId="31" xfId="0" applyFont="1" applyBorder="1" applyAlignment="1">
      <alignment horizontal="center" vertic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165" fontId="27" fillId="3" borderId="28" xfId="4" applyNumberFormat="1" applyBorder="1" applyAlignment="1" applyProtection="1">
      <alignment horizontal="center" vertical="top" wrapText="1"/>
      <protection hidden="1"/>
    </xf>
    <xf numFmtId="165" fontId="27" fillId="3" borderId="22" xfId="4" applyNumberFormat="1" applyAlignment="1" applyProtection="1">
      <alignment horizontal="center" vertical="top" wrapText="1"/>
      <protection hidden="1"/>
    </xf>
    <xf numFmtId="165" fontId="27" fillId="3" borderId="29" xfId="4" applyNumberFormat="1" applyBorder="1" applyAlignment="1" applyProtection="1">
      <alignment horizontal="center" vertical="top" wrapText="1"/>
      <protection hidden="1"/>
    </xf>
    <xf numFmtId="0" fontId="0" fillId="0" borderId="6" xfId="0" applyBorder="1" applyAlignment="1">
      <alignment horizontal="left" wrapText="1"/>
    </xf>
    <xf numFmtId="0" fontId="0" fillId="0" borderId="0" xfId="0" applyAlignment="1">
      <alignment horizontal="left"/>
    </xf>
    <xf numFmtId="0" fontId="0" fillId="0" borderId="7" xfId="0" applyBorder="1" applyAlignment="1">
      <alignment horizontal="left"/>
    </xf>
    <xf numFmtId="0" fontId="26" fillId="0" borderId="6" xfId="0" applyFont="1" applyBorder="1" applyAlignment="1">
      <alignment horizontal="left"/>
    </xf>
    <xf numFmtId="0" fontId="26" fillId="0" borderId="0" xfId="0" applyFont="1" applyAlignment="1">
      <alignment horizontal="left"/>
    </xf>
    <xf numFmtId="0" fontId="26" fillId="0" borderId="7" xfId="0" applyFont="1" applyBorder="1" applyAlignment="1">
      <alignment horizontal="left"/>
    </xf>
    <xf numFmtId="0" fontId="1" fillId="0" borderId="23" xfId="0" applyFont="1" applyBorder="1" applyAlignment="1">
      <alignment horizontal="center" vertical="center"/>
    </xf>
    <xf numFmtId="0" fontId="1" fillId="0" borderId="16" xfId="0" applyFont="1" applyBorder="1" applyAlignment="1">
      <alignment horizontal="center" vertical="center"/>
    </xf>
    <xf numFmtId="0" fontId="29" fillId="0" borderId="16" xfId="0" applyFont="1" applyBorder="1" applyAlignment="1">
      <alignment horizontal="center" vertical="center" wrapText="1"/>
    </xf>
    <xf numFmtId="0" fontId="0" fillId="0" borderId="16" xfId="0" applyBorder="1" applyAlignment="1">
      <alignment horizontal="center" vertical="center"/>
    </xf>
    <xf numFmtId="0" fontId="1" fillId="0" borderId="16" xfId="0" applyFont="1" applyBorder="1" applyAlignment="1">
      <alignment horizontal="center" vertical="center" wrapText="1"/>
    </xf>
    <xf numFmtId="0" fontId="0" fillId="0" borderId="24" xfId="0" applyBorder="1" applyAlignment="1">
      <alignment horizontal="center" vertical="center"/>
    </xf>
    <xf numFmtId="0" fontId="26" fillId="0" borderId="64" xfId="0" applyFont="1" applyBorder="1" applyAlignment="1">
      <alignment horizontal="left" wrapText="1"/>
    </xf>
    <xf numFmtId="0" fontId="26" fillId="0" borderId="38" xfId="0" applyFont="1" applyBorder="1" applyAlignment="1">
      <alignment horizontal="left" wrapText="1"/>
    </xf>
    <xf numFmtId="0" fontId="26" fillId="0" borderId="39" xfId="0" applyFont="1" applyBorder="1" applyAlignment="1">
      <alignment horizontal="left" wrapText="1"/>
    </xf>
    <xf numFmtId="0" fontId="5" fillId="2" borderId="33" xfId="1" applyBorder="1" applyAlignment="1">
      <alignment horizontal="left" vertical="top" wrapText="1"/>
      <protection locked="0"/>
    </xf>
    <xf numFmtId="0" fontId="5" fillId="2" borderId="32" xfId="1" applyBorder="1" applyAlignment="1">
      <alignment horizontal="left" vertical="top" wrapText="1"/>
      <protection locked="0"/>
    </xf>
    <xf numFmtId="0" fontId="5" fillId="2" borderId="31" xfId="1" applyBorder="1" applyAlignment="1">
      <alignment horizontal="left" vertical="top" wrapText="1"/>
      <protection locked="0"/>
    </xf>
    <xf numFmtId="0" fontId="5" fillId="2" borderId="56" xfId="1" applyBorder="1" applyAlignment="1">
      <alignment horizontal="left" wrapText="1"/>
      <protection locked="0"/>
    </xf>
    <xf numFmtId="0" fontId="5" fillId="2" borderId="50" xfId="1" applyBorder="1" applyAlignment="1">
      <alignment horizontal="left" wrapText="1"/>
      <protection locked="0"/>
    </xf>
    <xf numFmtId="0" fontId="5" fillId="2" borderId="51" xfId="1" applyBorder="1" applyAlignment="1">
      <alignment horizontal="left" wrapText="1"/>
      <protection locked="0"/>
    </xf>
    <xf numFmtId="0" fontId="5" fillId="2" borderId="71" xfId="1" applyBorder="1" applyAlignment="1">
      <alignment horizontal="left" wrapText="1"/>
      <protection locked="0"/>
    </xf>
    <xf numFmtId="0" fontId="5" fillId="2" borderId="32" xfId="1" applyBorder="1" applyAlignment="1">
      <alignment horizontal="left" wrapText="1"/>
      <protection locked="0"/>
    </xf>
    <xf numFmtId="0" fontId="5" fillId="2" borderId="31" xfId="1" applyBorder="1" applyAlignment="1">
      <alignment horizontal="left" wrapText="1"/>
      <protection locked="0"/>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2" xfId="0" applyFont="1" applyBorder="1" applyAlignment="1">
      <alignment horizontal="center" vertical="center"/>
    </xf>
    <xf numFmtId="0" fontId="13" fillId="0" borderId="6" xfId="0" applyFont="1" applyBorder="1" applyAlignment="1">
      <alignment horizontal="center" vertical="center"/>
    </xf>
    <xf numFmtId="0" fontId="13" fillId="0" borderId="0" xfId="0" applyFont="1" applyAlignment="1">
      <alignment horizontal="center" vertical="center"/>
    </xf>
    <xf numFmtId="0" fontId="13" fillId="0" borderId="7" xfId="0" applyFont="1" applyBorder="1" applyAlignment="1">
      <alignment horizontal="center" vertical="center"/>
    </xf>
    <xf numFmtId="0" fontId="18" fillId="4" borderId="6" xfId="0" quotePrefix="1" applyFont="1" applyFill="1" applyBorder="1" applyAlignment="1">
      <alignment horizontal="left" vertical="top" wrapText="1"/>
    </xf>
    <xf numFmtId="0" fontId="18" fillId="4" borderId="0" xfId="0" applyFont="1" applyFill="1" applyAlignment="1">
      <alignment horizontal="left" vertical="top" wrapText="1"/>
    </xf>
    <xf numFmtId="0" fontId="18" fillId="4" borderId="7" xfId="0" applyFont="1" applyFill="1" applyBorder="1" applyAlignment="1">
      <alignment horizontal="left" vertical="top" wrapText="1"/>
    </xf>
    <xf numFmtId="0" fontId="36" fillId="4" borderId="17" xfId="3" quotePrefix="1" applyFont="1" applyFill="1" applyBorder="1" applyAlignment="1" applyProtection="1">
      <alignment horizontal="left" vertical="top" wrapText="1"/>
    </xf>
    <xf numFmtId="0" fontId="36" fillId="4" borderId="1" xfId="3" applyFont="1" applyFill="1" applyBorder="1" applyAlignment="1" applyProtection="1">
      <alignment horizontal="left" vertical="top" wrapText="1"/>
    </xf>
    <xf numFmtId="0" fontId="36" fillId="4" borderId="18" xfId="3" applyFont="1" applyFill="1" applyBorder="1" applyAlignment="1" applyProtection="1">
      <alignment horizontal="left" vertical="top" wrapText="1"/>
    </xf>
    <xf numFmtId="49" fontId="5" fillId="2" borderId="16" xfId="1" applyNumberFormat="1" applyBorder="1" applyAlignment="1">
      <alignment horizontal="left"/>
      <protection locked="0"/>
    </xf>
    <xf numFmtId="49" fontId="5" fillId="2" borderId="24" xfId="1" applyNumberFormat="1" applyBorder="1" applyAlignment="1">
      <alignment horizontal="left"/>
      <protection locked="0"/>
    </xf>
    <xf numFmtId="49" fontId="5" fillId="2" borderId="56" xfId="1" applyNumberFormat="1" applyBorder="1" applyAlignment="1">
      <alignment horizontal="left"/>
      <protection locked="0"/>
    </xf>
    <xf numFmtId="49" fontId="5" fillId="2" borderId="50" xfId="1" applyNumberFormat="1" applyBorder="1" applyAlignment="1">
      <alignment horizontal="left"/>
      <protection locked="0"/>
    </xf>
    <xf numFmtId="49" fontId="5" fillId="2" borderId="51" xfId="1" applyNumberFormat="1" applyBorder="1" applyAlignment="1">
      <alignment horizontal="left"/>
      <protection locked="0"/>
    </xf>
    <xf numFmtId="0" fontId="0" fillId="0" borderId="56" xfId="0" applyBorder="1"/>
    <xf numFmtId="0" fontId="0" fillId="0" borderId="50" xfId="0" applyBorder="1"/>
    <xf numFmtId="0" fontId="0" fillId="0" borderId="51" xfId="0" applyBorder="1"/>
  </cellXfs>
  <cellStyles count="7">
    <cellStyle name="Calculation" xfId="2" builtinId="22" customBuiltin="1"/>
    <cellStyle name="Comma" xfId="5" builtinId="3"/>
    <cellStyle name="Hyperlink" xfId="3" builtinId="8"/>
    <cellStyle name="Input" xfId="1" builtinId="20" customBuiltin="1"/>
    <cellStyle name="Normal" xfId="0" builtinId="0"/>
    <cellStyle name="Output" xfId="4" builtinId="21"/>
    <cellStyle name="Per cent" xfId="6" builtinId="5"/>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142875</xdr:colOff>
      <xdr:row>2</xdr:row>
      <xdr:rowOff>152400</xdr:rowOff>
    </xdr:from>
    <xdr:to>
      <xdr:col>15</xdr:col>
      <xdr:colOff>409211</xdr:colOff>
      <xdr:row>2</xdr:row>
      <xdr:rowOff>847638</xdr:rowOff>
    </xdr:to>
    <xdr:pic>
      <xdr:nvPicPr>
        <xdr:cNvPr id="2" name="Picture 1">
          <a:extLst>
            <a:ext uri="{FF2B5EF4-FFF2-40B4-BE49-F238E27FC236}">
              <a16:creationId xmlns:a16="http://schemas.microsoft.com/office/drawing/2014/main" id="{FD74E4F1-1615-417E-829F-4ACFE164087C}"/>
            </a:ext>
          </a:extLst>
        </xdr:cNvPr>
        <xdr:cNvPicPr>
          <a:picLocks noChangeAspect="1"/>
        </xdr:cNvPicPr>
      </xdr:nvPicPr>
      <xdr:blipFill>
        <a:blip xmlns:r="http://schemas.openxmlformats.org/officeDocument/2006/relationships" r:embed="rId1"/>
        <a:stretch>
          <a:fillRect/>
        </a:stretch>
      </xdr:blipFill>
      <xdr:spPr>
        <a:xfrm>
          <a:off x="11134725" y="533400"/>
          <a:ext cx="2914286" cy="6952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tudk-my.sharepoint.com/Users/otisk/Desktop/Work/Temporary/SoP/template_edi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US/Public/adm-aus-mscadmissions/MSc/Mandatory_Templates_2022/Template_s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ri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PA"/>
      <sheetName val="SOP"/>
      <sheetName val="Pre-mapping"/>
      <sheetName val="English"/>
      <sheetName val="Countries"/>
    </sheetNames>
    <sheetDataSet>
      <sheetData sheetId="0"/>
      <sheetData sheetId="1"/>
      <sheetData sheetId="2"/>
      <sheetData sheetId="3"/>
      <sheetData sheetId="4">
        <row r="2">
          <cell r="D2" t="str">
            <v>AD - Andorra</v>
          </cell>
        </row>
        <row r="3">
          <cell r="D3" t="str">
            <v>AE - United Arab Emirates</v>
          </cell>
        </row>
        <row r="4">
          <cell r="D4" t="str">
            <v>AF - Afghanistan</v>
          </cell>
        </row>
        <row r="5">
          <cell r="D5" t="str">
            <v>AG - Antigua and Barbuda</v>
          </cell>
        </row>
        <row r="6">
          <cell r="D6" t="str">
            <v>AI - Anguilla</v>
          </cell>
        </row>
        <row r="7">
          <cell r="D7" t="str">
            <v>AL - Albania</v>
          </cell>
        </row>
        <row r="8">
          <cell r="D8" t="str">
            <v>AM - Armenia</v>
          </cell>
        </row>
        <row r="9">
          <cell r="D9" t="str">
            <v>AO - Angola</v>
          </cell>
        </row>
        <row r="10">
          <cell r="D10" t="str">
            <v>AQ - Antarctica</v>
          </cell>
        </row>
        <row r="11">
          <cell r="D11" t="str">
            <v>AR - Argentina</v>
          </cell>
        </row>
        <row r="12">
          <cell r="D12" t="str">
            <v>AS - American Samoa</v>
          </cell>
        </row>
        <row r="13">
          <cell r="D13" t="str">
            <v>AT - Austria</v>
          </cell>
        </row>
        <row r="14">
          <cell r="D14" t="str">
            <v>AU - Australia</v>
          </cell>
        </row>
        <row r="15">
          <cell r="D15" t="str">
            <v>AW - Aruba</v>
          </cell>
        </row>
        <row r="16">
          <cell r="D16" t="str">
            <v>AX - Åland Islands</v>
          </cell>
        </row>
        <row r="17">
          <cell r="D17" t="str">
            <v>AZ - Azerbaijan</v>
          </cell>
        </row>
        <row r="18">
          <cell r="D18" t="str">
            <v>BA - Bosnia and Herzegovina</v>
          </cell>
        </row>
        <row r="19">
          <cell r="D19" t="str">
            <v>BB - Barbados</v>
          </cell>
        </row>
        <row r="20">
          <cell r="D20" t="str">
            <v>BD - Bangladesh</v>
          </cell>
        </row>
        <row r="21">
          <cell r="D21" t="str">
            <v>BE - Belgium</v>
          </cell>
        </row>
        <row r="22">
          <cell r="D22" t="str">
            <v>BF - Burkina Faso</v>
          </cell>
        </row>
        <row r="23">
          <cell r="D23" t="str">
            <v>BG - Bulgaria</v>
          </cell>
        </row>
        <row r="24">
          <cell r="D24" t="str">
            <v>BH - Bahrain</v>
          </cell>
        </row>
        <row r="25">
          <cell r="D25" t="str">
            <v>BI - Burundi</v>
          </cell>
        </row>
        <row r="26">
          <cell r="D26" t="str">
            <v>BJ - Benin</v>
          </cell>
        </row>
        <row r="27">
          <cell r="D27" t="str">
            <v>BL - Saint Barthélemy</v>
          </cell>
        </row>
        <row r="28">
          <cell r="D28" t="str">
            <v>BM - Bermuda</v>
          </cell>
        </row>
        <row r="29">
          <cell r="D29" t="str">
            <v>BN - Brunei Darussalam</v>
          </cell>
        </row>
        <row r="30">
          <cell r="D30" t="str">
            <v>BO - Bolivia (Plurinational State of)</v>
          </cell>
        </row>
        <row r="31">
          <cell r="D31" t="str">
            <v>BQ - Bonaire, Sint Eustatius and Saba</v>
          </cell>
        </row>
        <row r="32">
          <cell r="D32" t="str">
            <v>BR - Brazil</v>
          </cell>
        </row>
        <row r="33">
          <cell r="D33" t="str">
            <v>BS - Bahamas</v>
          </cell>
        </row>
        <row r="34">
          <cell r="D34" t="str">
            <v>BT - Bhutan</v>
          </cell>
        </row>
        <row r="35">
          <cell r="D35" t="str">
            <v>BV - Bouvet Island</v>
          </cell>
        </row>
        <row r="36">
          <cell r="D36" t="str">
            <v>BW - Botswana</v>
          </cell>
        </row>
        <row r="37">
          <cell r="D37" t="str">
            <v>BY - Belarus</v>
          </cell>
        </row>
        <row r="38">
          <cell r="D38" t="str">
            <v>BZ - Belize</v>
          </cell>
        </row>
        <row r="39">
          <cell r="D39" t="str">
            <v>CA - Canada</v>
          </cell>
        </row>
        <row r="40">
          <cell r="D40" t="str">
            <v>CC - Cocos (Keeling) Islands</v>
          </cell>
        </row>
        <row r="41">
          <cell r="D41" t="str">
            <v>CD - Congo, Democratic Republic of the</v>
          </cell>
        </row>
        <row r="42">
          <cell r="D42" t="str">
            <v>CF - Central African Republic</v>
          </cell>
        </row>
        <row r="43">
          <cell r="D43" t="str">
            <v>CG - Congo</v>
          </cell>
        </row>
        <row r="44">
          <cell r="D44" t="str">
            <v>CH - Switzerland</v>
          </cell>
        </row>
        <row r="45">
          <cell r="D45" t="str">
            <v>CI - Côte d'Ivoire</v>
          </cell>
        </row>
        <row r="46">
          <cell r="D46" t="str">
            <v>CK - Cook Islands</v>
          </cell>
        </row>
        <row r="47">
          <cell r="D47" t="str">
            <v>CL - Chile</v>
          </cell>
        </row>
        <row r="48">
          <cell r="D48" t="str">
            <v>CM - Cameroon</v>
          </cell>
        </row>
        <row r="49">
          <cell r="D49" t="str">
            <v>CN - China</v>
          </cell>
        </row>
        <row r="50">
          <cell r="D50" t="str">
            <v>CO - Colombia</v>
          </cell>
        </row>
        <row r="51">
          <cell r="D51" t="str">
            <v>CR - Costa Rica</v>
          </cell>
        </row>
        <row r="52">
          <cell r="D52" t="str">
            <v>CU - Cuba</v>
          </cell>
        </row>
        <row r="53">
          <cell r="D53" t="str">
            <v>CV - Cabo Verde</v>
          </cell>
        </row>
        <row r="54">
          <cell r="D54" t="str">
            <v>CW - Curaçao</v>
          </cell>
        </row>
        <row r="55">
          <cell r="D55" t="str">
            <v>CX - Christmas Island</v>
          </cell>
        </row>
        <row r="56">
          <cell r="D56" t="str">
            <v>CY - Cyprus</v>
          </cell>
        </row>
        <row r="57">
          <cell r="D57" t="str">
            <v>CZ - Czechia</v>
          </cell>
        </row>
        <row r="58">
          <cell r="D58" t="str">
            <v>DE - Germany</v>
          </cell>
        </row>
        <row r="59">
          <cell r="D59" t="str">
            <v>DJ - Djibouti</v>
          </cell>
        </row>
        <row r="60">
          <cell r="D60" t="str">
            <v>DK - Denmark</v>
          </cell>
        </row>
        <row r="61">
          <cell r="D61" t="str">
            <v>DM - Dominica</v>
          </cell>
        </row>
        <row r="62">
          <cell r="D62" t="str">
            <v>DO - Dominican Republic</v>
          </cell>
        </row>
        <row r="63">
          <cell r="D63" t="str">
            <v>DZ - Algeria</v>
          </cell>
        </row>
        <row r="64">
          <cell r="D64" t="str">
            <v>EC - Ecuador</v>
          </cell>
        </row>
        <row r="65">
          <cell r="D65" t="str">
            <v>EE - Estonia</v>
          </cell>
        </row>
        <row r="66">
          <cell r="D66" t="str">
            <v>EG - Egypt</v>
          </cell>
        </row>
        <row r="67">
          <cell r="D67" t="str">
            <v>EH - Western Sahara</v>
          </cell>
        </row>
        <row r="68">
          <cell r="D68" t="str">
            <v>ER - Eritrea</v>
          </cell>
        </row>
        <row r="69">
          <cell r="D69" t="str">
            <v>ES - Spain</v>
          </cell>
        </row>
        <row r="70">
          <cell r="D70" t="str">
            <v>ET - Ethiopia</v>
          </cell>
        </row>
        <row r="71">
          <cell r="D71" t="str">
            <v>FI - Finland</v>
          </cell>
        </row>
        <row r="72">
          <cell r="D72" t="str">
            <v>FJ - Fiji</v>
          </cell>
        </row>
        <row r="73">
          <cell r="D73" t="str">
            <v>FK - Falkland Islands (Malvinas)</v>
          </cell>
        </row>
        <row r="74">
          <cell r="D74" t="str">
            <v>FM - Micronesia (Federated States of)</v>
          </cell>
        </row>
        <row r="75">
          <cell r="D75" t="str">
            <v>FO - Faroe Islands</v>
          </cell>
        </row>
        <row r="76">
          <cell r="D76" t="str">
            <v>FR - France</v>
          </cell>
        </row>
        <row r="77">
          <cell r="D77" t="str">
            <v>GA - Gabon</v>
          </cell>
        </row>
        <row r="78">
          <cell r="D78" t="str">
            <v>GB - United Kingdom of Great Britain and Northern Ireland</v>
          </cell>
        </row>
        <row r="79">
          <cell r="D79" t="str">
            <v>GD - Grenada</v>
          </cell>
        </row>
        <row r="80">
          <cell r="D80" t="str">
            <v>GE - Georgia</v>
          </cell>
        </row>
        <row r="81">
          <cell r="D81" t="str">
            <v>GF - French Guiana</v>
          </cell>
        </row>
        <row r="82">
          <cell r="D82" t="str">
            <v>GG - Guernsey</v>
          </cell>
        </row>
        <row r="83">
          <cell r="D83" t="str">
            <v>GH - Ghana</v>
          </cell>
        </row>
        <row r="84">
          <cell r="D84" t="str">
            <v>GI - Gibraltar</v>
          </cell>
        </row>
        <row r="85">
          <cell r="D85" t="str">
            <v>GL - Greenland</v>
          </cell>
        </row>
        <row r="86">
          <cell r="D86" t="str">
            <v>GM - Gambia</v>
          </cell>
        </row>
        <row r="87">
          <cell r="D87" t="str">
            <v>GN - Guinea</v>
          </cell>
        </row>
        <row r="88">
          <cell r="D88" t="str">
            <v>GP - Guadeloupe</v>
          </cell>
        </row>
        <row r="89">
          <cell r="D89" t="str">
            <v>GQ - Equatorial Guinea</v>
          </cell>
        </row>
        <row r="90">
          <cell r="D90" t="str">
            <v>GR - Greece</v>
          </cell>
        </row>
        <row r="91">
          <cell r="D91" t="str">
            <v>GS - South Georgia and the South Sandwich Islands</v>
          </cell>
        </row>
        <row r="92">
          <cell r="D92" t="str">
            <v>GT - Guatemala</v>
          </cell>
        </row>
        <row r="93">
          <cell r="D93" t="str">
            <v>GU - Guam</v>
          </cell>
        </row>
        <row r="94">
          <cell r="D94" t="str">
            <v>GW - Guinea-Bissau</v>
          </cell>
        </row>
        <row r="95">
          <cell r="D95" t="str">
            <v>GY - Guyana</v>
          </cell>
        </row>
        <row r="96">
          <cell r="D96" t="str">
            <v>HK - Hong Kong</v>
          </cell>
        </row>
        <row r="97">
          <cell r="D97" t="str">
            <v>HM - Heard Island and McDonald Islands</v>
          </cell>
        </row>
        <row r="98">
          <cell r="D98" t="str">
            <v>HN - Honduras</v>
          </cell>
        </row>
        <row r="99">
          <cell r="D99" t="str">
            <v>HR - Croatia</v>
          </cell>
        </row>
        <row r="100">
          <cell r="D100" t="str">
            <v>HT - Haiti</v>
          </cell>
        </row>
        <row r="101">
          <cell r="D101" t="str">
            <v>HU - Hungary</v>
          </cell>
        </row>
        <row r="102">
          <cell r="D102" t="str">
            <v>ID - Indonesia</v>
          </cell>
        </row>
        <row r="103">
          <cell r="D103" t="str">
            <v>IE - Ireland</v>
          </cell>
        </row>
        <row r="104">
          <cell r="D104" t="str">
            <v>IL - Israel</v>
          </cell>
        </row>
        <row r="105">
          <cell r="D105" t="str">
            <v>IM - Isle of Man</v>
          </cell>
        </row>
        <row r="106">
          <cell r="D106" t="str">
            <v>IN - India</v>
          </cell>
        </row>
        <row r="107">
          <cell r="D107" t="str">
            <v>IO - British Indian Ocean Territory</v>
          </cell>
        </row>
        <row r="108">
          <cell r="D108" t="str">
            <v>IQ - Iraq</v>
          </cell>
        </row>
        <row r="109">
          <cell r="D109" t="str">
            <v>IR - Iran (Islamic Republic of)</v>
          </cell>
        </row>
        <row r="110">
          <cell r="D110" t="str">
            <v>IS - Iceland</v>
          </cell>
        </row>
        <row r="111">
          <cell r="D111" t="str">
            <v>IT - Italy</v>
          </cell>
        </row>
        <row r="112">
          <cell r="D112" t="str">
            <v>JE - Jersey</v>
          </cell>
        </row>
        <row r="113">
          <cell r="D113" t="str">
            <v>JM - Jamaica</v>
          </cell>
        </row>
        <row r="114">
          <cell r="D114" t="str">
            <v>JO - Jordan</v>
          </cell>
        </row>
        <row r="115">
          <cell r="D115" t="str">
            <v>JP - Japan</v>
          </cell>
        </row>
        <row r="116">
          <cell r="D116" t="str">
            <v>KE - Kenya</v>
          </cell>
        </row>
        <row r="117">
          <cell r="D117" t="str">
            <v>KG - Kyrgyzstan</v>
          </cell>
        </row>
        <row r="118">
          <cell r="D118" t="str">
            <v>KH - Cambodia</v>
          </cell>
        </row>
        <row r="119">
          <cell r="D119" t="str">
            <v>KI - Kiribati</v>
          </cell>
        </row>
        <row r="120">
          <cell r="D120" t="str">
            <v>KM - Comoros</v>
          </cell>
        </row>
        <row r="121">
          <cell r="D121" t="str">
            <v>KN - Saint Kitts and Nevis</v>
          </cell>
        </row>
        <row r="122">
          <cell r="D122" t="str">
            <v>KP - Korea (Democratic People's Republic of)</v>
          </cell>
        </row>
        <row r="123">
          <cell r="D123" t="str">
            <v>KR - Korea, Republic of</v>
          </cell>
        </row>
        <row r="124">
          <cell r="D124" t="str">
            <v>KW - Kuwait</v>
          </cell>
        </row>
        <row r="125">
          <cell r="D125" t="str">
            <v>KY - Cayman Islands</v>
          </cell>
        </row>
        <row r="126">
          <cell r="D126" t="str">
            <v>KZ - Kazakhstan</v>
          </cell>
        </row>
        <row r="127">
          <cell r="D127" t="str">
            <v>LA - Lao People's Democratic Republic</v>
          </cell>
        </row>
        <row r="128">
          <cell r="D128" t="str">
            <v>LB - Lebanon</v>
          </cell>
        </row>
        <row r="129">
          <cell r="D129" t="str">
            <v>LC - Saint Lucia</v>
          </cell>
        </row>
        <row r="130">
          <cell r="D130" t="str">
            <v>LI - Liechtenstein</v>
          </cell>
        </row>
        <row r="131">
          <cell r="D131" t="str">
            <v>LK - Sri Lanka</v>
          </cell>
        </row>
        <row r="132">
          <cell r="D132" t="str">
            <v>LR - Liberia</v>
          </cell>
        </row>
        <row r="133">
          <cell r="D133" t="str">
            <v>LS - Lesotho</v>
          </cell>
        </row>
        <row r="134">
          <cell r="D134" t="str">
            <v>LT - Lithuania</v>
          </cell>
        </row>
        <row r="135">
          <cell r="D135" t="str">
            <v>LU - Luxembourg</v>
          </cell>
        </row>
        <row r="136">
          <cell r="D136" t="str">
            <v>LV - Latvia</v>
          </cell>
        </row>
        <row r="137">
          <cell r="D137" t="str">
            <v>LY - Libya</v>
          </cell>
        </row>
        <row r="138">
          <cell r="D138" t="str">
            <v>MA - Morocco</v>
          </cell>
        </row>
        <row r="139">
          <cell r="D139" t="str">
            <v>MC - Monaco</v>
          </cell>
        </row>
        <row r="140">
          <cell r="D140" t="str">
            <v>MD - Moldova, Republic of</v>
          </cell>
        </row>
        <row r="141">
          <cell r="D141" t="str">
            <v>ME - Montenegro</v>
          </cell>
        </row>
        <row r="142">
          <cell r="D142" t="str">
            <v>MF - Saint Martin (French part)</v>
          </cell>
        </row>
        <row r="143">
          <cell r="D143" t="str">
            <v>MG - Madagascar</v>
          </cell>
        </row>
        <row r="144">
          <cell r="D144" t="str">
            <v>MH - Marshall Islands</v>
          </cell>
        </row>
        <row r="145">
          <cell r="D145" t="str">
            <v>MK - North Macedonia</v>
          </cell>
        </row>
        <row r="146">
          <cell r="D146" t="str">
            <v>ML - Mali</v>
          </cell>
        </row>
        <row r="147">
          <cell r="D147" t="str">
            <v>MM - Myanmar</v>
          </cell>
        </row>
        <row r="148">
          <cell r="D148" t="str">
            <v>MN - Mongolia</v>
          </cell>
        </row>
        <row r="149">
          <cell r="D149" t="str">
            <v>MO - Macao</v>
          </cell>
        </row>
        <row r="150">
          <cell r="D150" t="str">
            <v>MP - Northern Mariana Islands</v>
          </cell>
        </row>
        <row r="151">
          <cell r="D151" t="str">
            <v>MQ - Martinique</v>
          </cell>
        </row>
        <row r="152">
          <cell r="D152" t="str">
            <v>MR - Mauritania</v>
          </cell>
        </row>
        <row r="153">
          <cell r="D153" t="str">
            <v>MS - Montserrat</v>
          </cell>
        </row>
        <row r="154">
          <cell r="D154" t="str">
            <v>MT - Malta</v>
          </cell>
        </row>
        <row r="155">
          <cell r="D155" t="str">
            <v>MU - Mauritius</v>
          </cell>
        </row>
        <row r="156">
          <cell r="D156" t="str">
            <v>MV - Maldives</v>
          </cell>
        </row>
        <row r="157">
          <cell r="D157" t="str">
            <v>MW - Malawi</v>
          </cell>
        </row>
        <row r="158">
          <cell r="D158" t="str">
            <v>MX - Mexico</v>
          </cell>
        </row>
        <row r="159">
          <cell r="D159" t="str">
            <v>MY - Malaysia</v>
          </cell>
        </row>
        <row r="160">
          <cell r="D160" t="str">
            <v>MZ - Mozambique</v>
          </cell>
        </row>
        <row r="161">
          <cell r="D161" t="str">
            <v>NA - Namibia</v>
          </cell>
        </row>
        <row r="162">
          <cell r="D162" t="str">
            <v>NC - New Caledonia</v>
          </cell>
        </row>
        <row r="163">
          <cell r="D163" t="str">
            <v>NE - Niger</v>
          </cell>
        </row>
        <row r="164">
          <cell r="D164" t="str">
            <v>NF - Norfolk Island</v>
          </cell>
        </row>
        <row r="165">
          <cell r="D165" t="str">
            <v>NG - Nigeria</v>
          </cell>
        </row>
        <row r="166">
          <cell r="D166" t="str">
            <v>NI - Nicaragua</v>
          </cell>
        </row>
        <row r="167">
          <cell r="D167" t="str">
            <v>NL - Netherlands</v>
          </cell>
        </row>
        <row r="168">
          <cell r="D168" t="str">
            <v>NO - Norway</v>
          </cell>
        </row>
        <row r="169">
          <cell r="D169" t="str">
            <v>NP - Nepal</v>
          </cell>
        </row>
        <row r="170">
          <cell r="D170" t="str">
            <v>NR - Nauru</v>
          </cell>
        </row>
        <row r="171">
          <cell r="D171" t="str">
            <v>NU - Niue</v>
          </cell>
        </row>
        <row r="172">
          <cell r="D172" t="str">
            <v>NZ - New Zealand</v>
          </cell>
        </row>
        <row r="173">
          <cell r="D173" t="str">
            <v>OM - Oman</v>
          </cell>
        </row>
        <row r="174">
          <cell r="D174" t="str">
            <v>PA - Panama</v>
          </cell>
        </row>
        <row r="175">
          <cell r="D175" t="str">
            <v>PE - Peru</v>
          </cell>
        </row>
        <row r="176">
          <cell r="D176" t="str">
            <v>PF - French Polynesia</v>
          </cell>
        </row>
        <row r="177">
          <cell r="D177" t="str">
            <v>PG - Papua New Guinea</v>
          </cell>
        </row>
        <row r="178">
          <cell r="D178" t="str">
            <v>PH - Philippines</v>
          </cell>
        </row>
        <row r="179">
          <cell r="D179" t="str">
            <v>PK - Pakistan</v>
          </cell>
        </row>
        <row r="180">
          <cell r="D180" t="str">
            <v>PL - Poland</v>
          </cell>
        </row>
        <row r="181">
          <cell r="D181" t="str">
            <v>PM - Saint Pierre and Miquelon</v>
          </cell>
        </row>
        <row r="182">
          <cell r="D182" t="str">
            <v>PN - Pitcairn</v>
          </cell>
        </row>
        <row r="183">
          <cell r="D183" t="str">
            <v>PR - Puerto Rico</v>
          </cell>
        </row>
        <row r="184">
          <cell r="D184" t="str">
            <v>PS - Palestine, State of</v>
          </cell>
        </row>
        <row r="185">
          <cell r="D185" t="str">
            <v>PT - Portugal</v>
          </cell>
        </row>
        <row r="186">
          <cell r="D186" t="str">
            <v>PW - Palau</v>
          </cell>
        </row>
        <row r="187">
          <cell r="D187" t="str">
            <v>PY - Paraguay</v>
          </cell>
        </row>
        <row r="188">
          <cell r="D188" t="str">
            <v>QA - Qatar</v>
          </cell>
        </row>
        <row r="189">
          <cell r="D189" t="str">
            <v>RE - Réunion</v>
          </cell>
        </row>
        <row r="190">
          <cell r="D190" t="str">
            <v>RO - Romania</v>
          </cell>
        </row>
        <row r="191">
          <cell r="D191" t="str">
            <v>RS - Serbia</v>
          </cell>
        </row>
        <row r="192">
          <cell r="D192" t="str">
            <v>RU - Russian Federation</v>
          </cell>
        </row>
        <row r="193">
          <cell r="D193" t="str">
            <v>RW - Rwanda</v>
          </cell>
        </row>
        <row r="194">
          <cell r="D194" t="str">
            <v>SA - Saudi Arabia</v>
          </cell>
        </row>
        <row r="195">
          <cell r="D195" t="str">
            <v>SB - Solomon Islands</v>
          </cell>
        </row>
        <row r="196">
          <cell r="D196" t="str">
            <v>SC - Seychelles</v>
          </cell>
        </row>
        <row r="197">
          <cell r="D197" t="str">
            <v>SD - Sudan</v>
          </cell>
        </row>
        <row r="198">
          <cell r="D198" t="str">
            <v>SE - Sweden</v>
          </cell>
        </row>
        <row r="199">
          <cell r="D199" t="str">
            <v>SG - Singapore</v>
          </cell>
        </row>
        <row r="200">
          <cell r="D200" t="str">
            <v>SH - Saint Helena, Ascension and Tristan da Cunha</v>
          </cell>
        </row>
        <row r="201">
          <cell r="D201" t="str">
            <v>SI - Slovenia</v>
          </cell>
        </row>
        <row r="202">
          <cell r="D202" t="str">
            <v>SJ - Svalbard and Jan Mayen</v>
          </cell>
        </row>
        <row r="203">
          <cell r="D203" t="str">
            <v>SK - Slovakia</v>
          </cell>
        </row>
        <row r="204">
          <cell r="D204" t="str">
            <v>SL - Sierra Leone</v>
          </cell>
        </row>
        <row r="205">
          <cell r="D205" t="str">
            <v>SM - San Marino</v>
          </cell>
        </row>
        <row r="206">
          <cell r="D206" t="str">
            <v>SN - Senegal</v>
          </cell>
        </row>
        <row r="207">
          <cell r="D207" t="str">
            <v>SO - Somalia</v>
          </cell>
        </row>
        <row r="208">
          <cell r="D208" t="str">
            <v>SR - Suriname</v>
          </cell>
        </row>
        <row r="209">
          <cell r="D209" t="str">
            <v>SS - South Sudan</v>
          </cell>
        </row>
        <row r="210">
          <cell r="D210" t="str">
            <v>ST - Sao Tome and Principe</v>
          </cell>
        </row>
        <row r="211">
          <cell r="D211" t="str">
            <v>SV - El Salvador</v>
          </cell>
        </row>
        <row r="212">
          <cell r="D212" t="str">
            <v>SX - Sint Maarten (Dutch part)</v>
          </cell>
        </row>
        <row r="213">
          <cell r="D213" t="str">
            <v>SY - Syrian Arab Republic</v>
          </cell>
        </row>
        <row r="214">
          <cell r="D214" t="str">
            <v>SZ - Eswatini</v>
          </cell>
        </row>
        <row r="215">
          <cell r="D215" t="str">
            <v>TC - Turks and Caicos Islands</v>
          </cell>
        </row>
        <row r="216">
          <cell r="D216" t="str">
            <v>TD - Chad</v>
          </cell>
        </row>
        <row r="217">
          <cell r="D217" t="str">
            <v>TF - French Southern Territories</v>
          </cell>
        </row>
        <row r="218">
          <cell r="D218" t="str">
            <v>TG - Togo</v>
          </cell>
        </row>
        <row r="219">
          <cell r="D219" t="str">
            <v>TH - Thailand</v>
          </cell>
        </row>
        <row r="220">
          <cell r="D220" t="str">
            <v>TJ - Tajikistan</v>
          </cell>
        </row>
        <row r="221">
          <cell r="D221" t="str">
            <v>TK - Tokelau</v>
          </cell>
        </row>
        <row r="222">
          <cell r="D222" t="str">
            <v>TL - Timor-Leste</v>
          </cell>
        </row>
        <row r="223">
          <cell r="D223" t="str">
            <v>TM - Turkmenistan</v>
          </cell>
        </row>
        <row r="224">
          <cell r="D224" t="str">
            <v>TN - Tunisia</v>
          </cell>
        </row>
        <row r="225">
          <cell r="D225" t="str">
            <v>TO - Tonga</v>
          </cell>
        </row>
        <row r="226">
          <cell r="D226" t="str">
            <v>TR - Turkey</v>
          </cell>
        </row>
        <row r="227">
          <cell r="D227" t="str">
            <v>TT - Trinidad and Tobago</v>
          </cell>
        </row>
        <row r="228">
          <cell r="D228" t="str">
            <v>TV - Tuvalu</v>
          </cell>
        </row>
        <row r="229">
          <cell r="D229" t="str">
            <v>TW - Taiwan, Province of China</v>
          </cell>
        </row>
        <row r="230">
          <cell r="D230" t="str">
            <v>TZ - Tanzania, United Republic of</v>
          </cell>
        </row>
        <row r="231">
          <cell r="D231" t="str">
            <v>UA - Ukraine</v>
          </cell>
        </row>
        <row r="232">
          <cell r="D232" t="str">
            <v>UG - Uganda</v>
          </cell>
        </row>
        <row r="233">
          <cell r="D233" t="str">
            <v>UM - United States Minor Outlying Islands</v>
          </cell>
        </row>
        <row r="234">
          <cell r="D234" t="str">
            <v>US - United States of America</v>
          </cell>
        </row>
        <row r="235">
          <cell r="D235" t="str">
            <v>UY - Uruguay</v>
          </cell>
        </row>
        <row r="236">
          <cell r="D236" t="str">
            <v>UZ - Uzbekistan</v>
          </cell>
        </row>
        <row r="237">
          <cell r="D237" t="str">
            <v>VA - Holy See</v>
          </cell>
        </row>
        <row r="238">
          <cell r="D238" t="str">
            <v>VC - Saint Vincent and the Grenadines</v>
          </cell>
        </row>
        <row r="239">
          <cell r="D239" t="str">
            <v>VE - Venezuela (Bolivarian Republic of)</v>
          </cell>
        </row>
        <row r="240">
          <cell r="D240" t="str">
            <v>VG - Virgin Islands (British)</v>
          </cell>
        </row>
        <row r="241">
          <cell r="D241" t="str">
            <v>VI - Virgin Islands (U.S.)</v>
          </cell>
        </row>
        <row r="242">
          <cell r="D242" t="str">
            <v>VN - Viet Nam</v>
          </cell>
        </row>
        <row r="243">
          <cell r="D243" t="str">
            <v>VU - Vanuatu</v>
          </cell>
        </row>
        <row r="244">
          <cell r="D244" t="str">
            <v>WF - Wallis and Futuna</v>
          </cell>
        </row>
        <row r="245">
          <cell r="D245" t="str">
            <v>WS - Samoa</v>
          </cell>
        </row>
        <row r="246">
          <cell r="D246" t="str">
            <v>YE - Yemen</v>
          </cell>
        </row>
        <row r="247">
          <cell r="D247" t="str">
            <v>YT - Mayotte</v>
          </cell>
        </row>
        <row r="248">
          <cell r="D248" t="str">
            <v>ZA - South Africa</v>
          </cell>
        </row>
        <row r="249">
          <cell r="D249" t="str">
            <v>ZM - Zambia</v>
          </cell>
        </row>
        <row r="250">
          <cell r="D250" t="str">
            <v>ZW - Zimbabwe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kurser.dtu.dk/"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dtu.dk/english/Education/msc/Admission-and-deadlines/Language_test_requirem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W168"/>
  <sheetViews>
    <sheetView showGridLines="0" tabSelected="1" topLeftCell="A20" zoomScaleNormal="100" workbookViewId="0">
      <selection activeCell="D22" sqref="D22:E22"/>
    </sheetView>
  </sheetViews>
  <sheetFormatPr defaultColWidth="9.140625" defaultRowHeight="15"/>
  <cols>
    <col min="1" max="1" width="58.85546875" style="9" customWidth="1"/>
    <col min="2" max="2" width="11" style="9" customWidth="1"/>
    <col min="3" max="3" width="10.85546875" style="9" customWidth="1"/>
    <col min="4" max="10" width="10.7109375" style="9" customWidth="1"/>
    <col min="11" max="11" width="9.140625" style="9"/>
    <col min="12" max="13" width="10.7109375" style="9" customWidth="1"/>
    <col min="14" max="15" width="9.140625" style="9"/>
    <col min="16" max="16" width="45.7109375" style="9" customWidth="1"/>
    <col min="17" max="17" width="50.28515625" style="9" customWidth="1"/>
    <col min="18" max="16384" width="9.140625" style="9"/>
  </cols>
  <sheetData>
    <row r="1" spans="1:18" ht="15" customHeight="1">
      <c r="A1" s="150" t="s">
        <v>437</v>
      </c>
      <c r="B1" s="150"/>
      <c r="C1" s="150"/>
      <c r="D1" s="150"/>
      <c r="E1" s="150"/>
      <c r="F1" s="150"/>
      <c r="G1" s="150"/>
      <c r="H1" s="150"/>
      <c r="I1" s="150"/>
      <c r="J1" s="150"/>
      <c r="K1" s="150"/>
      <c r="L1" s="15"/>
      <c r="M1" s="76" t="s">
        <v>407</v>
      </c>
    </row>
    <row r="2" spans="1:18" ht="15" customHeight="1">
      <c r="A2" s="150"/>
      <c r="B2" s="150"/>
      <c r="C2" s="150"/>
      <c r="D2" s="150"/>
      <c r="E2" s="150"/>
      <c r="F2" s="150"/>
      <c r="G2" s="150"/>
      <c r="H2" s="150"/>
      <c r="I2" s="150"/>
      <c r="J2" s="150"/>
      <c r="K2" s="150"/>
      <c r="L2" s="15"/>
      <c r="M2" s="76" t="s">
        <v>408</v>
      </c>
    </row>
    <row r="3" spans="1:18" ht="84" customHeight="1">
      <c r="A3" s="151" t="s">
        <v>438</v>
      </c>
      <c r="B3" s="152"/>
      <c r="C3" s="152"/>
      <c r="D3" s="152"/>
      <c r="E3" s="152"/>
      <c r="F3" s="152"/>
      <c r="G3" s="152"/>
      <c r="H3" s="152"/>
      <c r="I3" s="152"/>
      <c r="J3" s="152"/>
      <c r="K3" s="152"/>
      <c r="L3" s="57"/>
      <c r="M3" s="76" t="s">
        <v>409</v>
      </c>
    </row>
    <row r="4" spans="1:18" ht="15.75">
      <c r="A4" s="122" t="s">
        <v>353</v>
      </c>
      <c r="B4" s="12"/>
      <c r="C4" s="12"/>
      <c r="D4" s="12"/>
      <c r="E4" s="12"/>
      <c r="F4" s="12"/>
      <c r="G4" s="12"/>
      <c r="H4" s="12"/>
      <c r="I4" s="12"/>
      <c r="J4" s="12"/>
      <c r="K4" s="12"/>
      <c r="L4" s="12"/>
      <c r="M4" s="76" t="s">
        <v>410</v>
      </c>
    </row>
    <row r="5" spans="1:18">
      <c r="A5" s="23" t="s">
        <v>266</v>
      </c>
      <c r="B5" s="143"/>
      <c r="C5" s="143"/>
      <c r="D5" s="143"/>
      <c r="E5" s="143"/>
      <c r="F5" s="143"/>
      <c r="G5" s="143"/>
      <c r="H5" s="143"/>
      <c r="I5" s="143"/>
      <c r="J5" s="143"/>
      <c r="K5" s="144"/>
      <c r="L5" s="2"/>
      <c r="M5" s="76" t="s">
        <v>411</v>
      </c>
    </row>
    <row r="6" spans="1:18">
      <c r="A6" s="23" t="s">
        <v>264</v>
      </c>
      <c r="B6" s="153"/>
      <c r="C6" s="154"/>
      <c r="D6" s="154"/>
      <c r="E6" s="154"/>
      <c r="F6" s="154"/>
      <c r="G6" s="154"/>
      <c r="H6" s="154"/>
      <c r="I6" s="154"/>
      <c r="J6" s="154"/>
      <c r="K6" s="155"/>
      <c r="L6" s="2"/>
    </row>
    <row r="7" spans="1:18">
      <c r="A7" s="131" t="s">
        <v>265</v>
      </c>
      <c r="B7" s="156"/>
      <c r="C7" s="156"/>
      <c r="D7" s="156"/>
      <c r="E7" s="156"/>
      <c r="F7" s="156"/>
      <c r="G7" s="156"/>
      <c r="H7" s="156"/>
      <c r="I7" s="156"/>
      <c r="J7" s="156"/>
      <c r="K7" s="157"/>
      <c r="L7" s="2"/>
    </row>
    <row r="9" spans="1:18">
      <c r="A9" s="128" t="s">
        <v>352</v>
      </c>
    </row>
    <row r="10" spans="1:18">
      <c r="A10" s="22" t="s">
        <v>259</v>
      </c>
      <c r="B10" s="143"/>
      <c r="C10" s="143"/>
      <c r="D10" s="143"/>
      <c r="E10" s="143"/>
      <c r="F10" s="143"/>
      <c r="G10" s="143"/>
      <c r="H10" s="143"/>
      <c r="I10" s="143"/>
      <c r="J10" s="143"/>
      <c r="K10" s="144"/>
      <c r="L10" s="2"/>
    </row>
    <row r="11" spans="1:18">
      <c r="A11" s="24" t="s">
        <v>412</v>
      </c>
      <c r="B11" s="147"/>
      <c r="C11" s="147"/>
      <c r="D11" s="147"/>
      <c r="E11" s="147"/>
      <c r="F11" s="147"/>
      <c r="G11" s="147"/>
      <c r="H11" s="147"/>
      <c r="I11" s="147"/>
      <c r="J11" s="147"/>
      <c r="K11" s="148"/>
      <c r="L11" s="2"/>
    </row>
    <row r="12" spans="1:18">
      <c r="A12" s="24" t="s">
        <v>267</v>
      </c>
      <c r="B12" s="133"/>
      <c r="C12" s="132"/>
      <c r="D12" s="129"/>
      <c r="E12" s="129"/>
      <c r="F12" s="130"/>
      <c r="G12" s="130"/>
      <c r="H12" s="129"/>
      <c r="I12" s="129"/>
      <c r="J12" s="129"/>
      <c r="K12" s="129"/>
    </row>
    <row r="13" spans="1:18">
      <c r="A13" s="131" t="s">
        <v>263</v>
      </c>
      <c r="B13" s="136"/>
      <c r="C13" s="2"/>
      <c r="F13" s="1"/>
      <c r="G13" s="1"/>
      <c r="H13" s="2"/>
    </row>
    <row r="14" spans="1:18">
      <c r="A14" s="8"/>
      <c r="R14" s="13"/>
    </row>
    <row r="15" spans="1:18">
      <c r="A15" s="128" t="s">
        <v>351</v>
      </c>
      <c r="B15" s="127"/>
      <c r="K15" s="126"/>
    </row>
    <row r="16" spans="1:18">
      <c r="A16" s="23" t="s">
        <v>260</v>
      </c>
      <c r="B16" s="134"/>
      <c r="C16" s="2"/>
      <c r="F16" s="1"/>
      <c r="G16" s="1"/>
      <c r="I16" s="145" t="s">
        <v>354</v>
      </c>
      <c r="J16" s="146"/>
      <c r="K16" s="123" t="str">
        <f>IFERROR(IF(SUM(ISNUMBER(B24),ISNUMBER(C24),ISNUMBER(B25),ISNUMBER(C25),ISNUMBER(C26),ISNUMBER(B26))=6,SUMPRODUCT(B24:B122,C24:C122)/SUM(B24:B122)," ")," ")</f>
        <v xml:space="preserve"> </v>
      </c>
      <c r="L16" s="124" t="s">
        <v>347</v>
      </c>
    </row>
    <row r="17" spans="1:23">
      <c r="A17" s="22" t="s">
        <v>261</v>
      </c>
      <c r="B17" s="135"/>
      <c r="C17" s="2"/>
      <c r="F17" s="1"/>
      <c r="G17" s="1"/>
      <c r="I17" s="125"/>
      <c r="J17" s="125"/>
      <c r="K17"/>
      <c r="L17" s="14" t="s">
        <v>348</v>
      </c>
    </row>
    <row r="18" spans="1:23">
      <c r="A18" s="23" t="s">
        <v>262</v>
      </c>
      <c r="B18" s="136"/>
      <c r="C18" s="2"/>
      <c r="F18" s="1"/>
      <c r="H18" s="1"/>
      <c r="I18" s="125"/>
      <c r="J18" s="125"/>
      <c r="K18"/>
      <c r="L18" s="14" t="s">
        <v>349</v>
      </c>
    </row>
    <row r="19" spans="1:23" ht="15.75" thickBot="1">
      <c r="A19" s="3"/>
      <c r="C19" s="2"/>
      <c r="F19" s="1"/>
      <c r="G19" s="1"/>
      <c r="H19" s="19"/>
    </row>
    <row r="20" spans="1:23" ht="18" customHeight="1" thickBot="1">
      <c r="A20" s="84" t="s">
        <v>350</v>
      </c>
      <c r="D20" s="149" t="s">
        <v>440</v>
      </c>
      <c r="E20" s="149"/>
      <c r="F20" s="149"/>
      <c r="G20" s="149"/>
      <c r="H20" s="149"/>
      <c r="I20" s="149"/>
      <c r="J20" s="149"/>
      <c r="K20" s="149"/>
      <c r="L20" s="149"/>
      <c r="M20" s="149"/>
      <c r="N20" s="149"/>
      <c r="O20" s="149"/>
    </row>
    <row r="21" spans="1:23" ht="251.25" customHeight="1" thickBot="1">
      <c r="A21" s="85" t="s">
        <v>439</v>
      </c>
      <c r="B21" s="86" t="s">
        <v>441</v>
      </c>
      <c r="C21" s="87" t="s">
        <v>442</v>
      </c>
      <c r="D21" s="81" t="s">
        <v>378</v>
      </c>
      <c r="E21" s="82" t="s">
        <v>379</v>
      </c>
      <c r="F21" s="82" t="s">
        <v>380</v>
      </c>
      <c r="G21" s="82" t="s">
        <v>381</v>
      </c>
      <c r="H21" s="82" t="s">
        <v>382</v>
      </c>
      <c r="I21" s="82" t="s">
        <v>383</v>
      </c>
      <c r="J21" s="82" t="s">
        <v>384</v>
      </c>
      <c r="K21" s="82" t="s">
        <v>385</v>
      </c>
      <c r="L21" s="82" t="s">
        <v>386</v>
      </c>
      <c r="M21" s="82" t="s">
        <v>387</v>
      </c>
      <c r="N21" s="83" t="s">
        <v>388</v>
      </c>
      <c r="O21" s="78" t="s">
        <v>411</v>
      </c>
      <c r="P21" s="60"/>
    </row>
    <row r="22" spans="1:23" ht="15.75" thickBot="1">
      <c r="A22" s="88" t="s">
        <v>443</v>
      </c>
      <c r="B22" s="89">
        <f>SUM(B24:B122,B124:B143)</f>
        <v>0</v>
      </c>
      <c r="C22" s="10"/>
      <c r="D22" s="61">
        <f>IFERROR(SUMPRODUCT($B$24:$B$143,D$24:D$143)/100,"")</f>
        <v>0</v>
      </c>
      <c r="E22" s="61">
        <f>IFERROR(SUMPRODUCT($B$24:$B$143,E$24:E$143)/100,"")</f>
        <v>0</v>
      </c>
      <c r="F22" s="61">
        <f t="shared" ref="F22:N22" si="0">IFERROR(SUMPRODUCT($B$24:$B$143,F$24:F$143)/100,"")</f>
        <v>0</v>
      </c>
      <c r="G22" s="61">
        <f t="shared" si="0"/>
        <v>0</v>
      </c>
      <c r="H22" s="61">
        <f t="shared" si="0"/>
        <v>0</v>
      </c>
      <c r="I22" s="61">
        <f t="shared" si="0"/>
        <v>0</v>
      </c>
      <c r="J22" s="61">
        <f t="shared" si="0"/>
        <v>0</v>
      </c>
      <c r="K22" s="61">
        <f t="shared" si="0"/>
        <v>0</v>
      </c>
      <c r="L22" s="61">
        <f t="shared" si="0"/>
        <v>0</v>
      </c>
      <c r="M22" s="61">
        <f t="shared" si="0"/>
        <v>0</v>
      </c>
      <c r="N22" s="61">
        <f t="shared" si="0"/>
        <v>0</v>
      </c>
      <c r="O22" s="99" t="str">
        <f>IFERROR((B22-SUM(D22:N22))/B22,"")</f>
        <v/>
      </c>
      <c r="R22"/>
      <c r="S22"/>
      <c r="T22"/>
      <c r="U22"/>
      <c r="V22"/>
      <c r="W22"/>
    </row>
    <row r="23" spans="1:23" ht="28.5" customHeight="1" thickBot="1">
      <c r="A23" s="90" t="s">
        <v>444</v>
      </c>
      <c r="B23" s="91"/>
      <c r="C23" s="92">
        <f>IFERROR(AVERAGE(C24:C122),)</f>
        <v>0</v>
      </c>
      <c r="D23" s="96">
        <f t="shared" ref="D23" si="1">IFERROR(SUMPRODUCT($B$24:$B$122,$C$24:$C$122,D24:D122)/SUMPRODUCT($B$24:$B$122,D24:D122),0)</f>
        <v>0</v>
      </c>
      <c r="E23" s="97">
        <f t="shared" ref="E23" si="2">IFERROR(SUMPRODUCT($B$24:$B$122,$C$24:$C$122,E24:E122)/SUMPRODUCT($B$24:$B$122,E24:E122),0)</f>
        <v>0</v>
      </c>
      <c r="F23" s="97">
        <f>IFERROR(SUMPRODUCT($B$24:$B$122,$C$24:$C$122,F24:F122)/SUMPRODUCT($B$24:$B$122,F24:F122),0)</f>
        <v>0</v>
      </c>
      <c r="G23" s="97">
        <f t="shared" ref="G23:H23" si="3">IFERROR(SUMPRODUCT($B$24:$B$122,$C$24:$C$122,G24:G122)/SUMPRODUCT($B$24:$B$122,G24:G122),0)</f>
        <v>0</v>
      </c>
      <c r="H23" s="97">
        <f t="shared" si="3"/>
        <v>0</v>
      </c>
      <c r="I23" s="97">
        <f t="shared" ref="I23" si="4">IFERROR(SUMPRODUCT($B$24:$B$122,$C$24:$C$122,I24:I122)/SUMPRODUCT($B$24:$B$122,I24:I122),0)</f>
        <v>0</v>
      </c>
      <c r="J23" s="97">
        <f>IFERROR(SUMPRODUCT($B$24:$B$122,$C$24:$C$122,J24:J122)/SUMPRODUCT($B$24:$B$122,J24:J122),0)</f>
        <v>0</v>
      </c>
      <c r="K23" s="97">
        <f t="shared" ref="K23:N23" si="5">IFERROR(SUMPRODUCT($B$24:$B$122,$C$24:$C$122,K24:K122)/SUMPRODUCT($B$24:$B$122,K24:K122),0)</f>
        <v>0</v>
      </c>
      <c r="L23" s="97">
        <f t="shared" si="5"/>
        <v>0</v>
      </c>
      <c r="M23" s="97">
        <f t="shared" si="5"/>
        <v>0</v>
      </c>
      <c r="N23" s="98">
        <f t="shared" si="5"/>
        <v>0</v>
      </c>
      <c r="O23" s="100">
        <f>IFERROR(SUMPRODUCT($B$24:$B$122,$C$24:$C$122,O24:O122)/SUMPRODUCT($B$24:$B$122,O24:O122),0)</f>
        <v>0</v>
      </c>
      <c r="P23" s="77" t="s">
        <v>413</v>
      </c>
      <c r="Q23" s="62" t="s">
        <v>414</v>
      </c>
      <c r="R23"/>
      <c r="S23"/>
      <c r="T23"/>
      <c r="U23"/>
      <c r="V23"/>
      <c r="W23"/>
    </row>
    <row r="24" spans="1:23">
      <c r="A24" s="18" t="s">
        <v>258</v>
      </c>
      <c r="B24" s="18"/>
      <c r="C24" s="63"/>
      <c r="D24" s="93"/>
      <c r="E24" s="94"/>
      <c r="F24" s="94"/>
      <c r="G24" s="94"/>
      <c r="H24" s="94"/>
      <c r="I24" s="94"/>
      <c r="J24" s="94"/>
      <c r="K24" s="94"/>
      <c r="L24" s="94"/>
      <c r="M24" s="94"/>
      <c r="N24" s="94"/>
      <c r="O24" s="95" t="str">
        <f>IF(ISBLANK(B24)," ",100-SUM(D24:N24))</f>
        <v xml:space="preserve"> </v>
      </c>
      <c r="P24" s="66"/>
      <c r="Q24" s="66"/>
      <c r="R24"/>
      <c r="S24"/>
      <c r="T24"/>
      <c r="U24"/>
      <c r="V24"/>
      <c r="W24"/>
    </row>
    <row r="25" spans="1:23" ht="14.45" customHeight="1">
      <c r="A25" s="18" t="s">
        <v>268</v>
      </c>
      <c r="B25" s="18"/>
      <c r="C25" s="63"/>
      <c r="D25" s="64"/>
      <c r="E25" s="18"/>
      <c r="F25" s="18"/>
      <c r="G25" s="18"/>
      <c r="H25" s="18"/>
      <c r="I25" s="18"/>
      <c r="J25" s="18"/>
      <c r="K25" s="18"/>
      <c r="L25" s="18"/>
      <c r="M25" s="18"/>
      <c r="N25" s="18"/>
      <c r="O25" s="65" t="str">
        <f t="shared" ref="O25:O88" si="6">IF(ISBLANK(B25)," ",100-SUM(D25:N25))</f>
        <v xml:space="preserve"> </v>
      </c>
      <c r="P25" s="66"/>
      <c r="Q25" s="66"/>
      <c r="R25"/>
      <c r="S25"/>
      <c r="T25"/>
      <c r="U25"/>
      <c r="V25"/>
      <c r="W25"/>
    </row>
    <row r="26" spans="1:23">
      <c r="A26" s="18" t="s">
        <v>269</v>
      </c>
      <c r="B26" s="18"/>
      <c r="C26" s="63"/>
      <c r="D26" s="64"/>
      <c r="E26" s="18"/>
      <c r="F26" s="18"/>
      <c r="G26" s="18"/>
      <c r="H26" s="18"/>
      <c r="I26" s="18"/>
      <c r="J26" s="18"/>
      <c r="K26" s="18"/>
      <c r="L26" s="18"/>
      <c r="M26" s="18"/>
      <c r="N26" s="18"/>
      <c r="O26" s="65" t="str">
        <f t="shared" si="6"/>
        <v xml:space="preserve"> </v>
      </c>
      <c r="P26" s="66"/>
      <c r="Q26" s="66"/>
      <c r="R26"/>
      <c r="S26"/>
      <c r="T26"/>
      <c r="U26"/>
      <c r="V26"/>
      <c r="W26"/>
    </row>
    <row r="27" spans="1:23">
      <c r="A27" s="18" t="s">
        <v>270</v>
      </c>
      <c r="B27" s="18"/>
      <c r="C27" s="63"/>
      <c r="D27" s="64"/>
      <c r="E27" s="18"/>
      <c r="F27" s="18"/>
      <c r="G27" s="18"/>
      <c r="H27" s="18"/>
      <c r="I27" s="18"/>
      <c r="J27" s="18"/>
      <c r="K27" s="18"/>
      <c r="L27" s="18"/>
      <c r="M27" s="18"/>
      <c r="N27" s="18"/>
      <c r="O27" s="65" t="str">
        <f t="shared" si="6"/>
        <v xml:space="preserve"> </v>
      </c>
      <c r="P27" s="66"/>
      <c r="Q27" s="66"/>
      <c r="R27"/>
      <c r="S27"/>
      <c r="T27"/>
      <c r="U27"/>
      <c r="V27"/>
      <c r="W27"/>
    </row>
    <row r="28" spans="1:23">
      <c r="A28" s="18" t="s">
        <v>271</v>
      </c>
      <c r="B28" s="18"/>
      <c r="C28" s="63"/>
      <c r="D28" s="64"/>
      <c r="E28" s="18"/>
      <c r="F28" s="18"/>
      <c r="G28" s="18"/>
      <c r="H28" s="18"/>
      <c r="I28" s="18"/>
      <c r="J28" s="18"/>
      <c r="K28" s="18"/>
      <c r="L28" s="18"/>
      <c r="M28" s="18"/>
      <c r="N28" s="18"/>
      <c r="O28" s="65" t="str">
        <f t="shared" si="6"/>
        <v xml:space="preserve"> </v>
      </c>
      <c r="P28" s="66"/>
      <c r="Q28" s="66"/>
      <c r="R28"/>
      <c r="S28"/>
      <c r="T28"/>
      <c r="U28"/>
      <c r="V28"/>
      <c r="W28"/>
    </row>
    <row r="29" spans="1:23">
      <c r="A29" s="18" t="s">
        <v>272</v>
      </c>
      <c r="B29" s="18"/>
      <c r="C29" s="63"/>
      <c r="D29" s="64"/>
      <c r="E29" s="18"/>
      <c r="F29" s="18"/>
      <c r="G29" s="18"/>
      <c r="H29" s="18"/>
      <c r="I29" s="18"/>
      <c r="J29" s="18"/>
      <c r="K29" s="18"/>
      <c r="L29" s="18"/>
      <c r="M29" s="18"/>
      <c r="N29" s="18"/>
      <c r="O29" s="65" t="str">
        <f t="shared" si="6"/>
        <v xml:space="preserve"> </v>
      </c>
      <c r="P29" s="66"/>
      <c r="Q29" s="66"/>
      <c r="R29"/>
      <c r="S29"/>
      <c r="T29"/>
      <c r="U29"/>
      <c r="V29"/>
      <c r="W29"/>
    </row>
    <row r="30" spans="1:23">
      <c r="A30" s="18" t="s">
        <v>273</v>
      </c>
      <c r="B30" s="18"/>
      <c r="C30" s="63"/>
      <c r="D30" s="64"/>
      <c r="E30" s="18"/>
      <c r="F30" s="18"/>
      <c r="G30" s="18"/>
      <c r="H30" s="18"/>
      <c r="I30" s="18"/>
      <c r="J30" s="18"/>
      <c r="K30" s="18"/>
      <c r="L30" s="18"/>
      <c r="M30" s="18"/>
      <c r="N30" s="18"/>
      <c r="O30" s="65" t="str">
        <f t="shared" si="6"/>
        <v xml:space="preserve"> </v>
      </c>
      <c r="P30" s="66"/>
      <c r="Q30" s="66"/>
      <c r="R30"/>
      <c r="S30"/>
      <c r="T30"/>
      <c r="U30"/>
      <c r="V30"/>
      <c r="W30"/>
    </row>
    <row r="31" spans="1:23">
      <c r="A31" s="18" t="s">
        <v>274</v>
      </c>
      <c r="B31" s="18"/>
      <c r="C31" s="63"/>
      <c r="D31" s="64"/>
      <c r="E31" s="18"/>
      <c r="F31" s="18"/>
      <c r="G31" s="18"/>
      <c r="H31" s="18"/>
      <c r="I31" s="18"/>
      <c r="J31" s="18"/>
      <c r="K31" s="18"/>
      <c r="L31" s="18"/>
      <c r="M31" s="18"/>
      <c r="N31" s="18"/>
      <c r="O31" s="65" t="str">
        <f t="shared" si="6"/>
        <v xml:space="preserve"> </v>
      </c>
      <c r="P31" s="66"/>
      <c r="Q31" s="66"/>
      <c r="R31"/>
      <c r="S31"/>
      <c r="T31"/>
      <c r="U31"/>
      <c r="V31"/>
      <c r="W31"/>
    </row>
    <row r="32" spans="1:23">
      <c r="A32" s="18" t="s">
        <v>275</v>
      </c>
      <c r="B32" s="18"/>
      <c r="C32" s="63"/>
      <c r="D32" s="64"/>
      <c r="E32" s="18"/>
      <c r="F32" s="18"/>
      <c r="G32" s="18"/>
      <c r="H32" s="18"/>
      <c r="I32" s="18"/>
      <c r="J32" s="18"/>
      <c r="K32" s="18"/>
      <c r="L32" s="18"/>
      <c r="M32" s="18"/>
      <c r="N32" s="18"/>
      <c r="O32" s="65" t="str">
        <f t="shared" si="6"/>
        <v xml:space="preserve"> </v>
      </c>
      <c r="P32" s="66"/>
      <c r="Q32" s="66"/>
      <c r="R32"/>
      <c r="S32"/>
      <c r="T32"/>
      <c r="U32"/>
      <c r="V32"/>
      <c r="W32"/>
    </row>
    <row r="33" spans="1:23">
      <c r="A33" s="18" t="s">
        <v>276</v>
      </c>
      <c r="B33" s="18"/>
      <c r="C33" s="63"/>
      <c r="D33" s="64"/>
      <c r="E33" s="18"/>
      <c r="F33" s="18"/>
      <c r="G33" s="18"/>
      <c r="H33" s="18"/>
      <c r="I33" s="18"/>
      <c r="J33" s="18"/>
      <c r="K33" s="18"/>
      <c r="L33" s="18"/>
      <c r="M33" s="18"/>
      <c r="N33" s="18"/>
      <c r="O33" s="65" t="str">
        <f t="shared" si="6"/>
        <v xml:space="preserve"> </v>
      </c>
      <c r="P33" s="66"/>
      <c r="Q33" s="66"/>
      <c r="R33"/>
      <c r="S33"/>
      <c r="T33"/>
      <c r="U33"/>
      <c r="V33"/>
      <c r="W33"/>
    </row>
    <row r="34" spans="1:23">
      <c r="A34" s="18" t="s">
        <v>277</v>
      </c>
      <c r="B34" s="18"/>
      <c r="C34" s="63"/>
      <c r="D34" s="64"/>
      <c r="E34" s="18"/>
      <c r="F34" s="18"/>
      <c r="G34" s="18"/>
      <c r="H34" s="18"/>
      <c r="I34" s="18"/>
      <c r="J34" s="18"/>
      <c r="K34" s="18"/>
      <c r="L34" s="18"/>
      <c r="M34" s="18"/>
      <c r="N34" s="18"/>
      <c r="O34" s="65" t="str">
        <f t="shared" si="6"/>
        <v xml:space="preserve"> </v>
      </c>
      <c r="P34" s="66"/>
      <c r="Q34" s="66"/>
      <c r="R34"/>
      <c r="S34"/>
      <c r="T34"/>
      <c r="U34"/>
      <c r="V34"/>
      <c r="W34"/>
    </row>
    <row r="35" spans="1:23">
      <c r="A35" s="18" t="s">
        <v>278</v>
      </c>
      <c r="B35" s="18"/>
      <c r="C35" s="63"/>
      <c r="D35" s="64"/>
      <c r="E35" s="18"/>
      <c r="F35" s="18"/>
      <c r="G35" s="18"/>
      <c r="H35" s="18"/>
      <c r="I35" s="18"/>
      <c r="J35" s="18"/>
      <c r="K35" s="18"/>
      <c r="L35" s="18"/>
      <c r="M35" s="18"/>
      <c r="N35" s="18"/>
      <c r="O35" s="65" t="str">
        <f t="shared" si="6"/>
        <v xml:space="preserve"> </v>
      </c>
      <c r="P35" s="66"/>
      <c r="Q35" s="66"/>
      <c r="R35"/>
      <c r="S35"/>
      <c r="T35"/>
      <c r="U35"/>
      <c r="V35"/>
      <c r="W35"/>
    </row>
    <row r="36" spans="1:23">
      <c r="A36" s="18" t="s">
        <v>279</v>
      </c>
      <c r="B36" s="18"/>
      <c r="C36" s="63"/>
      <c r="D36" s="64"/>
      <c r="E36" s="18"/>
      <c r="F36" s="18"/>
      <c r="G36" s="18"/>
      <c r="H36" s="18"/>
      <c r="I36" s="18"/>
      <c r="J36" s="18"/>
      <c r="K36" s="18"/>
      <c r="L36" s="18"/>
      <c r="M36" s="18"/>
      <c r="N36" s="18"/>
      <c r="O36" s="65" t="str">
        <f t="shared" si="6"/>
        <v xml:space="preserve"> </v>
      </c>
      <c r="P36" s="66"/>
      <c r="Q36" s="66"/>
      <c r="R36"/>
      <c r="S36"/>
      <c r="T36"/>
      <c r="U36"/>
      <c r="V36"/>
      <c r="W36"/>
    </row>
    <row r="37" spans="1:23">
      <c r="A37" s="18" t="s">
        <v>280</v>
      </c>
      <c r="B37" s="18"/>
      <c r="C37" s="63"/>
      <c r="D37" s="64"/>
      <c r="E37" s="18"/>
      <c r="F37" s="18"/>
      <c r="G37" s="18"/>
      <c r="H37" s="18"/>
      <c r="I37" s="18"/>
      <c r="J37" s="18"/>
      <c r="K37" s="18"/>
      <c r="L37" s="18"/>
      <c r="M37" s="18"/>
      <c r="N37" s="18"/>
      <c r="O37" s="65" t="str">
        <f t="shared" si="6"/>
        <v xml:space="preserve"> </v>
      </c>
      <c r="P37" s="66"/>
      <c r="Q37" s="66"/>
      <c r="R37"/>
      <c r="S37"/>
      <c r="T37"/>
      <c r="U37"/>
      <c r="V37"/>
      <c r="W37"/>
    </row>
    <row r="38" spans="1:23">
      <c r="A38" s="18" t="s">
        <v>281</v>
      </c>
      <c r="B38" s="18"/>
      <c r="C38" s="63"/>
      <c r="D38" s="64"/>
      <c r="E38" s="18"/>
      <c r="F38" s="18"/>
      <c r="G38" s="18"/>
      <c r="H38" s="18"/>
      <c r="I38" s="18"/>
      <c r="J38" s="18"/>
      <c r="K38" s="18"/>
      <c r="L38" s="18"/>
      <c r="M38" s="18"/>
      <c r="N38" s="18"/>
      <c r="O38" s="65" t="str">
        <f t="shared" si="6"/>
        <v xml:space="preserve"> </v>
      </c>
      <c r="P38" s="66"/>
      <c r="Q38" s="66"/>
      <c r="R38"/>
      <c r="S38"/>
      <c r="T38"/>
      <c r="U38"/>
      <c r="V38"/>
      <c r="W38"/>
    </row>
    <row r="39" spans="1:23">
      <c r="A39" s="18" t="s">
        <v>282</v>
      </c>
      <c r="B39" s="18"/>
      <c r="C39" s="63"/>
      <c r="D39" s="64"/>
      <c r="E39" s="18"/>
      <c r="F39" s="18"/>
      <c r="G39" s="18"/>
      <c r="H39" s="18"/>
      <c r="I39" s="18"/>
      <c r="J39" s="18"/>
      <c r="K39" s="18"/>
      <c r="L39" s="18"/>
      <c r="M39" s="18"/>
      <c r="N39" s="18"/>
      <c r="O39" s="65" t="str">
        <f t="shared" si="6"/>
        <v xml:space="preserve"> </v>
      </c>
      <c r="P39" s="66"/>
      <c r="Q39" s="66"/>
      <c r="R39"/>
      <c r="S39"/>
      <c r="T39"/>
      <c r="U39"/>
      <c r="V39"/>
      <c r="W39"/>
    </row>
    <row r="40" spans="1:23">
      <c r="A40" s="18" t="s">
        <v>283</v>
      </c>
      <c r="B40" s="18"/>
      <c r="C40" s="63"/>
      <c r="D40" s="64"/>
      <c r="E40" s="18"/>
      <c r="F40" s="18"/>
      <c r="G40" s="18"/>
      <c r="H40" s="18"/>
      <c r="I40" s="18"/>
      <c r="J40" s="18"/>
      <c r="K40" s="18"/>
      <c r="L40" s="18"/>
      <c r="M40" s="18"/>
      <c r="N40" s="18"/>
      <c r="O40" s="65" t="str">
        <f t="shared" si="6"/>
        <v xml:space="preserve"> </v>
      </c>
      <c r="P40" s="66"/>
      <c r="Q40" s="66"/>
      <c r="R40"/>
      <c r="S40"/>
      <c r="T40"/>
      <c r="U40"/>
      <c r="V40"/>
      <c r="W40"/>
    </row>
    <row r="41" spans="1:23">
      <c r="A41" s="18" t="s">
        <v>284</v>
      </c>
      <c r="B41" s="18"/>
      <c r="C41" s="63"/>
      <c r="D41" s="64"/>
      <c r="E41" s="18"/>
      <c r="F41" s="18"/>
      <c r="G41" s="18"/>
      <c r="H41" s="18"/>
      <c r="I41" s="18"/>
      <c r="J41" s="18"/>
      <c r="K41" s="18"/>
      <c r="L41" s="18"/>
      <c r="M41" s="18"/>
      <c r="N41" s="18"/>
      <c r="O41" s="65" t="str">
        <f t="shared" si="6"/>
        <v xml:space="preserve"> </v>
      </c>
      <c r="P41" s="66"/>
      <c r="Q41" s="66"/>
      <c r="R41"/>
      <c r="S41"/>
      <c r="T41"/>
      <c r="U41"/>
      <c r="V41"/>
      <c r="W41"/>
    </row>
    <row r="42" spans="1:23">
      <c r="A42" s="18" t="s">
        <v>285</v>
      </c>
      <c r="B42" s="18"/>
      <c r="C42" s="63"/>
      <c r="D42" s="64"/>
      <c r="E42" s="18"/>
      <c r="F42" s="18"/>
      <c r="G42" s="18"/>
      <c r="H42" s="18"/>
      <c r="I42" s="18"/>
      <c r="J42" s="18"/>
      <c r="K42" s="18"/>
      <c r="L42" s="18"/>
      <c r="M42" s="18"/>
      <c r="N42" s="18"/>
      <c r="O42" s="65" t="str">
        <f t="shared" si="6"/>
        <v xml:space="preserve"> </v>
      </c>
      <c r="P42" s="66"/>
      <c r="Q42" s="66"/>
      <c r="R42"/>
      <c r="S42"/>
      <c r="T42"/>
      <c r="U42"/>
      <c r="V42"/>
      <c r="W42"/>
    </row>
    <row r="43" spans="1:23">
      <c r="A43" s="18" t="s">
        <v>286</v>
      </c>
      <c r="B43" s="18"/>
      <c r="C43" s="63"/>
      <c r="D43" s="64"/>
      <c r="E43" s="18"/>
      <c r="F43" s="18"/>
      <c r="G43" s="18"/>
      <c r="H43" s="18"/>
      <c r="I43" s="18"/>
      <c r="J43" s="18"/>
      <c r="K43" s="18"/>
      <c r="L43" s="18"/>
      <c r="M43" s="18"/>
      <c r="N43" s="18"/>
      <c r="O43" s="65" t="str">
        <f t="shared" si="6"/>
        <v xml:space="preserve"> </v>
      </c>
      <c r="P43" s="66"/>
      <c r="Q43" s="66"/>
      <c r="R43"/>
      <c r="S43"/>
      <c r="T43"/>
      <c r="U43"/>
      <c r="V43"/>
      <c r="W43"/>
    </row>
    <row r="44" spans="1:23">
      <c r="A44" s="18" t="s">
        <v>287</v>
      </c>
      <c r="B44" s="18"/>
      <c r="C44" s="63"/>
      <c r="D44" s="64"/>
      <c r="E44" s="18"/>
      <c r="F44" s="18"/>
      <c r="G44" s="18"/>
      <c r="H44" s="18"/>
      <c r="I44" s="18"/>
      <c r="J44" s="18"/>
      <c r="K44" s="18"/>
      <c r="L44" s="18"/>
      <c r="M44" s="18"/>
      <c r="N44" s="18"/>
      <c r="O44" s="65" t="str">
        <f t="shared" si="6"/>
        <v xml:space="preserve"> </v>
      </c>
      <c r="P44" s="66"/>
      <c r="Q44" s="66"/>
      <c r="R44"/>
      <c r="S44"/>
      <c r="T44"/>
      <c r="U44"/>
      <c r="V44"/>
      <c r="W44"/>
    </row>
    <row r="45" spans="1:23">
      <c r="A45" s="18" t="s">
        <v>288</v>
      </c>
      <c r="B45" s="18"/>
      <c r="C45" s="63"/>
      <c r="D45" s="64"/>
      <c r="E45" s="18"/>
      <c r="F45" s="18"/>
      <c r="G45" s="18"/>
      <c r="H45" s="18"/>
      <c r="I45" s="18"/>
      <c r="J45" s="18"/>
      <c r="K45" s="18"/>
      <c r="L45" s="18"/>
      <c r="M45" s="18"/>
      <c r="N45" s="18"/>
      <c r="O45" s="65" t="str">
        <f t="shared" si="6"/>
        <v xml:space="preserve"> </v>
      </c>
      <c r="P45" s="66"/>
      <c r="Q45" s="66"/>
      <c r="R45"/>
      <c r="S45"/>
      <c r="T45"/>
      <c r="U45"/>
      <c r="V45"/>
      <c r="W45"/>
    </row>
    <row r="46" spans="1:23">
      <c r="A46" s="18" t="s">
        <v>289</v>
      </c>
      <c r="B46" s="18"/>
      <c r="C46" s="63"/>
      <c r="D46" s="64"/>
      <c r="E46" s="18"/>
      <c r="F46" s="18"/>
      <c r="G46" s="18"/>
      <c r="H46" s="18"/>
      <c r="I46" s="18"/>
      <c r="J46" s="18"/>
      <c r="K46" s="18"/>
      <c r="L46" s="18"/>
      <c r="M46" s="18"/>
      <c r="N46" s="18"/>
      <c r="O46" s="65" t="str">
        <f t="shared" si="6"/>
        <v xml:space="preserve"> </v>
      </c>
      <c r="P46" s="66"/>
      <c r="Q46" s="66"/>
      <c r="R46"/>
      <c r="S46"/>
      <c r="T46"/>
      <c r="U46"/>
      <c r="V46"/>
      <c r="W46"/>
    </row>
    <row r="47" spans="1:23">
      <c r="A47" s="18" t="s">
        <v>290</v>
      </c>
      <c r="B47" s="18"/>
      <c r="C47" s="63"/>
      <c r="D47" s="64"/>
      <c r="E47" s="18"/>
      <c r="F47" s="18"/>
      <c r="G47" s="18"/>
      <c r="H47" s="18"/>
      <c r="I47" s="18"/>
      <c r="J47" s="18"/>
      <c r="K47" s="18"/>
      <c r="L47" s="18"/>
      <c r="M47" s="18"/>
      <c r="N47" s="18"/>
      <c r="O47" s="65" t="str">
        <f t="shared" si="6"/>
        <v xml:space="preserve"> </v>
      </c>
      <c r="P47" s="66"/>
      <c r="Q47" s="66"/>
      <c r="R47"/>
      <c r="S47"/>
      <c r="T47"/>
      <c r="U47"/>
      <c r="V47"/>
      <c r="W47"/>
    </row>
    <row r="48" spans="1:23">
      <c r="A48" s="18" t="s">
        <v>291</v>
      </c>
      <c r="B48" s="18"/>
      <c r="C48" s="63"/>
      <c r="D48" s="64"/>
      <c r="E48" s="18"/>
      <c r="F48" s="18"/>
      <c r="G48" s="18"/>
      <c r="H48" s="18"/>
      <c r="I48" s="18"/>
      <c r="J48" s="18"/>
      <c r="K48" s="18"/>
      <c r="L48" s="18"/>
      <c r="M48" s="18"/>
      <c r="N48" s="18"/>
      <c r="O48" s="65" t="str">
        <f t="shared" si="6"/>
        <v xml:space="preserve"> </v>
      </c>
      <c r="P48" s="66"/>
      <c r="Q48" s="66"/>
      <c r="R48"/>
      <c r="S48"/>
      <c r="T48"/>
      <c r="U48"/>
      <c r="V48"/>
      <c r="W48"/>
    </row>
    <row r="49" spans="1:23">
      <c r="A49" s="18" t="s">
        <v>292</v>
      </c>
      <c r="B49" s="18"/>
      <c r="C49" s="63"/>
      <c r="D49" s="64"/>
      <c r="E49" s="18"/>
      <c r="F49" s="18"/>
      <c r="G49" s="18"/>
      <c r="H49" s="18"/>
      <c r="I49" s="18"/>
      <c r="J49" s="18"/>
      <c r="K49" s="18"/>
      <c r="L49" s="18"/>
      <c r="M49" s="18"/>
      <c r="N49" s="18"/>
      <c r="O49" s="65" t="str">
        <f t="shared" si="6"/>
        <v xml:space="preserve"> </v>
      </c>
      <c r="P49" s="66"/>
      <c r="Q49" s="66"/>
      <c r="R49"/>
      <c r="S49"/>
      <c r="T49"/>
      <c r="U49"/>
      <c r="V49"/>
      <c r="W49"/>
    </row>
    <row r="50" spans="1:23">
      <c r="A50" s="18" t="s">
        <v>293</v>
      </c>
      <c r="B50" s="18"/>
      <c r="C50" s="63"/>
      <c r="D50" s="64"/>
      <c r="E50" s="18"/>
      <c r="F50" s="18"/>
      <c r="G50" s="18"/>
      <c r="H50" s="18"/>
      <c r="I50" s="18"/>
      <c r="J50" s="18"/>
      <c r="K50" s="18"/>
      <c r="L50" s="18"/>
      <c r="M50" s="18"/>
      <c r="N50" s="18"/>
      <c r="O50" s="65" t="str">
        <f t="shared" si="6"/>
        <v xml:space="preserve"> </v>
      </c>
      <c r="P50" s="66"/>
      <c r="Q50" s="66"/>
    </row>
    <row r="51" spans="1:23">
      <c r="A51" s="18" t="s">
        <v>294</v>
      </c>
      <c r="B51" s="18"/>
      <c r="C51" s="63"/>
      <c r="D51" s="64"/>
      <c r="E51" s="18"/>
      <c r="F51" s="18"/>
      <c r="G51" s="18"/>
      <c r="H51" s="18"/>
      <c r="I51" s="18"/>
      <c r="J51" s="18"/>
      <c r="K51" s="18"/>
      <c r="L51" s="18"/>
      <c r="M51" s="18"/>
      <c r="N51" s="18"/>
      <c r="O51" s="65" t="str">
        <f t="shared" si="6"/>
        <v xml:space="preserve"> </v>
      </c>
      <c r="P51" s="66"/>
      <c r="Q51" s="66"/>
    </row>
    <row r="52" spans="1:23">
      <c r="A52" s="18" t="s">
        <v>295</v>
      </c>
      <c r="B52" s="18"/>
      <c r="C52" s="63"/>
      <c r="D52" s="64"/>
      <c r="E52" s="18"/>
      <c r="F52" s="18"/>
      <c r="G52" s="18"/>
      <c r="H52" s="18"/>
      <c r="I52" s="18"/>
      <c r="J52" s="18"/>
      <c r="K52" s="18"/>
      <c r="L52" s="18"/>
      <c r="M52" s="18"/>
      <c r="N52" s="18"/>
      <c r="O52" s="65" t="str">
        <f t="shared" si="6"/>
        <v xml:space="preserve"> </v>
      </c>
      <c r="P52" s="66"/>
      <c r="Q52" s="66"/>
    </row>
    <row r="53" spans="1:23">
      <c r="A53" s="18" t="s">
        <v>296</v>
      </c>
      <c r="B53" s="18"/>
      <c r="C53" s="63"/>
      <c r="D53" s="64"/>
      <c r="E53" s="18"/>
      <c r="F53" s="18"/>
      <c r="G53" s="18"/>
      <c r="H53" s="18"/>
      <c r="I53" s="18"/>
      <c r="J53" s="18"/>
      <c r="K53" s="18"/>
      <c r="L53" s="18"/>
      <c r="M53" s="18"/>
      <c r="N53" s="18"/>
      <c r="O53" s="65" t="str">
        <f t="shared" si="6"/>
        <v xml:space="preserve"> </v>
      </c>
      <c r="P53" s="66"/>
      <c r="Q53" s="66"/>
    </row>
    <row r="54" spans="1:23">
      <c r="A54" s="18" t="s">
        <v>297</v>
      </c>
      <c r="B54" s="18"/>
      <c r="C54" s="63"/>
      <c r="D54" s="64"/>
      <c r="E54" s="18"/>
      <c r="F54" s="18"/>
      <c r="G54" s="18"/>
      <c r="H54" s="18"/>
      <c r="I54" s="18"/>
      <c r="J54" s="18"/>
      <c r="K54" s="18"/>
      <c r="L54" s="18"/>
      <c r="M54" s="18"/>
      <c r="N54" s="18"/>
      <c r="O54" s="65" t="str">
        <f t="shared" si="6"/>
        <v xml:space="preserve"> </v>
      </c>
      <c r="P54" s="66"/>
      <c r="Q54" s="66"/>
    </row>
    <row r="55" spans="1:23">
      <c r="A55" s="18" t="s">
        <v>298</v>
      </c>
      <c r="B55" s="18"/>
      <c r="C55" s="63"/>
      <c r="D55" s="64"/>
      <c r="E55" s="18"/>
      <c r="F55" s="18"/>
      <c r="G55" s="18"/>
      <c r="H55" s="18"/>
      <c r="I55" s="18"/>
      <c r="J55" s="18"/>
      <c r="K55" s="18"/>
      <c r="L55" s="18"/>
      <c r="M55" s="18"/>
      <c r="N55" s="18"/>
      <c r="O55" s="65" t="str">
        <f t="shared" si="6"/>
        <v xml:space="preserve"> </v>
      </c>
      <c r="P55" s="66"/>
      <c r="Q55" s="66"/>
    </row>
    <row r="56" spans="1:23">
      <c r="A56" s="18" t="s">
        <v>299</v>
      </c>
      <c r="B56" s="18"/>
      <c r="C56" s="63"/>
      <c r="D56" s="64"/>
      <c r="E56" s="18"/>
      <c r="F56" s="18"/>
      <c r="G56" s="18"/>
      <c r="H56" s="18"/>
      <c r="I56" s="18"/>
      <c r="J56" s="18"/>
      <c r="K56" s="18"/>
      <c r="L56" s="18"/>
      <c r="M56" s="18"/>
      <c r="N56" s="18"/>
      <c r="O56" s="65" t="str">
        <f t="shared" si="6"/>
        <v xml:space="preserve"> </v>
      </c>
      <c r="P56" s="66"/>
      <c r="Q56" s="66"/>
    </row>
    <row r="57" spans="1:23">
      <c r="A57" s="18" t="s">
        <v>300</v>
      </c>
      <c r="B57" s="18"/>
      <c r="C57" s="63"/>
      <c r="D57" s="64"/>
      <c r="E57" s="18"/>
      <c r="F57" s="18"/>
      <c r="G57" s="18"/>
      <c r="H57" s="18"/>
      <c r="I57" s="18"/>
      <c r="J57" s="18"/>
      <c r="K57" s="18"/>
      <c r="L57" s="18"/>
      <c r="M57" s="18"/>
      <c r="N57" s="18"/>
      <c r="O57" s="65" t="str">
        <f t="shared" si="6"/>
        <v xml:space="preserve"> </v>
      </c>
      <c r="P57" s="66"/>
      <c r="Q57" s="66"/>
    </row>
    <row r="58" spans="1:23">
      <c r="A58" s="18" t="s">
        <v>301</v>
      </c>
      <c r="B58" s="18"/>
      <c r="C58" s="63"/>
      <c r="D58" s="64"/>
      <c r="E58" s="18"/>
      <c r="F58" s="18"/>
      <c r="G58" s="18"/>
      <c r="H58" s="18"/>
      <c r="I58" s="18"/>
      <c r="J58" s="18"/>
      <c r="K58" s="18"/>
      <c r="L58" s="18"/>
      <c r="M58" s="18"/>
      <c r="N58" s="18"/>
      <c r="O58" s="65" t="str">
        <f t="shared" si="6"/>
        <v xml:space="preserve"> </v>
      </c>
      <c r="P58" s="66"/>
      <c r="Q58" s="66"/>
    </row>
    <row r="59" spans="1:23">
      <c r="A59" s="18" t="s">
        <v>302</v>
      </c>
      <c r="B59" s="18"/>
      <c r="C59" s="63"/>
      <c r="D59" s="64"/>
      <c r="E59" s="18"/>
      <c r="F59" s="18"/>
      <c r="G59" s="18"/>
      <c r="H59" s="18"/>
      <c r="I59" s="18"/>
      <c r="J59" s="18"/>
      <c r="K59" s="18"/>
      <c r="L59" s="18"/>
      <c r="M59" s="18"/>
      <c r="N59" s="18"/>
      <c r="O59" s="65" t="str">
        <f t="shared" si="6"/>
        <v xml:space="preserve"> </v>
      </c>
      <c r="P59" s="66"/>
      <c r="Q59" s="66"/>
    </row>
    <row r="60" spans="1:23">
      <c r="A60" s="18" t="s">
        <v>303</v>
      </c>
      <c r="B60" s="18"/>
      <c r="C60" s="63"/>
      <c r="D60" s="64"/>
      <c r="E60" s="18"/>
      <c r="F60" s="18"/>
      <c r="G60" s="18"/>
      <c r="H60" s="18"/>
      <c r="I60" s="18"/>
      <c r="J60" s="18"/>
      <c r="K60" s="18"/>
      <c r="L60" s="18"/>
      <c r="M60" s="18"/>
      <c r="N60" s="18"/>
      <c r="O60" s="65" t="str">
        <f t="shared" si="6"/>
        <v xml:space="preserve"> </v>
      </c>
      <c r="P60" s="66"/>
      <c r="Q60" s="66"/>
    </row>
    <row r="61" spans="1:23">
      <c r="A61" s="18" t="s">
        <v>304</v>
      </c>
      <c r="B61" s="18"/>
      <c r="C61" s="63"/>
      <c r="D61" s="64"/>
      <c r="E61" s="18"/>
      <c r="F61" s="18"/>
      <c r="G61" s="18"/>
      <c r="H61" s="18"/>
      <c r="I61" s="18"/>
      <c r="J61" s="18"/>
      <c r="K61" s="18"/>
      <c r="L61" s="18"/>
      <c r="M61" s="18"/>
      <c r="N61" s="18"/>
      <c r="O61" s="65" t="str">
        <f t="shared" si="6"/>
        <v xml:space="preserve"> </v>
      </c>
      <c r="P61" s="66"/>
      <c r="Q61" s="66"/>
    </row>
    <row r="62" spans="1:23">
      <c r="A62" s="18" t="s">
        <v>305</v>
      </c>
      <c r="B62" s="18"/>
      <c r="C62" s="63"/>
      <c r="D62" s="64"/>
      <c r="E62" s="18"/>
      <c r="F62" s="18"/>
      <c r="G62" s="18"/>
      <c r="H62" s="18"/>
      <c r="I62" s="18"/>
      <c r="J62" s="18"/>
      <c r="K62" s="18"/>
      <c r="L62" s="18"/>
      <c r="M62" s="18"/>
      <c r="N62" s="18"/>
      <c r="O62" s="65" t="str">
        <f t="shared" si="6"/>
        <v xml:space="preserve"> </v>
      </c>
      <c r="P62" s="66"/>
      <c r="Q62" s="66"/>
    </row>
    <row r="63" spans="1:23">
      <c r="A63" s="18" t="s">
        <v>306</v>
      </c>
      <c r="B63" s="18"/>
      <c r="C63" s="63"/>
      <c r="D63" s="64"/>
      <c r="E63" s="18"/>
      <c r="F63" s="18"/>
      <c r="G63" s="18"/>
      <c r="H63" s="18"/>
      <c r="I63" s="18"/>
      <c r="J63" s="18"/>
      <c r="K63" s="18"/>
      <c r="L63" s="18"/>
      <c r="M63" s="18"/>
      <c r="N63" s="18"/>
      <c r="O63" s="65" t="str">
        <f t="shared" si="6"/>
        <v xml:space="preserve"> </v>
      </c>
      <c r="P63" s="66"/>
      <c r="Q63" s="66"/>
    </row>
    <row r="64" spans="1:23">
      <c r="A64" s="18" t="s">
        <v>307</v>
      </c>
      <c r="B64" s="18"/>
      <c r="C64" s="63"/>
      <c r="D64" s="64"/>
      <c r="E64" s="18"/>
      <c r="F64" s="18"/>
      <c r="G64" s="18"/>
      <c r="H64" s="18"/>
      <c r="I64" s="18"/>
      <c r="J64" s="18"/>
      <c r="K64" s="18"/>
      <c r="L64" s="18"/>
      <c r="M64" s="18"/>
      <c r="N64" s="18"/>
      <c r="O64" s="65" t="str">
        <f t="shared" si="6"/>
        <v xml:space="preserve"> </v>
      </c>
      <c r="P64" s="66"/>
      <c r="Q64" s="66"/>
    </row>
    <row r="65" spans="1:17">
      <c r="A65" s="18" t="s">
        <v>308</v>
      </c>
      <c r="B65" s="18"/>
      <c r="C65" s="63"/>
      <c r="D65" s="64"/>
      <c r="E65" s="18"/>
      <c r="F65" s="18"/>
      <c r="G65" s="18"/>
      <c r="H65" s="18"/>
      <c r="I65" s="18"/>
      <c r="J65" s="18"/>
      <c r="K65" s="18"/>
      <c r="L65" s="18"/>
      <c r="M65" s="18"/>
      <c r="N65" s="18"/>
      <c r="O65" s="65" t="str">
        <f t="shared" si="6"/>
        <v xml:space="preserve"> </v>
      </c>
      <c r="P65" s="66"/>
      <c r="Q65" s="66"/>
    </row>
    <row r="66" spans="1:17">
      <c r="A66" s="18" t="s">
        <v>309</v>
      </c>
      <c r="B66" s="18"/>
      <c r="C66" s="63"/>
      <c r="D66" s="64"/>
      <c r="E66" s="18"/>
      <c r="F66" s="18"/>
      <c r="G66" s="18"/>
      <c r="H66" s="18"/>
      <c r="I66" s="18"/>
      <c r="J66" s="18"/>
      <c r="K66" s="18"/>
      <c r="L66" s="18"/>
      <c r="M66" s="18"/>
      <c r="N66" s="18"/>
      <c r="O66" s="65" t="str">
        <f t="shared" si="6"/>
        <v xml:space="preserve"> </v>
      </c>
      <c r="P66" s="66"/>
      <c r="Q66" s="66"/>
    </row>
    <row r="67" spans="1:17">
      <c r="A67" s="18" t="s">
        <v>310</v>
      </c>
      <c r="B67" s="18"/>
      <c r="C67" s="63"/>
      <c r="D67" s="64"/>
      <c r="E67" s="18"/>
      <c r="F67" s="18"/>
      <c r="G67" s="18"/>
      <c r="H67" s="18"/>
      <c r="I67" s="18"/>
      <c r="J67" s="18"/>
      <c r="K67" s="18"/>
      <c r="L67" s="18"/>
      <c r="M67" s="18"/>
      <c r="N67" s="18"/>
      <c r="O67" s="65" t="str">
        <f t="shared" si="6"/>
        <v xml:space="preserve"> </v>
      </c>
      <c r="P67" s="66"/>
      <c r="Q67" s="66"/>
    </row>
    <row r="68" spans="1:17">
      <c r="A68" s="18" t="s">
        <v>311</v>
      </c>
      <c r="B68" s="18"/>
      <c r="C68" s="63"/>
      <c r="D68" s="64"/>
      <c r="E68" s="18"/>
      <c r="F68" s="18"/>
      <c r="G68" s="18"/>
      <c r="H68" s="18"/>
      <c r="I68" s="18"/>
      <c r="J68" s="18"/>
      <c r="K68" s="18"/>
      <c r="L68" s="18"/>
      <c r="M68" s="18"/>
      <c r="N68" s="18"/>
      <c r="O68" s="65" t="str">
        <f t="shared" si="6"/>
        <v xml:space="preserve"> </v>
      </c>
      <c r="P68" s="66"/>
      <c r="Q68" s="66"/>
    </row>
    <row r="69" spans="1:17">
      <c r="A69" s="18" t="s">
        <v>312</v>
      </c>
      <c r="B69" s="18"/>
      <c r="C69" s="63"/>
      <c r="D69" s="64"/>
      <c r="E69" s="18"/>
      <c r="F69" s="18"/>
      <c r="G69" s="18"/>
      <c r="H69" s="18"/>
      <c r="I69" s="18"/>
      <c r="J69" s="18"/>
      <c r="K69" s="18"/>
      <c r="L69" s="18"/>
      <c r="M69" s="18"/>
      <c r="N69" s="18"/>
      <c r="O69" s="65" t="str">
        <f t="shared" si="6"/>
        <v xml:space="preserve"> </v>
      </c>
      <c r="P69" s="66"/>
      <c r="Q69" s="66"/>
    </row>
    <row r="70" spans="1:17">
      <c r="A70" s="18" t="s">
        <v>313</v>
      </c>
      <c r="B70" s="18"/>
      <c r="C70" s="63"/>
      <c r="D70" s="64"/>
      <c r="E70" s="18"/>
      <c r="F70" s="18"/>
      <c r="G70" s="18"/>
      <c r="H70" s="18"/>
      <c r="I70" s="18"/>
      <c r="J70" s="18"/>
      <c r="K70" s="18"/>
      <c r="L70" s="18"/>
      <c r="M70" s="18"/>
      <c r="N70" s="18"/>
      <c r="O70" s="65" t="str">
        <f t="shared" si="6"/>
        <v xml:space="preserve"> </v>
      </c>
      <c r="P70" s="66"/>
      <c r="Q70" s="66"/>
    </row>
    <row r="71" spans="1:17">
      <c r="A71" s="18" t="s">
        <v>314</v>
      </c>
      <c r="B71" s="18"/>
      <c r="C71" s="63"/>
      <c r="D71" s="64"/>
      <c r="E71" s="18"/>
      <c r="F71" s="18"/>
      <c r="G71" s="18"/>
      <c r="H71" s="18"/>
      <c r="I71" s="18"/>
      <c r="J71" s="18"/>
      <c r="K71" s="18"/>
      <c r="L71" s="18"/>
      <c r="M71" s="18"/>
      <c r="N71" s="18"/>
      <c r="O71" s="65" t="str">
        <f t="shared" si="6"/>
        <v xml:space="preserve"> </v>
      </c>
      <c r="P71" s="66"/>
      <c r="Q71" s="66"/>
    </row>
    <row r="72" spans="1:17">
      <c r="A72" s="18" t="s">
        <v>315</v>
      </c>
      <c r="B72" s="18"/>
      <c r="C72" s="63"/>
      <c r="D72" s="64"/>
      <c r="E72" s="18"/>
      <c r="F72" s="18"/>
      <c r="G72" s="18"/>
      <c r="H72" s="18"/>
      <c r="I72" s="18"/>
      <c r="J72" s="18"/>
      <c r="K72" s="18"/>
      <c r="L72" s="18"/>
      <c r="M72" s="18"/>
      <c r="N72" s="18"/>
      <c r="O72" s="65" t="str">
        <f t="shared" si="6"/>
        <v xml:space="preserve"> </v>
      </c>
      <c r="P72" s="66"/>
      <c r="Q72" s="66"/>
    </row>
    <row r="73" spans="1:17">
      <c r="A73" s="18" t="s">
        <v>316</v>
      </c>
      <c r="B73" s="18"/>
      <c r="C73" s="63"/>
      <c r="D73" s="64"/>
      <c r="E73" s="18"/>
      <c r="F73" s="18"/>
      <c r="G73" s="18"/>
      <c r="H73" s="18"/>
      <c r="I73" s="18"/>
      <c r="J73" s="18"/>
      <c r="K73" s="18"/>
      <c r="L73" s="18"/>
      <c r="M73" s="18"/>
      <c r="N73" s="18"/>
      <c r="O73" s="65" t="str">
        <f t="shared" si="6"/>
        <v xml:space="preserve"> </v>
      </c>
      <c r="P73" s="66"/>
      <c r="Q73" s="66"/>
    </row>
    <row r="74" spans="1:17">
      <c r="A74" s="18" t="s">
        <v>317</v>
      </c>
      <c r="B74" s="18"/>
      <c r="C74" s="63"/>
      <c r="D74" s="64"/>
      <c r="E74" s="18"/>
      <c r="F74" s="18"/>
      <c r="G74" s="18"/>
      <c r="H74" s="18"/>
      <c r="I74" s="18"/>
      <c r="J74" s="18"/>
      <c r="K74" s="18"/>
      <c r="L74" s="18"/>
      <c r="M74" s="18"/>
      <c r="N74" s="18"/>
      <c r="O74" s="65" t="str">
        <f t="shared" si="6"/>
        <v xml:space="preserve"> </v>
      </c>
      <c r="P74" s="66"/>
      <c r="Q74" s="66"/>
    </row>
    <row r="75" spans="1:17">
      <c r="A75" s="18" t="s">
        <v>318</v>
      </c>
      <c r="B75" s="18"/>
      <c r="C75" s="63"/>
      <c r="D75" s="64"/>
      <c r="E75" s="18"/>
      <c r="F75" s="18"/>
      <c r="G75" s="18"/>
      <c r="H75" s="18"/>
      <c r="I75" s="18"/>
      <c r="J75" s="18"/>
      <c r="K75" s="18"/>
      <c r="L75" s="18"/>
      <c r="M75" s="18"/>
      <c r="N75" s="18"/>
      <c r="O75" s="65" t="str">
        <f t="shared" si="6"/>
        <v xml:space="preserve"> </v>
      </c>
      <c r="P75" s="66"/>
      <c r="Q75" s="66"/>
    </row>
    <row r="76" spans="1:17">
      <c r="A76" s="18" t="s">
        <v>319</v>
      </c>
      <c r="B76" s="18"/>
      <c r="C76" s="63"/>
      <c r="D76" s="64"/>
      <c r="E76" s="18"/>
      <c r="F76" s="18"/>
      <c r="G76" s="18"/>
      <c r="H76" s="18"/>
      <c r="I76" s="18"/>
      <c r="J76" s="18"/>
      <c r="K76" s="18"/>
      <c r="L76" s="18"/>
      <c r="M76" s="18"/>
      <c r="N76" s="18"/>
      <c r="O76" s="65" t="str">
        <f>IF(ISBLANK(B76)," ",100-SUM(D76:N76))</f>
        <v xml:space="preserve"> </v>
      </c>
      <c r="P76" s="66"/>
      <c r="Q76" s="66"/>
    </row>
    <row r="77" spans="1:17">
      <c r="A77" s="18" t="s">
        <v>320</v>
      </c>
      <c r="B77" s="18"/>
      <c r="C77" s="63"/>
      <c r="D77" s="64"/>
      <c r="E77" s="18"/>
      <c r="F77" s="18"/>
      <c r="G77" s="18"/>
      <c r="H77" s="18"/>
      <c r="I77" s="18"/>
      <c r="J77" s="18"/>
      <c r="K77" s="18"/>
      <c r="L77" s="18"/>
      <c r="M77" s="18"/>
      <c r="N77" s="18"/>
      <c r="O77" s="65" t="str">
        <f t="shared" si="6"/>
        <v xml:space="preserve"> </v>
      </c>
      <c r="P77" s="66"/>
      <c r="Q77" s="66"/>
    </row>
    <row r="78" spans="1:17">
      <c r="A78" s="18" t="s">
        <v>321</v>
      </c>
      <c r="B78" s="18"/>
      <c r="C78" s="63"/>
      <c r="D78" s="64"/>
      <c r="E78" s="18"/>
      <c r="F78" s="18"/>
      <c r="G78" s="18"/>
      <c r="H78" s="18"/>
      <c r="I78" s="18"/>
      <c r="J78" s="18"/>
      <c r="K78" s="18"/>
      <c r="L78" s="18"/>
      <c r="M78" s="18"/>
      <c r="N78" s="18"/>
      <c r="O78" s="65" t="str">
        <f t="shared" si="6"/>
        <v xml:space="preserve"> </v>
      </c>
      <c r="P78" s="66"/>
      <c r="Q78" s="66"/>
    </row>
    <row r="79" spans="1:17">
      <c r="A79" s="18" t="s">
        <v>322</v>
      </c>
      <c r="B79" s="18"/>
      <c r="C79" s="63"/>
      <c r="D79" s="64"/>
      <c r="E79" s="18"/>
      <c r="F79" s="18"/>
      <c r="G79" s="18"/>
      <c r="H79" s="18"/>
      <c r="I79" s="18"/>
      <c r="J79" s="18"/>
      <c r="K79" s="18"/>
      <c r="L79" s="18"/>
      <c r="M79" s="18"/>
      <c r="N79" s="18"/>
      <c r="O79" s="65" t="str">
        <f t="shared" si="6"/>
        <v xml:space="preserve"> </v>
      </c>
      <c r="P79" s="66"/>
      <c r="Q79" s="66"/>
    </row>
    <row r="80" spans="1:17">
      <c r="A80" s="18" t="s">
        <v>323</v>
      </c>
      <c r="B80" s="18"/>
      <c r="C80" s="63"/>
      <c r="D80" s="64"/>
      <c r="E80" s="18"/>
      <c r="F80" s="18"/>
      <c r="G80" s="18"/>
      <c r="H80" s="18"/>
      <c r="I80" s="18"/>
      <c r="J80" s="18"/>
      <c r="K80" s="18"/>
      <c r="L80" s="18"/>
      <c r="M80" s="18"/>
      <c r="N80" s="18"/>
      <c r="O80" s="65" t="str">
        <f t="shared" si="6"/>
        <v xml:space="preserve"> </v>
      </c>
      <c r="P80" s="66"/>
      <c r="Q80" s="66"/>
    </row>
    <row r="81" spans="1:17">
      <c r="A81" s="18" t="s">
        <v>324</v>
      </c>
      <c r="B81" s="18"/>
      <c r="C81" s="63"/>
      <c r="D81" s="64"/>
      <c r="E81" s="18"/>
      <c r="F81" s="18"/>
      <c r="G81" s="18"/>
      <c r="H81" s="18"/>
      <c r="I81" s="18"/>
      <c r="J81" s="18"/>
      <c r="K81" s="18"/>
      <c r="L81" s="18"/>
      <c r="M81" s="18"/>
      <c r="N81" s="18"/>
      <c r="O81" s="65" t="str">
        <f t="shared" si="6"/>
        <v xml:space="preserve"> </v>
      </c>
      <c r="P81" s="66"/>
      <c r="Q81" s="66"/>
    </row>
    <row r="82" spans="1:17">
      <c r="A82" s="18" t="s">
        <v>325</v>
      </c>
      <c r="B82" s="18"/>
      <c r="C82" s="63"/>
      <c r="D82" s="64"/>
      <c r="E82" s="18"/>
      <c r="F82" s="18"/>
      <c r="G82" s="18"/>
      <c r="H82" s="18"/>
      <c r="I82" s="18"/>
      <c r="J82" s="18"/>
      <c r="K82" s="18"/>
      <c r="L82" s="18"/>
      <c r="M82" s="18"/>
      <c r="N82" s="18"/>
      <c r="O82" s="65" t="str">
        <f t="shared" si="6"/>
        <v xml:space="preserve"> </v>
      </c>
      <c r="P82" s="66"/>
      <c r="Q82" s="66"/>
    </row>
    <row r="83" spans="1:17">
      <c r="A83" s="18" t="s">
        <v>326</v>
      </c>
      <c r="B83" s="18"/>
      <c r="C83" s="63"/>
      <c r="D83" s="64"/>
      <c r="E83" s="18"/>
      <c r="F83" s="18"/>
      <c r="G83" s="18"/>
      <c r="H83" s="18"/>
      <c r="I83" s="18"/>
      <c r="J83" s="18"/>
      <c r="K83" s="18"/>
      <c r="L83" s="18"/>
      <c r="M83" s="18"/>
      <c r="N83" s="18"/>
      <c r="O83" s="65" t="str">
        <f t="shared" si="6"/>
        <v xml:space="preserve"> </v>
      </c>
      <c r="P83" s="66"/>
      <c r="Q83" s="66"/>
    </row>
    <row r="84" spans="1:17">
      <c r="A84" s="18" t="s">
        <v>327</v>
      </c>
      <c r="B84" s="18"/>
      <c r="C84" s="63"/>
      <c r="D84" s="64"/>
      <c r="E84" s="18"/>
      <c r="F84" s="18"/>
      <c r="G84" s="18"/>
      <c r="H84" s="18"/>
      <c r="I84" s="18"/>
      <c r="J84" s="18"/>
      <c r="K84" s="18"/>
      <c r="L84" s="18"/>
      <c r="M84" s="18"/>
      <c r="N84" s="18"/>
      <c r="O84" s="65" t="str">
        <f t="shared" si="6"/>
        <v xml:space="preserve"> </v>
      </c>
      <c r="P84" s="66"/>
      <c r="Q84" s="66"/>
    </row>
    <row r="85" spans="1:17">
      <c r="A85" s="18" t="s">
        <v>328</v>
      </c>
      <c r="B85" s="18"/>
      <c r="C85" s="63"/>
      <c r="D85" s="64"/>
      <c r="E85" s="18"/>
      <c r="F85" s="18"/>
      <c r="G85" s="18"/>
      <c r="H85" s="18"/>
      <c r="I85" s="18"/>
      <c r="J85" s="18"/>
      <c r="K85" s="18"/>
      <c r="L85" s="18"/>
      <c r="M85" s="18"/>
      <c r="N85" s="18"/>
      <c r="O85" s="65" t="str">
        <f t="shared" si="6"/>
        <v xml:space="preserve"> </v>
      </c>
      <c r="P85" s="66"/>
      <c r="Q85" s="66"/>
    </row>
    <row r="86" spans="1:17">
      <c r="A86" s="18" t="s">
        <v>329</v>
      </c>
      <c r="B86" s="18"/>
      <c r="C86" s="63"/>
      <c r="D86" s="64"/>
      <c r="E86" s="18"/>
      <c r="F86" s="18"/>
      <c r="G86" s="18"/>
      <c r="H86" s="18"/>
      <c r="I86" s="18"/>
      <c r="J86" s="18"/>
      <c r="K86" s="18"/>
      <c r="L86" s="18"/>
      <c r="M86" s="18"/>
      <c r="N86" s="18"/>
      <c r="O86" s="65" t="str">
        <f t="shared" si="6"/>
        <v xml:space="preserve"> </v>
      </c>
      <c r="P86" s="66"/>
      <c r="Q86" s="66"/>
    </row>
    <row r="87" spans="1:17">
      <c r="A87" s="18" t="s">
        <v>330</v>
      </c>
      <c r="B87" s="18"/>
      <c r="C87" s="63"/>
      <c r="D87" s="64"/>
      <c r="E87" s="18"/>
      <c r="F87" s="18"/>
      <c r="G87" s="18"/>
      <c r="H87" s="18"/>
      <c r="I87" s="18"/>
      <c r="J87" s="18"/>
      <c r="K87" s="18"/>
      <c r="L87" s="18"/>
      <c r="M87" s="18"/>
      <c r="N87" s="18"/>
      <c r="O87" s="65" t="str">
        <f t="shared" si="6"/>
        <v xml:space="preserve"> </v>
      </c>
      <c r="P87" s="66"/>
      <c r="Q87" s="66"/>
    </row>
    <row r="88" spans="1:17">
      <c r="A88" s="18" t="s">
        <v>331</v>
      </c>
      <c r="B88" s="18"/>
      <c r="C88" s="63"/>
      <c r="D88" s="64"/>
      <c r="E88" s="18"/>
      <c r="F88" s="18"/>
      <c r="G88" s="18"/>
      <c r="H88" s="18"/>
      <c r="I88" s="18"/>
      <c r="J88" s="18"/>
      <c r="K88" s="18"/>
      <c r="L88" s="18"/>
      <c r="M88" s="18"/>
      <c r="N88" s="18"/>
      <c r="O88" s="65" t="str">
        <f t="shared" si="6"/>
        <v xml:space="preserve"> </v>
      </c>
      <c r="P88" s="66"/>
      <c r="Q88" s="66"/>
    </row>
    <row r="89" spans="1:17">
      <c r="A89" s="18" t="s">
        <v>332</v>
      </c>
      <c r="B89" s="18"/>
      <c r="C89" s="63"/>
      <c r="D89" s="64"/>
      <c r="E89" s="18"/>
      <c r="F89" s="18"/>
      <c r="G89" s="18"/>
      <c r="H89" s="18"/>
      <c r="I89" s="18"/>
      <c r="J89" s="18"/>
      <c r="K89" s="18"/>
      <c r="L89" s="18"/>
      <c r="M89" s="18"/>
      <c r="N89" s="18"/>
      <c r="O89" s="65" t="str">
        <f t="shared" ref="O89:O119" si="7">IF(ISBLANK(B89)," ",100-SUM(D89:N89))</f>
        <v xml:space="preserve"> </v>
      </c>
      <c r="P89" s="66"/>
      <c r="Q89" s="66"/>
    </row>
    <row r="90" spans="1:17">
      <c r="A90" s="18" t="s">
        <v>333</v>
      </c>
      <c r="B90" s="18"/>
      <c r="C90" s="63"/>
      <c r="D90" s="64"/>
      <c r="E90" s="18"/>
      <c r="F90" s="18"/>
      <c r="G90" s="18"/>
      <c r="H90" s="18"/>
      <c r="I90" s="18"/>
      <c r="J90" s="18"/>
      <c r="K90" s="18"/>
      <c r="L90" s="18"/>
      <c r="M90" s="18"/>
      <c r="N90" s="18"/>
      <c r="O90" s="65" t="str">
        <f t="shared" si="7"/>
        <v xml:space="preserve"> </v>
      </c>
      <c r="P90" s="66"/>
      <c r="Q90" s="66"/>
    </row>
    <row r="91" spans="1:17">
      <c r="A91" s="18" t="s">
        <v>334</v>
      </c>
      <c r="B91" s="18"/>
      <c r="C91" s="63"/>
      <c r="D91" s="64"/>
      <c r="E91" s="18"/>
      <c r="F91" s="18"/>
      <c r="G91" s="18"/>
      <c r="H91" s="18"/>
      <c r="I91" s="18"/>
      <c r="J91" s="18"/>
      <c r="K91" s="18"/>
      <c r="L91" s="18"/>
      <c r="M91" s="18"/>
      <c r="N91" s="18"/>
      <c r="O91" s="65" t="str">
        <f t="shared" si="7"/>
        <v xml:space="preserve"> </v>
      </c>
      <c r="P91" s="66"/>
      <c r="Q91" s="66"/>
    </row>
    <row r="92" spans="1:17">
      <c r="A92" s="18" t="s">
        <v>335</v>
      </c>
      <c r="B92" s="18"/>
      <c r="C92" s="63"/>
      <c r="D92" s="64"/>
      <c r="E92" s="18"/>
      <c r="F92" s="18"/>
      <c r="G92" s="18"/>
      <c r="H92" s="18"/>
      <c r="I92" s="18"/>
      <c r="J92" s="18"/>
      <c r="K92" s="18"/>
      <c r="L92" s="18"/>
      <c r="M92" s="18"/>
      <c r="N92" s="18"/>
      <c r="O92" s="65" t="str">
        <f t="shared" si="7"/>
        <v xml:space="preserve"> </v>
      </c>
      <c r="P92" s="66"/>
      <c r="Q92" s="66"/>
    </row>
    <row r="93" spans="1:17">
      <c r="A93" s="18" t="s">
        <v>336</v>
      </c>
      <c r="B93" s="18"/>
      <c r="C93" s="63"/>
      <c r="D93" s="64"/>
      <c r="E93" s="18"/>
      <c r="F93" s="18"/>
      <c r="G93" s="18"/>
      <c r="H93" s="18"/>
      <c r="I93" s="18"/>
      <c r="J93" s="18"/>
      <c r="K93" s="18"/>
      <c r="L93" s="18"/>
      <c r="M93" s="18"/>
      <c r="N93" s="18"/>
      <c r="O93" s="65" t="str">
        <f t="shared" si="7"/>
        <v xml:space="preserve"> </v>
      </c>
      <c r="P93" s="66"/>
      <c r="Q93" s="66"/>
    </row>
    <row r="94" spans="1:17">
      <c r="A94" s="18" t="s">
        <v>337</v>
      </c>
      <c r="B94" s="18"/>
      <c r="C94" s="63"/>
      <c r="D94" s="64"/>
      <c r="E94" s="18"/>
      <c r="F94" s="18"/>
      <c r="G94" s="18"/>
      <c r="H94" s="18"/>
      <c r="I94" s="18"/>
      <c r="J94" s="18"/>
      <c r="K94" s="18"/>
      <c r="L94" s="18"/>
      <c r="M94" s="18"/>
      <c r="N94" s="18"/>
      <c r="O94" s="65" t="str">
        <f t="shared" si="7"/>
        <v xml:space="preserve"> </v>
      </c>
      <c r="P94" s="66"/>
      <c r="Q94" s="66"/>
    </row>
    <row r="95" spans="1:17">
      <c r="A95" s="18" t="s">
        <v>338</v>
      </c>
      <c r="B95" s="18"/>
      <c r="C95" s="63"/>
      <c r="D95" s="64"/>
      <c r="E95" s="18"/>
      <c r="F95" s="18"/>
      <c r="G95" s="18"/>
      <c r="H95" s="18"/>
      <c r="I95" s="18"/>
      <c r="J95" s="18"/>
      <c r="K95" s="18"/>
      <c r="L95" s="18"/>
      <c r="M95" s="18"/>
      <c r="N95" s="18"/>
      <c r="O95" s="65" t="str">
        <f t="shared" si="7"/>
        <v xml:space="preserve"> </v>
      </c>
      <c r="P95" s="66"/>
      <c r="Q95" s="66"/>
    </row>
    <row r="96" spans="1:17">
      <c r="A96" s="18" t="s">
        <v>339</v>
      </c>
      <c r="B96" s="18"/>
      <c r="C96" s="63"/>
      <c r="D96" s="64"/>
      <c r="E96" s="18"/>
      <c r="F96" s="18"/>
      <c r="G96" s="18"/>
      <c r="H96" s="18"/>
      <c r="I96" s="18"/>
      <c r="J96" s="18"/>
      <c r="K96" s="18"/>
      <c r="L96" s="18"/>
      <c r="M96" s="18"/>
      <c r="N96" s="18"/>
      <c r="O96" s="65" t="str">
        <f t="shared" si="7"/>
        <v xml:space="preserve"> </v>
      </c>
      <c r="P96" s="66"/>
      <c r="Q96" s="66"/>
    </row>
    <row r="97" spans="1:17">
      <c r="A97" s="18" t="s">
        <v>340</v>
      </c>
      <c r="B97" s="18"/>
      <c r="C97" s="63"/>
      <c r="D97" s="64"/>
      <c r="E97" s="18"/>
      <c r="F97" s="18"/>
      <c r="G97" s="18"/>
      <c r="H97" s="18"/>
      <c r="I97" s="18"/>
      <c r="J97" s="18"/>
      <c r="K97" s="18"/>
      <c r="L97" s="18"/>
      <c r="M97" s="18"/>
      <c r="N97" s="18"/>
      <c r="O97" s="65" t="str">
        <f t="shared" si="7"/>
        <v xml:space="preserve"> </v>
      </c>
      <c r="P97" s="66"/>
      <c r="Q97" s="66"/>
    </row>
    <row r="98" spans="1:17">
      <c r="A98" s="18" t="s">
        <v>341</v>
      </c>
      <c r="B98" s="18"/>
      <c r="C98" s="63"/>
      <c r="D98" s="64"/>
      <c r="E98" s="18"/>
      <c r="F98" s="18"/>
      <c r="G98" s="18"/>
      <c r="H98" s="18"/>
      <c r="I98" s="18"/>
      <c r="J98" s="18"/>
      <c r="K98" s="18"/>
      <c r="L98" s="18"/>
      <c r="M98" s="18"/>
      <c r="N98" s="18"/>
      <c r="O98" s="65" t="str">
        <f t="shared" si="7"/>
        <v xml:space="preserve"> </v>
      </c>
      <c r="P98" s="66"/>
      <c r="Q98" s="66"/>
    </row>
    <row r="99" spans="1:17">
      <c r="A99" s="18" t="s">
        <v>342</v>
      </c>
      <c r="B99" s="18"/>
      <c r="C99" s="63"/>
      <c r="D99" s="64"/>
      <c r="E99" s="18"/>
      <c r="F99" s="18"/>
      <c r="G99" s="18"/>
      <c r="H99" s="18"/>
      <c r="I99" s="18"/>
      <c r="J99" s="18"/>
      <c r="K99" s="18"/>
      <c r="L99" s="18"/>
      <c r="M99" s="18"/>
      <c r="N99" s="18"/>
      <c r="O99" s="65" t="str">
        <f t="shared" si="7"/>
        <v xml:space="preserve"> </v>
      </c>
      <c r="P99" s="66"/>
      <c r="Q99" s="66"/>
    </row>
    <row r="100" spans="1:17">
      <c r="A100" s="18" t="s">
        <v>343</v>
      </c>
      <c r="B100" s="18"/>
      <c r="C100" s="63"/>
      <c r="D100" s="64"/>
      <c r="E100" s="18"/>
      <c r="F100" s="18"/>
      <c r="G100" s="18"/>
      <c r="H100" s="18"/>
      <c r="I100" s="18"/>
      <c r="J100" s="18"/>
      <c r="K100" s="18"/>
      <c r="L100" s="18"/>
      <c r="M100" s="18"/>
      <c r="N100" s="18"/>
      <c r="O100" s="65" t="str">
        <f t="shared" si="7"/>
        <v xml:space="preserve"> </v>
      </c>
      <c r="P100" s="66"/>
      <c r="Q100" s="66"/>
    </row>
    <row r="101" spans="1:17">
      <c r="A101" s="18" t="s">
        <v>344</v>
      </c>
      <c r="B101" s="18"/>
      <c r="C101" s="63"/>
      <c r="D101" s="64"/>
      <c r="E101" s="18"/>
      <c r="F101" s="18"/>
      <c r="G101" s="18"/>
      <c r="H101" s="18"/>
      <c r="I101" s="18"/>
      <c r="J101" s="18"/>
      <c r="K101" s="18"/>
      <c r="L101" s="18"/>
      <c r="M101" s="18"/>
      <c r="N101" s="18"/>
      <c r="O101" s="65" t="str">
        <f t="shared" si="7"/>
        <v xml:space="preserve"> </v>
      </c>
      <c r="P101" s="66"/>
      <c r="Q101" s="66"/>
    </row>
    <row r="102" spans="1:17">
      <c r="A102" s="18" t="s">
        <v>345</v>
      </c>
      <c r="B102" s="18"/>
      <c r="C102" s="63"/>
      <c r="D102" s="64"/>
      <c r="E102" s="18"/>
      <c r="F102" s="18"/>
      <c r="G102" s="18"/>
      <c r="H102" s="18"/>
      <c r="I102" s="18"/>
      <c r="J102" s="18"/>
      <c r="K102" s="18"/>
      <c r="L102" s="18"/>
      <c r="M102" s="18"/>
      <c r="N102" s="18"/>
      <c r="O102" s="65" t="str">
        <f t="shared" si="7"/>
        <v xml:space="preserve"> </v>
      </c>
      <c r="P102" s="66"/>
      <c r="Q102" s="66"/>
    </row>
    <row r="103" spans="1:17">
      <c r="A103" s="18" t="s">
        <v>346</v>
      </c>
      <c r="B103" s="18"/>
      <c r="C103" s="63"/>
      <c r="D103" s="64"/>
      <c r="E103" s="18"/>
      <c r="F103" s="18"/>
      <c r="G103" s="18"/>
      <c r="H103" s="18"/>
      <c r="I103" s="18"/>
      <c r="J103" s="18"/>
      <c r="K103" s="18"/>
      <c r="L103" s="18"/>
      <c r="M103" s="18"/>
      <c r="N103" s="18"/>
      <c r="O103" s="65" t="str">
        <f t="shared" si="7"/>
        <v xml:space="preserve"> </v>
      </c>
      <c r="P103" s="66"/>
      <c r="Q103" s="66"/>
    </row>
    <row r="104" spans="1:17">
      <c r="A104" s="18" t="s">
        <v>415</v>
      </c>
      <c r="B104" s="18"/>
      <c r="C104" s="63"/>
      <c r="D104" s="64"/>
      <c r="E104" s="18"/>
      <c r="F104" s="18"/>
      <c r="G104" s="18"/>
      <c r="H104" s="18"/>
      <c r="I104" s="18"/>
      <c r="J104" s="18"/>
      <c r="K104" s="18"/>
      <c r="L104" s="18"/>
      <c r="M104" s="18"/>
      <c r="N104" s="18"/>
      <c r="O104" s="65" t="str">
        <f t="shared" si="7"/>
        <v xml:space="preserve"> </v>
      </c>
      <c r="P104" s="66"/>
      <c r="Q104" s="66"/>
    </row>
    <row r="105" spans="1:17">
      <c r="A105" s="18" t="s">
        <v>416</v>
      </c>
      <c r="B105" s="18"/>
      <c r="C105" s="63"/>
      <c r="D105" s="64"/>
      <c r="E105" s="18"/>
      <c r="F105" s="18"/>
      <c r="G105" s="18"/>
      <c r="H105" s="18"/>
      <c r="I105" s="18"/>
      <c r="J105" s="18"/>
      <c r="K105" s="18"/>
      <c r="L105" s="18"/>
      <c r="M105" s="18"/>
      <c r="N105" s="18"/>
      <c r="O105" s="65" t="str">
        <f t="shared" si="7"/>
        <v xml:space="preserve"> </v>
      </c>
      <c r="P105" s="66"/>
      <c r="Q105" s="66"/>
    </row>
    <row r="106" spans="1:17">
      <c r="A106" s="18" t="s">
        <v>417</v>
      </c>
      <c r="B106" s="18"/>
      <c r="C106" s="63"/>
      <c r="D106" s="64"/>
      <c r="E106" s="18"/>
      <c r="F106" s="18"/>
      <c r="G106" s="18"/>
      <c r="H106" s="18"/>
      <c r="I106" s="18"/>
      <c r="J106" s="18"/>
      <c r="K106" s="18"/>
      <c r="L106" s="18"/>
      <c r="M106" s="18"/>
      <c r="N106" s="18"/>
      <c r="O106" s="65" t="str">
        <f t="shared" si="7"/>
        <v xml:space="preserve"> </v>
      </c>
      <c r="P106" s="66"/>
      <c r="Q106" s="66"/>
    </row>
    <row r="107" spans="1:17">
      <c r="A107" s="18" t="s">
        <v>418</v>
      </c>
      <c r="B107" s="18"/>
      <c r="C107" s="63"/>
      <c r="D107" s="64"/>
      <c r="E107" s="18"/>
      <c r="F107" s="18"/>
      <c r="G107" s="18"/>
      <c r="H107" s="18"/>
      <c r="I107" s="18"/>
      <c r="J107" s="18"/>
      <c r="K107" s="18"/>
      <c r="L107" s="18"/>
      <c r="M107" s="18"/>
      <c r="N107" s="18"/>
      <c r="O107" s="65" t="str">
        <f t="shared" si="7"/>
        <v xml:space="preserve"> </v>
      </c>
      <c r="P107" s="66"/>
      <c r="Q107" s="66"/>
    </row>
    <row r="108" spans="1:17">
      <c r="A108" s="18" t="s">
        <v>419</v>
      </c>
      <c r="B108" s="18"/>
      <c r="C108" s="63"/>
      <c r="D108" s="64"/>
      <c r="E108" s="18"/>
      <c r="F108" s="18"/>
      <c r="G108" s="18"/>
      <c r="H108" s="18"/>
      <c r="I108" s="18"/>
      <c r="J108" s="18"/>
      <c r="K108" s="18"/>
      <c r="L108" s="18"/>
      <c r="M108" s="18"/>
      <c r="N108" s="18"/>
      <c r="O108" s="65" t="str">
        <f t="shared" si="7"/>
        <v xml:space="preserve"> </v>
      </c>
      <c r="P108" s="66"/>
      <c r="Q108" s="66"/>
    </row>
    <row r="109" spans="1:17">
      <c r="A109" s="18" t="s">
        <v>420</v>
      </c>
      <c r="B109" s="18"/>
      <c r="C109" s="63"/>
      <c r="D109" s="64"/>
      <c r="E109" s="18"/>
      <c r="F109" s="18"/>
      <c r="G109" s="18"/>
      <c r="H109" s="18"/>
      <c r="I109" s="18"/>
      <c r="J109" s="18"/>
      <c r="K109" s="18"/>
      <c r="L109" s="18"/>
      <c r="M109" s="18"/>
      <c r="N109" s="18"/>
      <c r="O109" s="65" t="str">
        <f t="shared" si="7"/>
        <v xml:space="preserve"> </v>
      </c>
      <c r="P109" s="66"/>
      <c r="Q109" s="66"/>
    </row>
    <row r="110" spans="1:17">
      <c r="A110" s="18" t="s">
        <v>421</v>
      </c>
      <c r="B110" s="18"/>
      <c r="C110" s="63"/>
      <c r="D110" s="64"/>
      <c r="E110" s="18"/>
      <c r="F110" s="18"/>
      <c r="G110" s="18"/>
      <c r="H110" s="18"/>
      <c r="I110" s="18"/>
      <c r="J110" s="18"/>
      <c r="K110" s="18"/>
      <c r="L110" s="18"/>
      <c r="M110" s="18"/>
      <c r="N110" s="18"/>
      <c r="O110" s="65" t="str">
        <f t="shared" si="7"/>
        <v xml:space="preserve"> </v>
      </c>
      <c r="P110" s="66"/>
      <c r="Q110" s="66"/>
    </row>
    <row r="111" spans="1:17">
      <c r="A111" s="18" t="s">
        <v>422</v>
      </c>
      <c r="B111" s="18"/>
      <c r="C111" s="63"/>
      <c r="D111" s="64"/>
      <c r="E111" s="18"/>
      <c r="F111" s="18"/>
      <c r="G111" s="18"/>
      <c r="H111" s="18"/>
      <c r="I111" s="18"/>
      <c r="J111" s="18"/>
      <c r="K111" s="18"/>
      <c r="L111" s="18"/>
      <c r="M111" s="18"/>
      <c r="N111" s="18"/>
      <c r="O111" s="65" t="str">
        <f t="shared" si="7"/>
        <v xml:space="preserve"> </v>
      </c>
      <c r="P111" s="66"/>
      <c r="Q111" s="66"/>
    </row>
    <row r="112" spans="1:17">
      <c r="A112" s="18" t="s">
        <v>423</v>
      </c>
      <c r="B112" s="18"/>
      <c r="C112" s="63"/>
      <c r="D112" s="64"/>
      <c r="E112" s="18"/>
      <c r="F112" s="18"/>
      <c r="G112" s="18"/>
      <c r="H112" s="18"/>
      <c r="I112" s="18"/>
      <c r="J112" s="18"/>
      <c r="K112" s="18"/>
      <c r="L112" s="18"/>
      <c r="M112" s="18"/>
      <c r="N112" s="18"/>
      <c r="O112" s="65" t="str">
        <f t="shared" si="7"/>
        <v xml:space="preserve"> </v>
      </c>
      <c r="P112" s="66"/>
      <c r="Q112" s="66"/>
    </row>
    <row r="113" spans="1:17">
      <c r="A113" s="18" t="s">
        <v>424</v>
      </c>
      <c r="B113" s="18"/>
      <c r="C113" s="63"/>
      <c r="D113" s="64"/>
      <c r="E113" s="18"/>
      <c r="F113" s="18"/>
      <c r="G113" s="18"/>
      <c r="H113" s="18"/>
      <c r="I113" s="18"/>
      <c r="J113" s="18"/>
      <c r="K113" s="18"/>
      <c r="L113" s="18"/>
      <c r="M113" s="18"/>
      <c r="N113" s="18"/>
      <c r="O113" s="65" t="str">
        <f t="shared" si="7"/>
        <v xml:space="preserve"> </v>
      </c>
      <c r="P113" s="66"/>
      <c r="Q113" s="66"/>
    </row>
    <row r="114" spans="1:17">
      <c r="A114" s="18" t="s">
        <v>425</v>
      </c>
      <c r="B114" s="18"/>
      <c r="C114" s="63"/>
      <c r="D114" s="64"/>
      <c r="E114" s="18"/>
      <c r="F114" s="18"/>
      <c r="G114" s="18"/>
      <c r="H114" s="18"/>
      <c r="I114" s="18"/>
      <c r="J114" s="18"/>
      <c r="K114" s="18"/>
      <c r="L114" s="18"/>
      <c r="M114" s="18"/>
      <c r="N114" s="18"/>
      <c r="O114" s="65" t="str">
        <f t="shared" si="7"/>
        <v xml:space="preserve"> </v>
      </c>
      <c r="P114" s="66"/>
      <c r="Q114" s="66"/>
    </row>
    <row r="115" spans="1:17">
      <c r="A115" s="18" t="s">
        <v>426</v>
      </c>
      <c r="B115" s="18"/>
      <c r="C115" s="63"/>
      <c r="D115" s="64"/>
      <c r="E115" s="18"/>
      <c r="F115" s="18"/>
      <c r="G115" s="18"/>
      <c r="H115" s="18"/>
      <c r="I115" s="18"/>
      <c r="J115" s="18"/>
      <c r="K115" s="18"/>
      <c r="L115" s="18"/>
      <c r="M115" s="18"/>
      <c r="N115" s="18"/>
      <c r="O115" s="65" t="str">
        <f t="shared" si="7"/>
        <v xml:space="preserve"> </v>
      </c>
      <c r="P115" s="66"/>
      <c r="Q115" s="66"/>
    </row>
    <row r="116" spans="1:17">
      <c r="A116" s="18" t="s">
        <v>427</v>
      </c>
      <c r="B116" s="18"/>
      <c r="C116" s="63"/>
      <c r="D116" s="64"/>
      <c r="E116" s="18"/>
      <c r="F116" s="18"/>
      <c r="G116" s="18"/>
      <c r="H116" s="18"/>
      <c r="I116" s="18"/>
      <c r="J116" s="18"/>
      <c r="K116" s="18"/>
      <c r="L116" s="18"/>
      <c r="M116" s="18"/>
      <c r="N116" s="18"/>
      <c r="O116" s="65" t="str">
        <f t="shared" si="7"/>
        <v xml:space="preserve"> </v>
      </c>
      <c r="P116" s="66"/>
      <c r="Q116" s="66"/>
    </row>
    <row r="117" spans="1:17">
      <c r="A117" s="18" t="s">
        <v>428</v>
      </c>
      <c r="B117" s="18"/>
      <c r="C117" s="63"/>
      <c r="D117" s="64"/>
      <c r="E117" s="18"/>
      <c r="F117" s="18"/>
      <c r="G117" s="18"/>
      <c r="H117" s="18"/>
      <c r="I117" s="18"/>
      <c r="J117" s="18"/>
      <c r="K117" s="18"/>
      <c r="L117" s="18"/>
      <c r="M117" s="18"/>
      <c r="N117" s="18"/>
      <c r="O117" s="65" t="str">
        <f t="shared" si="7"/>
        <v xml:space="preserve"> </v>
      </c>
      <c r="P117" s="66"/>
      <c r="Q117" s="66"/>
    </row>
    <row r="118" spans="1:17">
      <c r="A118" s="18" t="s">
        <v>429</v>
      </c>
      <c r="B118" s="18"/>
      <c r="C118" s="63"/>
      <c r="D118" s="64"/>
      <c r="E118" s="18"/>
      <c r="F118" s="18"/>
      <c r="G118" s="18"/>
      <c r="H118" s="18"/>
      <c r="I118" s="18"/>
      <c r="J118" s="18"/>
      <c r="K118" s="18"/>
      <c r="L118" s="18"/>
      <c r="M118" s="18"/>
      <c r="N118" s="18"/>
      <c r="O118" s="65" t="str">
        <f t="shared" si="7"/>
        <v xml:space="preserve"> </v>
      </c>
      <c r="P118" s="66"/>
      <c r="Q118" s="66"/>
    </row>
    <row r="119" spans="1:17">
      <c r="A119" s="18" t="s">
        <v>430</v>
      </c>
      <c r="B119" s="18"/>
      <c r="C119" s="63"/>
      <c r="D119" s="64"/>
      <c r="E119" s="18"/>
      <c r="F119" s="18"/>
      <c r="G119" s="18"/>
      <c r="H119" s="18"/>
      <c r="I119" s="18"/>
      <c r="J119" s="18"/>
      <c r="K119" s="18"/>
      <c r="L119" s="18"/>
      <c r="M119" s="18"/>
      <c r="N119" s="18"/>
      <c r="O119" s="65" t="str">
        <f t="shared" si="7"/>
        <v xml:space="preserve"> </v>
      </c>
      <c r="P119" s="66"/>
      <c r="Q119" s="66"/>
    </row>
    <row r="120" spans="1:17">
      <c r="A120" s="18" t="s">
        <v>431</v>
      </c>
      <c r="B120" s="18"/>
      <c r="C120" s="63"/>
      <c r="D120" s="64"/>
      <c r="E120" s="18"/>
      <c r="F120" s="18"/>
      <c r="G120" s="18"/>
      <c r="H120" s="18"/>
      <c r="I120" s="18"/>
      <c r="J120" s="18"/>
      <c r="K120" s="18"/>
      <c r="L120" s="18"/>
      <c r="M120" s="18"/>
      <c r="N120" s="18"/>
      <c r="O120" s="65" t="str">
        <f t="shared" ref="O120:O143" si="8">IF(ISBLANK(B120)," ",100-SUM(D120:N120))</f>
        <v xml:space="preserve"> </v>
      </c>
      <c r="P120" s="66"/>
      <c r="Q120" s="66"/>
    </row>
    <row r="121" spans="1:17">
      <c r="A121" s="18" t="s">
        <v>432</v>
      </c>
      <c r="B121" s="18"/>
      <c r="C121" s="63"/>
      <c r="D121" s="64"/>
      <c r="E121" s="18"/>
      <c r="F121" s="18"/>
      <c r="G121" s="18"/>
      <c r="H121" s="18"/>
      <c r="I121" s="18"/>
      <c r="J121" s="18"/>
      <c r="K121" s="18"/>
      <c r="L121" s="18"/>
      <c r="M121" s="18"/>
      <c r="N121" s="18"/>
      <c r="O121" s="65" t="str">
        <f t="shared" si="8"/>
        <v xml:space="preserve"> </v>
      </c>
      <c r="P121" s="66"/>
      <c r="Q121" s="66"/>
    </row>
    <row r="122" spans="1:17" ht="15.75" thickBot="1">
      <c r="A122" s="18" t="s">
        <v>433</v>
      </c>
      <c r="B122" s="18"/>
      <c r="C122" s="63"/>
      <c r="D122" s="67"/>
      <c r="E122" s="54"/>
      <c r="F122" s="54"/>
      <c r="G122" s="54"/>
      <c r="H122" s="54"/>
      <c r="I122" s="18"/>
      <c r="J122" s="18"/>
      <c r="K122" s="18"/>
      <c r="L122" s="18"/>
      <c r="M122" s="18"/>
      <c r="N122" s="18"/>
      <c r="O122" s="65" t="str">
        <f t="shared" si="8"/>
        <v xml:space="preserve"> </v>
      </c>
      <c r="P122" s="66"/>
      <c r="Q122" s="66"/>
    </row>
    <row r="123" spans="1:17" ht="15.75" thickBot="1">
      <c r="A123" s="101" t="s">
        <v>445</v>
      </c>
      <c r="B123" s="102"/>
      <c r="C123" s="103"/>
      <c r="D123" s="104"/>
      <c r="E123" s="104"/>
      <c r="F123" s="104"/>
      <c r="G123" s="104"/>
      <c r="H123" s="104"/>
      <c r="I123" s="104"/>
      <c r="J123" s="104"/>
      <c r="K123" s="104"/>
      <c r="L123" s="104"/>
      <c r="M123" s="104"/>
      <c r="N123" s="104"/>
      <c r="O123" s="104"/>
      <c r="P123" s="104"/>
      <c r="Q123" s="104"/>
    </row>
    <row r="124" spans="1:17">
      <c r="A124" s="105" t="s">
        <v>446</v>
      </c>
      <c r="B124" s="106"/>
      <c r="C124" s="107"/>
      <c r="D124" s="108"/>
      <c r="E124" s="109"/>
      <c r="F124" s="109"/>
      <c r="G124" s="109"/>
      <c r="H124" s="109"/>
      <c r="I124" s="18"/>
      <c r="J124" s="18"/>
      <c r="K124" s="18"/>
      <c r="L124" s="18"/>
      <c r="M124" s="18"/>
      <c r="N124" s="18"/>
      <c r="O124" s="65" t="str">
        <f t="shared" si="8"/>
        <v xml:space="preserve"> </v>
      </c>
      <c r="P124" s="66"/>
      <c r="Q124" s="66"/>
    </row>
    <row r="125" spans="1:17">
      <c r="A125" s="105" t="s">
        <v>447</v>
      </c>
      <c r="B125" s="110"/>
      <c r="C125" s="111"/>
      <c r="D125" s="112"/>
      <c r="E125" s="113"/>
      <c r="F125" s="113"/>
      <c r="G125" s="113"/>
      <c r="H125" s="113"/>
      <c r="I125" s="18"/>
      <c r="J125" s="18"/>
      <c r="K125" s="18"/>
      <c r="L125" s="18"/>
      <c r="M125" s="18"/>
      <c r="N125" s="18"/>
      <c r="O125" s="65" t="str">
        <f t="shared" si="8"/>
        <v xml:space="preserve"> </v>
      </c>
      <c r="P125" s="66"/>
      <c r="Q125" s="66"/>
    </row>
    <row r="126" spans="1:17">
      <c r="A126" s="105" t="s">
        <v>448</v>
      </c>
      <c r="B126" s="110"/>
      <c r="C126" s="111"/>
      <c r="D126" s="112"/>
      <c r="E126" s="113"/>
      <c r="F126" s="113"/>
      <c r="G126" s="113"/>
      <c r="H126" s="113"/>
      <c r="I126" s="18"/>
      <c r="J126" s="18"/>
      <c r="K126" s="18"/>
      <c r="L126" s="18"/>
      <c r="M126" s="18"/>
      <c r="N126" s="18"/>
      <c r="O126" s="65" t="str">
        <f t="shared" si="8"/>
        <v xml:space="preserve"> </v>
      </c>
      <c r="P126" s="66"/>
      <c r="Q126" s="66"/>
    </row>
    <row r="127" spans="1:17">
      <c r="A127" s="105" t="s">
        <v>449</v>
      </c>
      <c r="B127" s="110"/>
      <c r="C127" s="111"/>
      <c r="D127" s="112"/>
      <c r="E127" s="113"/>
      <c r="F127" s="113"/>
      <c r="G127" s="113"/>
      <c r="H127" s="113"/>
      <c r="I127" s="18"/>
      <c r="J127" s="18"/>
      <c r="K127" s="18"/>
      <c r="L127" s="18"/>
      <c r="M127" s="18"/>
      <c r="N127" s="18"/>
      <c r="O127" s="65" t="str">
        <f t="shared" si="8"/>
        <v xml:space="preserve"> </v>
      </c>
      <c r="P127" s="66"/>
      <c r="Q127" s="66"/>
    </row>
    <row r="128" spans="1:17">
      <c r="A128" s="105" t="s">
        <v>450</v>
      </c>
      <c r="B128" s="110"/>
      <c r="C128" s="111"/>
      <c r="D128" s="112"/>
      <c r="E128" s="113"/>
      <c r="F128" s="113"/>
      <c r="G128" s="113"/>
      <c r="H128" s="113"/>
      <c r="I128" s="18"/>
      <c r="J128" s="18"/>
      <c r="K128" s="18"/>
      <c r="L128" s="18"/>
      <c r="M128" s="18"/>
      <c r="N128" s="18"/>
      <c r="O128" s="65" t="str">
        <f t="shared" si="8"/>
        <v xml:space="preserve"> </v>
      </c>
      <c r="P128" s="66"/>
      <c r="Q128" s="66"/>
    </row>
    <row r="129" spans="1:17">
      <c r="A129" s="105" t="s">
        <v>451</v>
      </c>
      <c r="B129" s="110"/>
      <c r="C129" s="111"/>
      <c r="D129" s="112"/>
      <c r="E129" s="113"/>
      <c r="F129" s="113"/>
      <c r="G129" s="113"/>
      <c r="H129" s="113"/>
      <c r="I129" s="18"/>
      <c r="J129" s="18"/>
      <c r="K129" s="18"/>
      <c r="L129" s="18"/>
      <c r="M129" s="18"/>
      <c r="N129" s="18"/>
      <c r="O129" s="65" t="str">
        <f t="shared" si="8"/>
        <v xml:space="preserve"> </v>
      </c>
      <c r="P129" s="66"/>
      <c r="Q129" s="66"/>
    </row>
    <row r="130" spans="1:17">
      <c r="A130" s="105" t="s">
        <v>452</v>
      </c>
      <c r="B130" s="110"/>
      <c r="C130" s="111"/>
      <c r="D130" s="112"/>
      <c r="E130" s="113"/>
      <c r="F130" s="113"/>
      <c r="G130" s="113"/>
      <c r="H130" s="113"/>
      <c r="I130" s="18"/>
      <c r="J130" s="18"/>
      <c r="K130" s="18"/>
      <c r="L130" s="18"/>
      <c r="M130" s="18"/>
      <c r="N130" s="18"/>
      <c r="O130" s="65" t="str">
        <f t="shared" si="8"/>
        <v xml:space="preserve"> </v>
      </c>
      <c r="P130" s="66"/>
      <c r="Q130" s="66"/>
    </row>
    <row r="131" spans="1:17">
      <c r="A131" s="105" t="s">
        <v>453</v>
      </c>
      <c r="B131" s="110"/>
      <c r="C131" s="111"/>
      <c r="D131" s="112"/>
      <c r="E131" s="113"/>
      <c r="F131" s="113"/>
      <c r="G131" s="113"/>
      <c r="H131" s="113"/>
      <c r="I131" s="18"/>
      <c r="J131" s="18"/>
      <c r="K131" s="18"/>
      <c r="L131" s="18"/>
      <c r="M131" s="18"/>
      <c r="N131" s="18"/>
      <c r="O131" s="65" t="str">
        <f t="shared" si="8"/>
        <v xml:space="preserve"> </v>
      </c>
      <c r="P131" s="66"/>
      <c r="Q131" s="66"/>
    </row>
    <row r="132" spans="1:17">
      <c r="A132" s="105" t="s">
        <v>454</v>
      </c>
      <c r="B132" s="110"/>
      <c r="C132" s="111"/>
      <c r="D132" s="112"/>
      <c r="E132" s="113"/>
      <c r="F132" s="113"/>
      <c r="G132" s="113"/>
      <c r="H132" s="113"/>
      <c r="I132" s="18"/>
      <c r="J132" s="18"/>
      <c r="K132" s="18"/>
      <c r="L132" s="18"/>
      <c r="M132" s="18"/>
      <c r="N132" s="18"/>
      <c r="O132" s="65" t="str">
        <f t="shared" si="8"/>
        <v xml:space="preserve"> </v>
      </c>
      <c r="P132" s="66"/>
      <c r="Q132" s="66"/>
    </row>
    <row r="133" spans="1:17">
      <c r="A133" s="105" t="s">
        <v>455</v>
      </c>
      <c r="B133" s="110"/>
      <c r="C133" s="111"/>
      <c r="D133" s="112"/>
      <c r="E133" s="113"/>
      <c r="F133" s="113"/>
      <c r="G133" s="113"/>
      <c r="H133" s="113"/>
      <c r="I133" s="18"/>
      <c r="J133" s="18"/>
      <c r="K133" s="18"/>
      <c r="L133" s="18"/>
      <c r="M133" s="18"/>
      <c r="N133" s="18"/>
      <c r="O133" s="65" t="str">
        <f t="shared" si="8"/>
        <v xml:space="preserve"> </v>
      </c>
      <c r="P133" s="66"/>
      <c r="Q133" s="66"/>
    </row>
    <row r="134" spans="1:17">
      <c r="A134" s="105" t="s">
        <v>456</v>
      </c>
      <c r="B134" s="110"/>
      <c r="C134" s="111"/>
      <c r="D134" s="112"/>
      <c r="E134" s="113"/>
      <c r="F134" s="113"/>
      <c r="G134" s="113"/>
      <c r="H134" s="113"/>
      <c r="I134" s="18"/>
      <c r="J134" s="18"/>
      <c r="K134" s="18"/>
      <c r="L134" s="18"/>
      <c r="M134" s="18"/>
      <c r="N134" s="18"/>
      <c r="O134" s="65" t="str">
        <f t="shared" si="8"/>
        <v xml:space="preserve"> </v>
      </c>
      <c r="P134" s="66"/>
      <c r="Q134" s="66"/>
    </row>
    <row r="135" spans="1:17">
      <c r="A135" s="105" t="s">
        <v>457</v>
      </c>
      <c r="B135" s="110"/>
      <c r="C135" s="111"/>
      <c r="D135" s="112"/>
      <c r="E135" s="113"/>
      <c r="F135" s="113"/>
      <c r="G135" s="113"/>
      <c r="H135" s="113"/>
      <c r="I135" s="18"/>
      <c r="J135" s="18"/>
      <c r="K135" s="18"/>
      <c r="L135" s="18"/>
      <c r="M135" s="18"/>
      <c r="N135" s="18"/>
      <c r="O135" s="65" t="str">
        <f t="shared" si="8"/>
        <v xml:space="preserve"> </v>
      </c>
      <c r="P135" s="66"/>
      <c r="Q135" s="66"/>
    </row>
    <row r="136" spans="1:17">
      <c r="A136" s="105" t="s">
        <v>458</v>
      </c>
      <c r="B136" s="110"/>
      <c r="C136" s="111"/>
      <c r="D136" s="112"/>
      <c r="E136" s="113"/>
      <c r="F136" s="113"/>
      <c r="G136" s="113"/>
      <c r="H136" s="113"/>
      <c r="I136" s="18"/>
      <c r="J136" s="18"/>
      <c r="K136" s="18"/>
      <c r="L136" s="18"/>
      <c r="M136" s="18"/>
      <c r="N136" s="18"/>
      <c r="O136" s="65" t="str">
        <f t="shared" si="8"/>
        <v xml:space="preserve"> </v>
      </c>
      <c r="P136" s="66"/>
      <c r="Q136" s="66"/>
    </row>
    <row r="137" spans="1:17">
      <c r="A137" s="105" t="s">
        <v>459</v>
      </c>
      <c r="B137" s="110"/>
      <c r="C137" s="111"/>
      <c r="D137" s="112"/>
      <c r="E137" s="113"/>
      <c r="F137" s="113"/>
      <c r="G137" s="113"/>
      <c r="H137" s="113"/>
      <c r="I137" s="18"/>
      <c r="J137" s="18"/>
      <c r="K137" s="18"/>
      <c r="L137" s="18"/>
      <c r="M137" s="18"/>
      <c r="N137" s="18"/>
      <c r="O137" s="65" t="str">
        <f t="shared" si="8"/>
        <v xml:space="preserve"> </v>
      </c>
      <c r="P137" s="66"/>
      <c r="Q137" s="66"/>
    </row>
    <row r="138" spans="1:17">
      <c r="A138" s="105" t="s">
        <v>460</v>
      </c>
      <c r="B138" s="110"/>
      <c r="C138" s="111"/>
      <c r="D138" s="112"/>
      <c r="E138" s="113"/>
      <c r="F138" s="113"/>
      <c r="G138" s="113"/>
      <c r="H138" s="113"/>
      <c r="I138" s="18"/>
      <c r="J138" s="18"/>
      <c r="K138" s="18"/>
      <c r="L138" s="18"/>
      <c r="M138" s="18"/>
      <c r="N138" s="18"/>
      <c r="O138" s="65" t="str">
        <f t="shared" si="8"/>
        <v xml:space="preserve"> </v>
      </c>
      <c r="P138" s="66"/>
      <c r="Q138" s="66"/>
    </row>
    <row r="139" spans="1:17">
      <c r="A139" s="105" t="s">
        <v>461</v>
      </c>
      <c r="B139" s="110"/>
      <c r="C139" s="111"/>
      <c r="D139" s="112"/>
      <c r="E139" s="113"/>
      <c r="F139" s="113"/>
      <c r="G139" s="113"/>
      <c r="H139" s="113"/>
      <c r="I139" s="18"/>
      <c r="J139" s="18"/>
      <c r="K139" s="18"/>
      <c r="L139" s="18"/>
      <c r="M139" s="18"/>
      <c r="N139" s="18"/>
      <c r="O139" s="65" t="str">
        <f t="shared" si="8"/>
        <v xml:space="preserve"> </v>
      </c>
      <c r="P139" s="66"/>
      <c r="Q139" s="66"/>
    </row>
    <row r="140" spans="1:17">
      <c r="A140" s="105" t="s">
        <v>462</v>
      </c>
      <c r="B140" s="110"/>
      <c r="C140" s="111"/>
      <c r="D140" s="112"/>
      <c r="E140" s="113"/>
      <c r="F140" s="113"/>
      <c r="G140" s="113"/>
      <c r="H140" s="113"/>
      <c r="I140" s="18"/>
      <c r="J140" s="18"/>
      <c r="K140" s="18"/>
      <c r="L140" s="18"/>
      <c r="M140" s="18"/>
      <c r="N140" s="18"/>
      <c r="O140" s="65" t="str">
        <f t="shared" si="8"/>
        <v xml:space="preserve"> </v>
      </c>
      <c r="P140" s="66"/>
      <c r="Q140" s="66"/>
    </row>
    <row r="141" spans="1:17">
      <c r="A141" s="105" t="s">
        <v>463</v>
      </c>
      <c r="B141" s="110"/>
      <c r="C141" s="111"/>
      <c r="D141" s="112"/>
      <c r="E141" s="113"/>
      <c r="F141" s="113"/>
      <c r="G141" s="113"/>
      <c r="H141" s="113"/>
      <c r="I141" s="18"/>
      <c r="J141" s="18"/>
      <c r="K141" s="18"/>
      <c r="L141" s="18"/>
      <c r="M141" s="18"/>
      <c r="N141" s="18"/>
      <c r="O141" s="65" t="str">
        <f t="shared" si="8"/>
        <v xml:space="preserve"> </v>
      </c>
      <c r="P141" s="66"/>
      <c r="Q141" s="66"/>
    </row>
    <row r="142" spans="1:17">
      <c r="A142" s="105" t="s">
        <v>464</v>
      </c>
      <c r="B142" s="110"/>
      <c r="C142" s="111"/>
      <c r="D142" s="112"/>
      <c r="E142" s="113"/>
      <c r="F142" s="113"/>
      <c r="G142" s="113"/>
      <c r="H142" s="113"/>
      <c r="I142" s="18"/>
      <c r="J142" s="18"/>
      <c r="K142" s="18"/>
      <c r="L142" s="18"/>
      <c r="M142" s="18"/>
      <c r="N142" s="18"/>
      <c r="O142" s="65" t="str">
        <f t="shared" si="8"/>
        <v xml:space="preserve"> </v>
      </c>
      <c r="P142" s="66"/>
      <c r="Q142" s="66"/>
    </row>
    <row r="143" spans="1:17" ht="15.75" thickBot="1">
      <c r="A143" s="114" t="s">
        <v>465</v>
      </c>
      <c r="B143" s="115"/>
      <c r="C143" s="116"/>
      <c r="D143" s="117"/>
      <c r="E143" s="118"/>
      <c r="F143" s="118"/>
      <c r="G143" s="118"/>
      <c r="H143" s="118"/>
      <c r="I143" s="54"/>
      <c r="J143" s="54"/>
      <c r="K143" s="54"/>
      <c r="L143" s="54"/>
      <c r="M143" s="54"/>
      <c r="N143" s="54"/>
      <c r="O143" s="121" t="str">
        <f t="shared" si="8"/>
        <v xml:space="preserve"> </v>
      </c>
      <c r="P143" s="68"/>
      <c r="Q143" s="68"/>
    </row>
    <row r="144" spans="1:17" ht="15.75" thickBot="1">
      <c r="A144" s="119" t="s">
        <v>403</v>
      </c>
      <c r="B144" s="120">
        <f>SUM(B124:B143)</f>
        <v>0</v>
      </c>
      <c r="C144"/>
      <c r="D144"/>
      <c r="E144"/>
    </row>
    <row r="145" spans="1:11">
      <c r="A145"/>
      <c r="B145"/>
      <c r="C145"/>
      <c r="D145"/>
      <c r="E145"/>
      <c r="F145"/>
      <c r="G145"/>
      <c r="H145"/>
      <c r="I145"/>
      <c r="J145"/>
    </row>
    <row r="146" spans="1:11">
      <c r="F146"/>
      <c r="G146"/>
      <c r="H146"/>
      <c r="I146"/>
      <c r="J146"/>
      <c r="K146"/>
    </row>
    <row r="147" spans="1:11" ht="15.75" thickBot="1"/>
    <row r="148" spans="1:11">
      <c r="A148" s="69" t="s">
        <v>434</v>
      </c>
      <c r="B148" s="70" t="s">
        <v>401</v>
      </c>
      <c r="C148" s="141" t="s">
        <v>402</v>
      </c>
      <c r="D148" s="142"/>
      <c r="E148" s="142"/>
      <c r="F148" s="6"/>
      <c r="G148" s="6"/>
      <c r="H148" s="6"/>
      <c r="I148" s="6"/>
      <c r="J148" s="6"/>
      <c r="K148" s="7"/>
    </row>
    <row r="149" spans="1:11">
      <c r="A149" s="71" t="s">
        <v>258</v>
      </c>
      <c r="B149" s="72"/>
      <c r="C149" s="140"/>
      <c r="D149" s="140"/>
      <c r="E149" s="140"/>
      <c r="K149" s="10"/>
    </row>
    <row r="150" spans="1:11">
      <c r="A150" s="71" t="s">
        <v>268</v>
      </c>
      <c r="B150" s="72"/>
      <c r="C150" s="140"/>
      <c r="D150" s="140"/>
      <c r="E150" s="140"/>
      <c r="K150" s="10"/>
    </row>
    <row r="151" spans="1:11">
      <c r="A151" s="71" t="s">
        <v>269</v>
      </c>
      <c r="B151" s="72"/>
      <c r="C151" s="140"/>
      <c r="D151" s="140"/>
      <c r="E151" s="140"/>
      <c r="K151" s="10"/>
    </row>
    <row r="152" spans="1:11">
      <c r="A152" s="71" t="s">
        <v>270</v>
      </c>
      <c r="B152" s="72"/>
      <c r="C152" s="140"/>
      <c r="D152" s="140"/>
      <c r="E152" s="140"/>
      <c r="K152" s="10"/>
    </row>
    <row r="153" spans="1:11">
      <c r="A153" s="71" t="s">
        <v>271</v>
      </c>
      <c r="B153" s="72"/>
      <c r="C153" s="140"/>
      <c r="D153" s="140"/>
      <c r="E153" s="140"/>
      <c r="K153" s="10"/>
    </row>
    <row r="154" spans="1:11">
      <c r="A154" s="71" t="s">
        <v>272</v>
      </c>
      <c r="B154" s="72"/>
      <c r="C154" s="140"/>
      <c r="D154" s="140"/>
      <c r="E154" s="140"/>
      <c r="K154" s="10"/>
    </row>
    <row r="155" spans="1:11">
      <c r="A155" s="71" t="s">
        <v>273</v>
      </c>
      <c r="B155" s="72"/>
      <c r="C155" s="140"/>
      <c r="D155" s="140"/>
      <c r="E155" s="140"/>
      <c r="K155" s="10"/>
    </row>
    <row r="156" spans="1:11">
      <c r="A156" s="71" t="s">
        <v>274</v>
      </c>
      <c r="B156" s="72"/>
      <c r="C156" s="140"/>
      <c r="D156" s="140"/>
      <c r="E156" s="140"/>
      <c r="K156" s="10"/>
    </row>
    <row r="157" spans="1:11">
      <c r="A157" s="71" t="s">
        <v>275</v>
      </c>
      <c r="B157" s="72"/>
      <c r="C157" s="140"/>
      <c r="D157" s="140"/>
      <c r="E157" s="140"/>
      <c r="K157" s="10"/>
    </row>
    <row r="158" spans="1:11">
      <c r="A158" s="71" t="s">
        <v>276</v>
      </c>
      <c r="B158" s="72"/>
      <c r="C158" s="140"/>
      <c r="D158" s="140"/>
      <c r="E158" s="140"/>
      <c r="K158" s="10"/>
    </row>
    <row r="159" spans="1:11">
      <c r="A159" s="71" t="s">
        <v>277</v>
      </c>
      <c r="B159" s="72"/>
      <c r="C159" s="140"/>
      <c r="D159" s="140"/>
      <c r="E159" s="140"/>
      <c r="K159" s="10"/>
    </row>
    <row r="160" spans="1:11">
      <c r="A160" s="71" t="s">
        <v>278</v>
      </c>
      <c r="B160" s="72"/>
      <c r="C160" s="140"/>
      <c r="D160" s="140"/>
      <c r="E160" s="140"/>
      <c r="K160" s="10"/>
    </row>
    <row r="161" spans="1:11">
      <c r="A161" s="71" t="s">
        <v>279</v>
      </c>
      <c r="B161" s="72"/>
      <c r="C161" s="140"/>
      <c r="D161" s="140"/>
      <c r="E161" s="140"/>
      <c r="K161" s="10"/>
    </row>
    <row r="162" spans="1:11">
      <c r="A162" s="71" t="s">
        <v>280</v>
      </c>
      <c r="B162" s="72"/>
      <c r="C162" s="140"/>
      <c r="D162" s="140"/>
      <c r="E162" s="140"/>
      <c r="K162" s="10"/>
    </row>
    <row r="163" spans="1:11">
      <c r="A163" s="71" t="s">
        <v>281</v>
      </c>
      <c r="B163" s="72"/>
      <c r="C163" s="140"/>
      <c r="D163" s="140"/>
      <c r="E163" s="140"/>
      <c r="K163" s="10"/>
    </row>
    <row r="164" spans="1:11">
      <c r="A164" s="71" t="s">
        <v>282</v>
      </c>
      <c r="B164" s="72"/>
      <c r="C164" s="140"/>
      <c r="D164" s="140"/>
      <c r="E164" s="140"/>
      <c r="K164" s="10"/>
    </row>
    <row r="165" spans="1:11">
      <c r="A165" s="71" t="s">
        <v>283</v>
      </c>
      <c r="B165" s="72"/>
      <c r="C165" s="140"/>
      <c r="D165" s="140"/>
      <c r="E165" s="140"/>
      <c r="K165" s="10"/>
    </row>
    <row r="166" spans="1:11">
      <c r="A166" s="71" t="s">
        <v>284</v>
      </c>
      <c r="B166" s="72"/>
      <c r="C166" s="140"/>
      <c r="D166" s="140"/>
      <c r="E166" s="140"/>
      <c r="K166" s="10"/>
    </row>
    <row r="167" spans="1:11">
      <c r="A167" s="71" t="s">
        <v>285</v>
      </c>
      <c r="B167" s="72"/>
      <c r="C167" s="140"/>
      <c r="D167" s="140"/>
      <c r="E167" s="140"/>
      <c r="K167" s="10"/>
    </row>
    <row r="168" spans="1:11" ht="15.75" thickBot="1">
      <c r="A168" s="74" t="s">
        <v>286</v>
      </c>
      <c r="B168" s="75"/>
      <c r="C168" s="137"/>
      <c r="D168" s="137"/>
      <c r="E168" s="137"/>
      <c r="F168" s="138" t="s">
        <v>404</v>
      </c>
      <c r="G168" s="139"/>
      <c r="H168" s="139"/>
      <c r="I168" s="139"/>
      <c r="J168" s="139"/>
      <c r="K168" s="73">
        <f>SUM(B149:B168)</f>
        <v>0</v>
      </c>
    </row>
  </sheetData>
  <sheetProtection algorithmName="SHA-512" hashValue="/kaECzTto1pvuGVqFzyI/LGqfWd+0A+zAFID5y0aM5TjfS2dozD6FxW/RUV5m7bfv76SpCurOQ2kFq+tGhc1nQ==" saltValue="50u9EzY1TFeBYyRMIcLPRQ==" spinCount="100000" sheet="1" objects="1" scenarios="1"/>
  <mergeCells count="31">
    <mergeCell ref="B10:K10"/>
    <mergeCell ref="I16:J16"/>
    <mergeCell ref="B11:K11"/>
    <mergeCell ref="D20:O20"/>
    <mergeCell ref="A1:K2"/>
    <mergeCell ref="A3:K3"/>
    <mergeCell ref="B5:K5"/>
    <mergeCell ref="B6:K6"/>
    <mergeCell ref="B7:K7"/>
    <mergeCell ref="C156:E156"/>
    <mergeCell ref="C157:E157"/>
    <mergeCell ref="C158:E158"/>
    <mergeCell ref="C148:E148"/>
    <mergeCell ref="C149:E149"/>
    <mergeCell ref="C150:E150"/>
    <mergeCell ref="C151:E151"/>
    <mergeCell ref="C152:E152"/>
    <mergeCell ref="C153:E153"/>
    <mergeCell ref="C154:E154"/>
    <mergeCell ref="C155:E155"/>
    <mergeCell ref="C168:E168"/>
    <mergeCell ref="F168:J168"/>
    <mergeCell ref="C159:E159"/>
    <mergeCell ref="C160:E160"/>
    <mergeCell ref="C161:E161"/>
    <mergeCell ref="C162:E162"/>
    <mergeCell ref="C163:E163"/>
    <mergeCell ref="C164:E164"/>
    <mergeCell ref="C165:E165"/>
    <mergeCell ref="C166:E166"/>
    <mergeCell ref="C167:E167"/>
  </mergeCells>
  <dataValidations count="16">
    <dataValidation type="textLength" operator="lessThan" allowBlank="1" showInputMessage="1" showErrorMessage="1" promptTitle="Degree" prompt="The full English title of your qualifying degree." sqref="B10:K10" xr:uid="{00000000-0002-0000-0000-000000000000}">
      <formula1>101</formula1>
    </dataValidation>
    <dataValidation type="textLength" operator="lessThan" allowBlank="1" showInputMessage="1" showErrorMessage="1" promptTitle="Name" prompt="Use your full name." sqref="B5:K5" xr:uid="{00000000-0002-0000-0000-000003000000}">
      <formula1>101</formula1>
    </dataValidation>
    <dataValidation type="textLength" operator="lessThan" allowBlank="1" showInputMessage="1" showErrorMessage="1" promptTitle="University" prompt="The English name of your home university." sqref="B7:K7" xr:uid="{00000000-0002-0000-0000-000004000000}">
      <formula1>101</formula1>
    </dataValidation>
    <dataValidation allowBlank="1" sqref="C149:E168 C124:C143" xr:uid="{DA866A46-88B9-48B6-9CCF-6451897F29CB}"/>
    <dataValidation type="custom" allowBlank="1" showInputMessage="1" showErrorMessage="1" errorTitle="Error" error="Be sure to only use number grades and seperate decimals with a comma." promptTitle="Pass. grade" prompt="Lowest possible grade for passing a course at your home university." sqref="B17" xr:uid="{00000000-0002-0000-0000-00000E000000}">
      <formula1>ISNUMBER(B17:B19+B25:C104)</formula1>
    </dataValidation>
    <dataValidation type="custom" allowBlank="1" showInputMessage="1" showErrorMessage="1" errorTitle="Error" error="Be sure to only use number grades and seperate decimals with a comma." promptTitle="Min. grade" prompt="Lowest possible grade at your home university." sqref="B16" xr:uid="{00000000-0002-0000-0000-00000F000000}">
      <formula1>ISNUMBER(B16:B18+B24:C103)</formula1>
    </dataValidation>
    <dataValidation type="custom" allowBlank="1" showInputMessage="1" showErrorMessage="1" errorTitle="Error" error="Be sure to only use number grades and seperate decimals with a comma." promptTitle="Max. grade" prompt="Maximum possible grade at your home university." sqref="B18" xr:uid="{00000000-0002-0000-0000-000010000000}">
      <formula1>ISNUMBER(B18:B19+B26:C105)</formula1>
    </dataValidation>
    <dataValidation type="list" operator="lessThan" allowBlank="1" showInputMessage="1" showErrorMessage="1" promptTitle="Degree" prompt="The full English title of your qualifying degree." sqref="B11:K11" xr:uid="{E99D2B8D-C069-4CAB-AB3C-F386178266DD}">
      <formula1>$M$1:$M$5</formula1>
    </dataValidation>
    <dataValidation allowBlank="1" showInputMessage="1" showErrorMessage="1" prompt="This cell should show your total amount of credits done during your BSc._x000a__x000a__x000a_" sqref="B22" xr:uid="{6618F353-816C-4C3B-944D-697E87C50545}"/>
    <dataValidation allowBlank="1" showInputMessage="1" showErrorMessage="1" prompt="Average grade of all the courses._x000a_This is different from the GPA calculation" sqref="C23" xr:uid="{4801CE13-E5F0-45B5-94DB-02C77BA564F9}"/>
    <dataValidation allowBlank="1" showInputMessage="1" showErrorMessage="1" prompt="This column should be filled with the local grades, as stated in your official Transcript of Records." sqref="C21" xr:uid="{E2E9720E-A8F5-44CC-9740-F610A24A2020}"/>
    <dataValidation allowBlank="1" showInputMessage="1" showErrorMessage="1" prompt="This column should be filled with the local credits as stated in your official Transcript of Records." sqref="B21" xr:uid="{BB86387F-A078-479D-827C-B4C2D51B18ED}"/>
    <dataValidation allowBlank="1" showInputMessage="1" showErrorMessage="1" prompt="Estimated percentage of credits that are not relevant to the course." sqref="O22" xr:uid="{5574998E-F90A-4B0D-95D6-DF9A5283A29D}"/>
    <dataValidation type="whole" allowBlank="1" showInputMessage="1" showErrorMessage="1" error="Only include major course contributions greater than or equal to 30% and only contributions where the subject(s) is being taught as distinguished from merely being used._x000a_Don't add the &quot;%&quot; symbol. Instead of 50% just write 50." sqref="O123:Q123 D24:N143" xr:uid="{EF4F641E-57C3-4ACD-9771-C0B6553BFE62}">
      <formula1>30</formula1>
      <formula2>100</formula2>
    </dataValidation>
    <dataValidation type="decimal" operator="lessThan" allowBlank="1" showInputMessage="1" showErrorMessage="1" promptTitle="Min. credits" prompt="Credits as used by your home university." sqref="B13" xr:uid="{844F2727-0837-4CF0-89AD-2C99C7522252}">
      <formula1>1000</formula1>
    </dataValidation>
    <dataValidation type="decimal" operator="lessThan" allowBlank="1" showInputMessage="1" showErrorMessage="1" promptTitle="Nominal Length" prompt="Nominal length in years of qualifying education, assuming full-time study." sqref="B12" xr:uid="{8F3E4530-83E7-4CDC-A868-D82D5FF441DF}">
      <formula1>10</formula1>
    </dataValidation>
  </dataValidations>
  <pageMargins left="0.7" right="0.7" top="0.75" bottom="0.75" header="0.3" footer="0.3"/>
  <pageSetup scale="64" fitToHeight="0" orientation="landscape" horizontalDpi="1200" verticalDpi="1200"/>
  <drawing r:id="rId1"/>
  <extLst>
    <ext xmlns:x14="http://schemas.microsoft.com/office/spreadsheetml/2009/9/main" uri="{CCE6A557-97BC-4b89-ADB6-D9C93CAAB3DF}">
      <x14:dataValidations xmlns:xm="http://schemas.microsoft.com/office/excel/2006/main" count="1">
        <x14:dataValidation type="list" allowBlank="1" showInputMessage="1" promptTitle="Select from drop down menu" prompt="Use the searchable drop-down menu, to choose the country where you have obtained your qualifying degree. Search for country's Initials_x000a_" xr:uid="{00000000-0002-0000-0000-000005000000}">
          <x14:formula1>
            <xm:f>Countries!$B$2:$B$250</xm:f>
          </x14:formula1>
          <xm:sqref>B6:K6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J73"/>
  <sheetViews>
    <sheetView showGridLines="0" zoomScale="85" zoomScaleNormal="85" workbookViewId="0">
      <selection activeCell="A17" sqref="A17:J29"/>
    </sheetView>
  </sheetViews>
  <sheetFormatPr defaultColWidth="9.140625" defaultRowHeight="15"/>
  <cols>
    <col min="1" max="1" width="28.85546875" style="9" customWidth="1"/>
    <col min="2" max="2" width="43.42578125" style="9" customWidth="1"/>
    <col min="3" max="16384" width="9.140625" style="9"/>
  </cols>
  <sheetData>
    <row r="1" spans="1:10" ht="33.75">
      <c r="A1" s="164" t="s">
        <v>360</v>
      </c>
      <c r="B1" s="165"/>
      <c r="C1" s="165"/>
      <c r="D1" s="165"/>
      <c r="E1" s="165"/>
      <c r="F1" s="165"/>
      <c r="G1" s="165"/>
      <c r="H1" s="165"/>
      <c r="I1" s="165"/>
      <c r="J1" s="166"/>
    </row>
    <row r="2" spans="1:10" ht="23.25">
      <c r="A2" s="167" t="str">
        <f>'Pre-mapping'!A2:J2</f>
        <v>Computer Science and Engineering</v>
      </c>
      <c r="B2" s="168"/>
      <c r="C2" s="168"/>
      <c r="D2" s="168"/>
      <c r="E2" s="168"/>
      <c r="F2" s="168"/>
      <c r="G2" s="168"/>
      <c r="H2" s="168"/>
      <c r="I2" s="168"/>
      <c r="J2" s="169"/>
    </row>
    <row r="3" spans="1:10" s="1" customFormat="1">
      <c r="A3" s="159" t="s">
        <v>374</v>
      </c>
      <c r="B3" s="160"/>
      <c r="C3" s="160"/>
      <c r="D3" s="160"/>
      <c r="E3" s="160"/>
      <c r="F3" s="160"/>
      <c r="G3" s="160"/>
      <c r="H3" s="160"/>
      <c r="I3" s="160"/>
      <c r="J3" s="161"/>
    </row>
    <row r="4" spans="1:10">
      <c r="A4" s="159"/>
      <c r="B4" s="160"/>
      <c r="C4" s="160"/>
      <c r="D4" s="160"/>
      <c r="E4" s="160"/>
      <c r="F4" s="160"/>
      <c r="G4" s="160"/>
      <c r="H4" s="160"/>
      <c r="I4" s="160"/>
      <c r="J4" s="161"/>
    </row>
    <row r="5" spans="1:10">
      <c r="A5" s="159"/>
      <c r="B5" s="160"/>
      <c r="C5" s="160"/>
      <c r="D5" s="160"/>
      <c r="E5" s="160"/>
      <c r="F5" s="160"/>
      <c r="G5" s="160"/>
      <c r="H5" s="160"/>
      <c r="I5" s="160"/>
      <c r="J5" s="161"/>
    </row>
    <row r="6" spans="1:10">
      <c r="A6" s="159"/>
      <c r="B6" s="160"/>
      <c r="C6" s="160"/>
      <c r="D6" s="160"/>
      <c r="E6" s="160"/>
      <c r="F6" s="160"/>
      <c r="G6" s="160"/>
      <c r="H6" s="160"/>
      <c r="I6" s="160"/>
      <c r="J6" s="161"/>
    </row>
    <row r="7" spans="1:10" ht="15.75" thickBot="1">
      <c r="A7" s="8"/>
      <c r="J7" s="10"/>
    </row>
    <row r="8" spans="1:10">
      <c r="A8" s="35" t="s">
        <v>252</v>
      </c>
      <c r="B8" s="170">
        <f>GPA!B5:J5</f>
        <v>0</v>
      </c>
      <c r="C8" s="171"/>
      <c r="D8" s="171"/>
      <c r="E8" s="171"/>
      <c r="F8" s="171"/>
      <c r="G8" s="171"/>
      <c r="H8" s="171"/>
      <c r="I8" s="171"/>
      <c r="J8" s="172"/>
    </row>
    <row r="9" spans="1:10">
      <c r="A9" s="36" t="s">
        <v>1</v>
      </c>
      <c r="B9" s="173">
        <f>GPA!B6:J6</f>
        <v>0</v>
      </c>
      <c r="C9" s="174"/>
      <c r="D9" s="174"/>
      <c r="E9" s="174"/>
      <c r="F9" s="174"/>
      <c r="G9" s="174"/>
      <c r="H9" s="174"/>
      <c r="I9" s="174"/>
      <c r="J9" s="175"/>
    </row>
    <row r="10" spans="1:10">
      <c r="A10" s="36" t="s">
        <v>0</v>
      </c>
      <c r="B10" s="173">
        <f>GPA!B7:J7</f>
        <v>0</v>
      </c>
      <c r="C10" s="174"/>
      <c r="D10" s="174"/>
      <c r="E10" s="174"/>
      <c r="F10" s="174"/>
      <c r="G10" s="174"/>
      <c r="H10" s="174"/>
      <c r="I10" s="174"/>
      <c r="J10" s="175"/>
    </row>
    <row r="11" spans="1:10" ht="15.75" thickBot="1">
      <c r="A11" s="4" t="s">
        <v>2</v>
      </c>
      <c r="B11" s="176">
        <f>GPA!B10:J10</f>
        <v>0</v>
      </c>
      <c r="C11" s="177"/>
      <c r="D11" s="177"/>
      <c r="E11" s="177"/>
      <c r="F11" s="177"/>
      <c r="G11" s="177"/>
      <c r="H11" s="177"/>
      <c r="I11" s="177"/>
      <c r="J11" s="178"/>
    </row>
    <row r="12" spans="1:10">
      <c r="A12" s="3"/>
      <c r="J12" s="10"/>
    </row>
    <row r="13" spans="1:10" ht="15.75" thickBot="1">
      <c r="A13" s="3"/>
      <c r="H13" s="158"/>
      <c r="I13" s="158"/>
      <c r="J13" s="10"/>
    </row>
    <row r="14" spans="1:10" ht="23.25">
      <c r="A14" s="5" t="s">
        <v>253</v>
      </c>
      <c r="B14" s="6"/>
      <c r="C14" s="26"/>
      <c r="D14" s="26"/>
      <c r="E14" s="179" t="str">
        <f>IF(ISBLANK(A17)=TRUE,"THIS AREA IS MANDATORY; you must fill it out.","")</f>
        <v>THIS AREA IS MANDATORY; you must fill it out.</v>
      </c>
      <c r="F14" s="179"/>
      <c r="G14" s="179"/>
      <c r="H14" s="179"/>
      <c r="I14" s="179"/>
      <c r="J14" s="180"/>
    </row>
    <row r="15" spans="1:10">
      <c r="A15" s="8"/>
      <c r="J15" s="10"/>
    </row>
    <row r="16" spans="1:10">
      <c r="A16" s="187" t="s">
        <v>357</v>
      </c>
      <c r="B16" s="188"/>
      <c r="C16" s="188"/>
      <c r="D16" s="188"/>
      <c r="E16" s="188"/>
      <c r="F16" s="188"/>
      <c r="G16" s="188"/>
      <c r="H16" s="188"/>
      <c r="I16" s="188"/>
      <c r="J16" s="189"/>
    </row>
    <row r="17" spans="1:10">
      <c r="A17" s="190"/>
      <c r="B17" s="191"/>
      <c r="C17" s="191"/>
      <c r="D17" s="191"/>
      <c r="E17" s="191"/>
      <c r="F17" s="191"/>
      <c r="G17" s="191"/>
      <c r="H17" s="191"/>
      <c r="I17" s="191"/>
      <c r="J17" s="192"/>
    </row>
    <row r="18" spans="1:10">
      <c r="A18" s="190"/>
      <c r="B18" s="191"/>
      <c r="C18" s="191"/>
      <c r="D18" s="191"/>
      <c r="E18" s="191"/>
      <c r="F18" s="191"/>
      <c r="G18" s="191"/>
      <c r="H18" s="191"/>
      <c r="I18" s="191"/>
      <c r="J18" s="192"/>
    </row>
    <row r="19" spans="1:10">
      <c r="A19" s="190"/>
      <c r="B19" s="191"/>
      <c r="C19" s="191"/>
      <c r="D19" s="191"/>
      <c r="E19" s="191"/>
      <c r="F19" s="191"/>
      <c r="G19" s="191"/>
      <c r="H19" s="191"/>
      <c r="I19" s="191"/>
      <c r="J19" s="192"/>
    </row>
    <row r="20" spans="1:10">
      <c r="A20" s="190"/>
      <c r="B20" s="191"/>
      <c r="C20" s="191"/>
      <c r="D20" s="191"/>
      <c r="E20" s="191"/>
      <c r="F20" s="191"/>
      <c r="G20" s="191"/>
      <c r="H20" s="191"/>
      <c r="I20" s="191"/>
      <c r="J20" s="192"/>
    </row>
    <row r="21" spans="1:10">
      <c r="A21" s="190"/>
      <c r="B21" s="191"/>
      <c r="C21" s="191"/>
      <c r="D21" s="191"/>
      <c r="E21" s="191"/>
      <c r="F21" s="191"/>
      <c r="G21" s="191"/>
      <c r="H21" s="191"/>
      <c r="I21" s="191"/>
      <c r="J21" s="192"/>
    </row>
    <row r="22" spans="1:10">
      <c r="A22" s="190"/>
      <c r="B22" s="191"/>
      <c r="C22" s="191"/>
      <c r="D22" s="191"/>
      <c r="E22" s="191"/>
      <c r="F22" s="191"/>
      <c r="G22" s="191"/>
      <c r="H22" s="191"/>
      <c r="I22" s="191"/>
      <c r="J22" s="192"/>
    </row>
    <row r="23" spans="1:10">
      <c r="A23" s="190"/>
      <c r="B23" s="191"/>
      <c r="C23" s="191"/>
      <c r="D23" s="191"/>
      <c r="E23" s="191"/>
      <c r="F23" s="191"/>
      <c r="G23" s="191"/>
      <c r="H23" s="191"/>
      <c r="I23" s="191"/>
      <c r="J23" s="192"/>
    </row>
    <row r="24" spans="1:10">
      <c r="A24" s="190"/>
      <c r="B24" s="191"/>
      <c r="C24" s="191"/>
      <c r="D24" s="191"/>
      <c r="E24" s="191"/>
      <c r="F24" s="191"/>
      <c r="G24" s="191"/>
      <c r="H24" s="191"/>
      <c r="I24" s="191"/>
      <c r="J24" s="192"/>
    </row>
    <row r="25" spans="1:10">
      <c r="A25" s="190"/>
      <c r="B25" s="191"/>
      <c r="C25" s="191"/>
      <c r="D25" s="191"/>
      <c r="E25" s="191"/>
      <c r="F25" s="191"/>
      <c r="G25" s="191"/>
      <c r="H25" s="191"/>
      <c r="I25" s="191"/>
      <c r="J25" s="192"/>
    </row>
    <row r="26" spans="1:10">
      <c r="A26" s="190"/>
      <c r="B26" s="191"/>
      <c r="C26" s="191"/>
      <c r="D26" s="191"/>
      <c r="E26" s="191"/>
      <c r="F26" s="191"/>
      <c r="G26" s="191"/>
      <c r="H26" s="191"/>
      <c r="I26" s="191"/>
      <c r="J26" s="192"/>
    </row>
    <row r="27" spans="1:10">
      <c r="A27" s="190"/>
      <c r="B27" s="191"/>
      <c r="C27" s="191"/>
      <c r="D27" s="191"/>
      <c r="E27" s="191"/>
      <c r="F27" s="191"/>
      <c r="G27" s="191"/>
      <c r="H27" s="191"/>
      <c r="I27" s="191"/>
      <c r="J27" s="192"/>
    </row>
    <row r="28" spans="1:10">
      <c r="A28" s="190"/>
      <c r="B28" s="191"/>
      <c r="C28" s="191"/>
      <c r="D28" s="191"/>
      <c r="E28" s="191"/>
      <c r="F28" s="191"/>
      <c r="G28" s="191"/>
      <c r="H28" s="191"/>
      <c r="I28" s="191"/>
      <c r="J28" s="192"/>
    </row>
    <row r="29" spans="1:10">
      <c r="A29" s="190"/>
      <c r="B29" s="191"/>
      <c r="C29" s="191"/>
      <c r="D29" s="191"/>
      <c r="E29" s="191"/>
      <c r="F29" s="191"/>
      <c r="G29" s="191"/>
      <c r="H29" s="191"/>
      <c r="I29" s="191"/>
      <c r="J29" s="192"/>
    </row>
    <row r="30" spans="1:10">
      <c r="A30" s="8"/>
      <c r="J30" s="10"/>
    </row>
    <row r="31" spans="1:10">
      <c r="A31" s="193" t="s">
        <v>372</v>
      </c>
      <c r="B31" s="194"/>
      <c r="C31" s="194"/>
      <c r="D31" s="194"/>
      <c r="E31" s="194"/>
      <c r="F31" s="194"/>
      <c r="G31" s="194"/>
      <c r="H31" s="194"/>
      <c r="I31" s="194"/>
      <c r="J31" s="195"/>
    </row>
    <row r="32" spans="1:10" ht="18.600000000000001" customHeight="1">
      <c r="A32" s="208" t="s">
        <v>363</v>
      </c>
      <c r="B32" s="206" t="s">
        <v>364</v>
      </c>
      <c r="C32" s="185"/>
      <c r="D32" s="185"/>
      <c r="E32" s="181" t="str">
        <f>IF(OR(ISBLANK(A34)=TRUE,ISBLANK(B34)=TRUE,ISBLANK(A35)=TRUE,ISBLANK(B35)=TRUE),"THIS AREA IS MANDATORY; you must fill it out.","")</f>
        <v>THIS AREA IS MANDATORY; you must fill it out.</v>
      </c>
      <c r="F32" s="181"/>
      <c r="G32" s="181"/>
      <c r="H32" s="181"/>
      <c r="I32" s="181"/>
      <c r="J32" s="182"/>
    </row>
    <row r="33" spans="1:10">
      <c r="A33" s="209"/>
      <c r="B33" s="207"/>
      <c r="C33" s="186"/>
      <c r="D33" s="186"/>
      <c r="E33" s="183"/>
      <c r="F33" s="183"/>
      <c r="G33" s="183"/>
      <c r="H33" s="183"/>
      <c r="I33" s="183"/>
      <c r="J33" s="184"/>
    </row>
    <row r="34" spans="1:10">
      <c r="A34" s="20"/>
      <c r="B34" s="162"/>
      <c r="C34" s="162"/>
      <c r="D34" s="162"/>
      <c r="E34" s="162"/>
      <c r="F34" s="162"/>
      <c r="G34" s="162"/>
      <c r="H34" s="162"/>
      <c r="I34" s="162"/>
      <c r="J34" s="163"/>
    </row>
    <row r="35" spans="1:10">
      <c r="A35" s="20"/>
      <c r="B35" s="162"/>
      <c r="C35" s="162"/>
      <c r="D35" s="162"/>
      <c r="E35" s="162"/>
      <c r="F35" s="162"/>
      <c r="G35" s="162"/>
      <c r="H35" s="162"/>
      <c r="I35" s="162"/>
      <c r="J35" s="163"/>
    </row>
    <row r="36" spans="1:10">
      <c r="A36" s="34" t="s">
        <v>359</v>
      </c>
      <c r="B36" s="25" t="s">
        <v>373</v>
      </c>
      <c r="J36" s="10"/>
    </row>
    <row r="37" spans="1:10">
      <c r="A37" s="33"/>
      <c r="B37" s="32"/>
      <c r="C37" s="32"/>
      <c r="D37" s="32"/>
      <c r="E37" s="32"/>
      <c r="F37" s="32"/>
      <c r="G37" s="32"/>
      <c r="H37" s="32"/>
      <c r="I37" s="32"/>
      <c r="J37" s="37"/>
    </row>
    <row r="38" spans="1:10">
      <c r="A38" s="202" t="s">
        <v>365</v>
      </c>
      <c r="B38" s="203"/>
      <c r="C38" s="203"/>
      <c r="D38" s="203"/>
      <c r="E38" s="204" t="str">
        <f>IF(ISBLANK(A39)=TRUE,"THIS AREA IS MANDATORY; you must fill it out.","")</f>
        <v>THIS AREA IS MANDATORY; you must fill it out.</v>
      </c>
      <c r="F38" s="204"/>
      <c r="G38" s="204"/>
      <c r="H38" s="204"/>
      <c r="I38" s="204"/>
      <c r="J38" s="205"/>
    </row>
    <row r="39" spans="1:10">
      <c r="A39" s="196"/>
      <c r="B39" s="197"/>
      <c r="C39" s="197"/>
      <c r="D39" s="197"/>
      <c r="E39" s="197"/>
      <c r="F39" s="197"/>
      <c r="G39" s="197"/>
      <c r="H39" s="197"/>
      <c r="I39" s="197"/>
      <c r="J39" s="198"/>
    </row>
    <row r="40" spans="1:10">
      <c r="A40" s="196"/>
      <c r="B40" s="197"/>
      <c r="C40" s="197"/>
      <c r="D40" s="197"/>
      <c r="E40" s="197"/>
      <c r="F40" s="197"/>
      <c r="G40" s="197"/>
      <c r="H40" s="197"/>
      <c r="I40" s="197"/>
      <c r="J40" s="198"/>
    </row>
    <row r="41" spans="1:10">
      <c r="A41" s="196"/>
      <c r="B41" s="197"/>
      <c r="C41" s="197"/>
      <c r="D41" s="197"/>
      <c r="E41" s="197"/>
      <c r="F41" s="197"/>
      <c r="G41" s="197"/>
      <c r="H41" s="197"/>
      <c r="I41" s="197"/>
      <c r="J41" s="198"/>
    </row>
    <row r="42" spans="1:10">
      <c r="A42" s="196"/>
      <c r="B42" s="197"/>
      <c r="C42" s="197"/>
      <c r="D42" s="197"/>
      <c r="E42" s="197"/>
      <c r="F42" s="197"/>
      <c r="G42" s="197"/>
      <c r="H42" s="197"/>
      <c r="I42" s="197"/>
      <c r="J42" s="198"/>
    </row>
    <row r="43" spans="1:10">
      <c r="A43" s="196"/>
      <c r="B43" s="197"/>
      <c r="C43" s="197"/>
      <c r="D43" s="197"/>
      <c r="E43" s="197"/>
      <c r="F43" s="197"/>
      <c r="G43" s="197"/>
      <c r="H43" s="197"/>
      <c r="I43" s="197"/>
      <c r="J43" s="198"/>
    </row>
    <row r="44" spans="1:10">
      <c r="A44" s="196"/>
      <c r="B44" s="197"/>
      <c r="C44" s="197"/>
      <c r="D44" s="197"/>
      <c r="E44" s="197"/>
      <c r="F44" s="197"/>
      <c r="G44" s="197"/>
      <c r="H44" s="197"/>
      <c r="I44" s="197"/>
      <c r="J44" s="198"/>
    </row>
    <row r="45" spans="1:10">
      <c r="A45" s="196"/>
      <c r="B45" s="197"/>
      <c r="C45" s="197"/>
      <c r="D45" s="197"/>
      <c r="E45" s="197"/>
      <c r="F45" s="197"/>
      <c r="G45" s="197"/>
      <c r="H45" s="197"/>
      <c r="I45" s="197"/>
      <c r="J45" s="198"/>
    </row>
    <row r="46" spans="1:10" ht="15.75" thickBot="1">
      <c r="A46" s="199"/>
      <c r="B46" s="200"/>
      <c r="C46" s="200"/>
      <c r="D46" s="200"/>
      <c r="E46" s="200"/>
      <c r="F46" s="200"/>
      <c r="G46" s="200"/>
      <c r="H46" s="200"/>
      <c r="I46" s="200"/>
      <c r="J46" s="201"/>
    </row>
    <row r="47" spans="1:10">
      <c r="A47" s="8"/>
      <c r="J47" s="10"/>
    </row>
    <row r="48" spans="1:10" ht="15.75" thickBot="1">
      <c r="A48" s="8"/>
      <c r="J48" s="10"/>
    </row>
    <row r="49" spans="1:10" ht="21">
      <c r="A49" s="5" t="s">
        <v>254</v>
      </c>
      <c r="B49" s="6"/>
      <c r="C49" s="6"/>
      <c r="D49" s="6"/>
      <c r="E49" s="6"/>
      <c r="F49" s="6"/>
      <c r="G49" s="6"/>
      <c r="H49" s="6"/>
      <c r="I49" s="6"/>
      <c r="J49" s="7"/>
    </row>
    <row r="50" spans="1:10">
      <c r="A50" s="196"/>
      <c r="B50" s="197"/>
      <c r="C50" s="197"/>
      <c r="D50" s="197"/>
      <c r="E50" s="197"/>
      <c r="F50" s="197"/>
      <c r="G50" s="197"/>
      <c r="H50" s="197"/>
      <c r="I50" s="197"/>
      <c r="J50" s="198"/>
    </row>
    <row r="51" spans="1:10">
      <c r="A51" s="196"/>
      <c r="B51" s="197"/>
      <c r="C51" s="197"/>
      <c r="D51" s="197"/>
      <c r="E51" s="197"/>
      <c r="F51" s="197"/>
      <c r="G51" s="197"/>
      <c r="H51" s="197"/>
      <c r="I51" s="197"/>
      <c r="J51" s="198"/>
    </row>
    <row r="52" spans="1:10">
      <c r="A52" s="196"/>
      <c r="B52" s="197"/>
      <c r="C52" s="197"/>
      <c r="D52" s="197"/>
      <c r="E52" s="197"/>
      <c r="F52" s="197"/>
      <c r="G52" s="197"/>
      <c r="H52" s="197"/>
      <c r="I52" s="197"/>
      <c r="J52" s="198"/>
    </row>
    <row r="53" spans="1:10">
      <c r="A53" s="196"/>
      <c r="B53" s="197"/>
      <c r="C53" s="197"/>
      <c r="D53" s="197"/>
      <c r="E53" s="197"/>
      <c r="F53" s="197"/>
      <c r="G53" s="197"/>
      <c r="H53" s="197"/>
      <c r="I53" s="197"/>
      <c r="J53" s="198"/>
    </row>
    <row r="54" spans="1:10">
      <c r="A54" s="196"/>
      <c r="B54" s="197"/>
      <c r="C54" s="197"/>
      <c r="D54" s="197"/>
      <c r="E54" s="197"/>
      <c r="F54" s="197"/>
      <c r="G54" s="197"/>
      <c r="H54" s="197"/>
      <c r="I54" s="197"/>
      <c r="J54" s="198"/>
    </row>
    <row r="55" spans="1:10">
      <c r="A55" s="196"/>
      <c r="B55" s="197"/>
      <c r="C55" s="197"/>
      <c r="D55" s="197"/>
      <c r="E55" s="197"/>
      <c r="F55" s="197"/>
      <c r="G55" s="197"/>
      <c r="H55" s="197"/>
      <c r="I55" s="197"/>
      <c r="J55" s="198"/>
    </row>
    <row r="56" spans="1:10">
      <c r="A56" s="196"/>
      <c r="B56" s="197"/>
      <c r="C56" s="197"/>
      <c r="D56" s="197"/>
      <c r="E56" s="197"/>
      <c r="F56" s="197"/>
      <c r="G56" s="197"/>
      <c r="H56" s="197"/>
      <c r="I56" s="197"/>
      <c r="J56" s="198"/>
    </row>
    <row r="57" spans="1:10" ht="15.75" thickBot="1">
      <c r="A57" s="199"/>
      <c r="B57" s="200"/>
      <c r="C57" s="200"/>
      <c r="D57" s="200"/>
      <c r="E57" s="200"/>
      <c r="F57" s="200"/>
      <c r="G57" s="200"/>
      <c r="H57" s="200"/>
      <c r="I57" s="200"/>
      <c r="J57" s="201"/>
    </row>
    <row r="58" spans="1:10">
      <c r="A58" s="8"/>
      <c r="J58" s="10"/>
    </row>
    <row r="59" spans="1:10" ht="15.75" thickBot="1">
      <c r="A59" s="8"/>
      <c r="J59" s="10"/>
    </row>
    <row r="60" spans="1:10" ht="21">
      <c r="A60" s="27" t="s">
        <v>255</v>
      </c>
      <c r="B60" s="28"/>
      <c r="C60" s="28"/>
      <c r="D60" s="28"/>
      <c r="E60" s="28"/>
      <c r="F60" s="28"/>
      <c r="G60" s="28"/>
      <c r="H60" s="31"/>
      <c r="I60" s="29" t="s">
        <v>257</v>
      </c>
      <c r="J60" s="30"/>
    </row>
    <row r="61" spans="1:10">
      <c r="A61" s="11" t="s">
        <v>256</v>
      </c>
      <c r="J61" s="10"/>
    </row>
    <row r="62" spans="1:10">
      <c r="A62" s="196"/>
      <c r="B62" s="197"/>
      <c r="C62" s="197"/>
      <c r="D62" s="197"/>
      <c r="E62" s="197"/>
      <c r="F62" s="197"/>
      <c r="G62" s="197"/>
      <c r="H62" s="197"/>
      <c r="I62" s="197"/>
      <c r="J62" s="198"/>
    </row>
    <row r="63" spans="1:10">
      <c r="A63" s="196"/>
      <c r="B63" s="197"/>
      <c r="C63" s="197"/>
      <c r="D63" s="197"/>
      <c r="E63" s="197"/>
      <c r="F63" s="197"/>
      <c r="G63" s="197"/>
      <c r="H63" s="197"/>
      <c r="I63" s="197"/>
      <c r="J63" s="198"/>
    </row>
    <row r="64" spans="1:10">
      <c r="A64" s="196"/>
      <c r="B64" s="197"/>
      <c r="C64" s="197"/>
      <c r="D64" s="197"/>
      <c r="E64" s="197"/>
      <c r="F64" s="197"/>
      <c r="G64" s="197"/>
      <c r="H64" s="197"/>
      <c r="I64" s="197"/>
      <c r="J64" s="198"/>
    </row>
    <row r="65" spans="1:10">
      <c r="A65" s="196"/>
      <c r="B65" s="197"/>
      <c r="C65" s="197"/>
      <c r="D65" s="197"/>
      <c r="E65" s="197"/>
      <c r="F65" s="197"/>
      <c r="G65" s="197"/>
      <c r="H65" s="197"/>
      <c r="I65" s="197"/>
      <c r="J65" s="198"/>
    </row>
    <row r="66" spans="1:10">
      <c r="A66" s="196"/>
      <c r="B66" s="197"/>
      <c r="C66" s="197"/>
      <c r="D66" s="197"/>
      <c r="E66" s="197"/>
      <c r="F66" s="197"/>
      <c r="G66" s="197"/>
      <c r="H66" s="197"/>
      <c r="I66" s="197"/>
      <c r="J66" s="198"/>
    </row>
    <row r="67" spans="1:10">
      <c r="A67" s="196"/>
      <c r="B67" s="197"/>
      <c r="C67" s="197"/>
      <c r="D67" s="197"/>
      <c r="E67" s="197"/>
      <c r="F67" s="197"/>
      <c r="G67" s="197"/>
      <c r="H67" s="197"/>
      <c r="I67" s="197"/>
      <c r="J67" s="198"/>
    </row>
    <row r="68" spans="1:10">
      <c r="A68" s="196"/>
      <c r="B68" s="197"/>
      <c r="C68" s="197"/>
      <c r="D68" s="197"/>
      <c r="E68" s="197"/>
      <c r="F68" s="197"/>
      <c r="G68" s="197"/>
      <c r="H68" s="197"/>
      <c r="I68" s="197"/>
      <c r="J68" s="198"/>
    </row>
    <row r="69" spans="1:10" ht="15.75" thickBot="1">
      <c r="A69" s="199"/>
      <c r="B69" s="200"/>
      <c r="C69" s="200"/>
      <c r="D69" s="200"/>
      <c r="E69" s="200"/>
      <c r="F69" s="200"/>
      <c r="G69" s="200"/>
      <c r="H69" s="200"/>
      <c r="I69" s="200"/>
      <c r="J69" s="201"/>
    </row>
    <row r="70" spans="1:10">
      <c r="A70" s="8"/>
      <c r="J70" s="10"/>
    </row>
    <row r="71" spans="1:10" ht="15.75" thickBot="1">
      <c r="A71" s="8"/>
      <c r="J71" s="10"/>
    </row>
    <row r="72" spans="1:10" ht="21">
      <c r="A72" s="210" t="s">
        <v>435</v>
      </c>
      <c r="B72" s="211"/>
      <c r="C72" s="211"/>
      <c r="D72" s="211"/>
      <c r="E72" s="211"/>
      <c r="F72" s="211"/>
      <c r="G72" s="211"/>
      <c r="H72" s="212"/>
      <c r="I72" s="56" t="s">
        <v>257</v>
      </c>
      <c r="J72" s="30"/>
    </row>
    <row r="73" spans="1:10" ht="15.75" thickBot="1">
      <c r="A73" s="213" t="s">
        <v>436</v>
      </c>
      <c r="B73" s="214"/>
      <c r="C73" s="214"/>
      <c r="D73" s="214"/>
      <c r="E73" s="214"/>
      <c r="F73" s="214"/>
      <c r="G73" s="215" t="s">
        <v>406</v>
      </c>
      <c r="H73" s="216"/>
      <c r="I73" s="217"/>
      <c r="J73" s="218"/>
    </row>
  </sheetData>
  <sheetProtection algorithmName="SHA-512" hashValue="eikxjzE6U1qpoynQsgNIepIpgVPeuMFWxp/HRrJ/E3YfDA+bxZ15eCB7i34zwLNTGiHsyXA8sIaMtJfDEBilsA==" saltValue="QUCMhlcNcU1rcvesg88F3w==" spinCount="100000" sheet="1" objects="1" scenarios="1" selectLockedCells="1"/>
  <mergeCells count="27">
    <mergeCell ref="A72:H72"/>
    <mergeCell ref="A73:F73"/>
    <mergeCell ref="G73:H73"/>
    <mergeCell ref="I73:J73"/>
    <mergeCell ref="A62:J69"/>
    <mergeCell ref="A39:J46"/>
    <mergeCell ref="A50:J57"/>
    <mergeCell ref="A38:D38"/>
    <mergeCell ref="E38:J38"/>
    <mergeCell ref="B32:B33"/>
    <mergeCell ref="A32:A33"/>
    <mergeCell ref="H13:I13"/>
    <mergeCell ref="A3:J6"/>
    <mergeCell ref="B34:J34"/>
    <mergeCell ref="B35:J35"/>
    <mergeCell ref="A1:J1"/>
    <mergeCell ref="A2:J2"/>
    <mergeCell ref="B8:J8"/>
    <mergeCell ref="B9:J9"/>
    <mergeCell ref="B10:J10"/>
    <mergeCell ref="B11:J11"/>
    <mergeCell ref="E14:J14"/>
    <mergeCell ref="E32:J33"/>
    <mergeCell ref="C32:D33"/>
    <mergeCell ref="A16:J16"/>
    <mergeCell ref="A17:J29"/>
    <mergeCell ref="A31:J31"/>
  </mergeCells>
  <dataValidations xWindow="142" yWindow="550" count="8">
    <dataValidation type="date" allowBlank="1" showInputMessage="1" showErrorMessage="1" sqref="B12:B13 J13" xr:uid="{00000000-0002-0000-0100-000000000000}">
      <formula1>32874</formula1>
      <formula2>54789</formula2>
    </dataValidation>
    <dataValidation type="textLength" operator="lessThan" allowBlank="1" showInputMessage="1" showErrorMessage="1" promptTitle="Mandatory" prompt="Field must be filled." sqref="A17:J29" xr:uid="{00000000-0002-0000-0100-000001000000}">
      <formula1>1001</formula1>
    </dataValidation>
    <dataValidation type="whole" allowBlank="1" showInputMessage="1" showErrorMessage="1" promptTitle="Mandatory" prompt="Field must be filled._x000a_" sqref="A34" xr:uid="{00000000-0002-0000-0100-000002000000}">
      <formula1>0</formula1>
      <formula2>99999</formula2>
    </dataValidation>
    <dataValidation type="whole" allowBlank="1" showInputMessage="1" showErrorMessage="1" promptTitle="Mandatory" prompt="Field must be filled." sqref="A35" xr:uid="{00000000-0002-0000-0100-000003000000}">
      <formula1>0</formula1>
      <formula2>99999</formula2>
    </dataValidation>
    <dataValidation type="textLength" operator="lessThan" allowBlank="1" showInputMessage="1" showErrorMessage="1" promptTitle="Mandatory" prompt="Field must be filled." sqref="B34:J35" xr:uid="{00000000-0002-0000-0100-000004000000}">
      <formula1>76</formula1>
    </dataValidation>
    <dataValidation type="textLength" operator="lessThan" allowBlank="1" showInputMessage="1" showErrorMessage="1" promptTitle="Mandatory" prompt="FIeld must be filled." sqref="A39:J46" xr:uid="{00000000-0002-0000-0100-000005000000}">
      <formula1>501</formula1>
    </dataValidation>
    <dataValidation type="textLength" operator="lessThan" allowBlank="1" showInputMessage="1" showErrorMessage="1" sqref="A62:J69" xr:uid="{00000000-0002-0000-0100-000006000000}">
      <formula1>501</formula1>
    </dataValidation>
    <dataValidation type="whole" allowBlank="1" showErrorMessage="1" errorTitle="Student number error." error="Please insert your current 6-digit student number. (e.g. 210000)" sqref="I73:J73" xr:uid="{00000000-0002-0000-0100-000007000000}">
      <formula1>160000</formula1>
      <formula2>290000</formula2>
    </dataValidation>
  </dataValidations>
  <hyperlinks>
    <hyperlink ref="B36" r:id="rId1" xr:uid="{00000000-0004-0000-0100-000000000000}"/>
  </hyperlink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xWindow="142" yWindow="550" count="1">
        <x14:dataValidation type="list" allowBlank="1" showInputMessage="1" showErrorMessage="1" xr:uid="{00000000-0002-0000-0100-000008000000}">
          <x14:formula1>
            <xm:f>Countries!$J$18:$J$19</xm:f>
          </x14:formula1>
          <xm:sqref>J60 J72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N38"/>
  <sheetViews>
    <sheetView showGridLines="0" topLeftCell="A7" zoomScale="70" zoomScaleNormal="70" workbookViewId="0">
      <selection activeCell="C17" sqref="C17:F17"/>
    </sheetView>
  </sheetViews>
  <sheetFormatPr defaultColWidth="8.5703125" defaultRowHeight="15"/>
  <cols>
    <col min="2" max="2" width="10.85546875" customWidth="1"/>
  </cols>
  <sheetData>
    <row r="1" spans="1:33" ht="28.5">
      <c r="A1" s="235" t="s">
        <v>369</v>
      </c>
      <c r="B1" s="236"/>
      <c r="C1" s="236"/>
      <c r="D1" s="236"/>
      <c r="E1" s="236"/>
      <c r="F1" s="236"/>
      <c r="G1" s="236"/>
      <c r="H1" s="236"/>
      <c r="I1" s="236"/>
      <c r="J1" s="237"/>
    </row>
    <row r="2" spans="1:33" ht="24" thickBot="1">
      <c r="A2" s="238" t="s">
        <v>376</v>
      </c>
      <c r="B2" s="239"/>
      <c r="C2" s="239"/>
      <c r="D2" s="239"/>
      <c r="E2" s="239"/>
      <c r="F2" s="239"/>
      <c r="G2" s="239"/>
      <c r="H2" s="239"/>
      <c r="I2" s="239"/>
      <c r="J2" s="240"/>
    </row>
    <row r="3" spans="1:33" ht="15.75" thickBot="1">
      <c r="A3" s="21"/>
      <c r="J3" s="16"/>
    </row>
    <row r="4" spans="1:33" ht="15.75" thickBot="1">
      <c r="A4" s="241" t="s">
        <v>355</v>
      </c>
      <c r="B4" s="242"/>
      <c r="C4" s="242"/>
      <c r="D4" s="242"/>
      <c r="E4" s="242"/>
      <c r="F4" s="242"/>
      <c r="G4" s="242"/>
      <c r="H4" s="242"/>
      <c r="I4" s="242"/>
      <c r="J4" s="243"/>
    </row>
    <row r="5" spans="1:33">
      <c r="A5" s="244">
        <f>GPA!B5</f>
        <v>0</v>
      </c>
      <c r="B5" s="245"/>
      <c r="C5" s="245"/>
      <c r="D5" s="245"/>
      <c r="E5" s="245"/>
      <c r="F5" s="245"/>
      <c r="G5" s="245"/>
      <c r="H5" s="245"/>
      <c r="I5" s="245"/>
      <c r="J5" s="246"/>
    </row>
    <row r="6" spans="1:33" ht="15.75" thickBot="1">
      <c r="A6" s="38"/>
      <c r="J6" s="16"/>
    </row>
    <row r="7" spans="1:33" ht="15.75" thickBot="1">
      <c r="A7" s="241" t="s">
        <v>361</v>
      </c>
      <c r="B7" s="242"/>
      <c r="C7" s="242"/>
      <c r="D7" s="242"/>
      <c r="E7" s="242"/>
      <c r="F7" s="242"/>
      <c r="G7" s="242"/>
      <c r="H7" s="242"/>
      <c r="I7" s="242"/>
      <c r="J7" s="243"/>
    </row>
    <row r="8" spans="1:33" ht="15.75" thickBot="1">
      <c r="A8" s="244">
        <f>GPA!B7</f>
        <v>0</v>
      </c>
      <c r="B8" s="245"/>
      <c r="C8" s="245"/>
      <c r="D8" s="245"/>
      <c r="E8" s="245"/>
      <c r="F8" s="245"/>
      <c r="G8" s="245"/>
      <c r="H8" s="245"/>
      <c r="I8" s="245"/>
      <c r="J8" s="246"/>
    </row>
    <row r="9" spans="1:33" ht="15.75" thickBot="1">
      <c r="A9" s="241" t="s">
        <v>356</v>
      </c>
      <c r="B9" s="242"/>
      <c r="C9" s="242"/>
      <c r="D9" s="242"/>
      <c r="E9" s="242"/>
      <c r="F9" s="242"/>
      <c r="G9" s="242"/>
      <c r="H9" s="242"/>
      <c r="I9" s="242"/>
      <c r="J9" s="243"/>
    </row>
    <row r="10" spans="1:33">
      <c r="A10" s="244">
        <f>GPA!B6</f>
        <v>0</v>
      </c>
      <c r="B10" s="245"/>
      <c r="C10" s="245"/>
      <c r="D10" s="245"/>
      <c r="E10" s="245"/>
      <c r="F10" s="245"/>
      <c r="G10" s="245"/>
      <c r="H10" s="245"/>
      <c r="I10" s="245"/>
      <c r="J10" s="246"/>
    </row>
    <row r="11" spans="1:33">
      <c r="A11" s="38"/>
      <c r="J11" s="16"/>
    </row>
    <row r="12" spans="1:33" ht="165.75" customHeight="1">
      <c r="A12" s="247" t="s">
        <v>366</v>
      </c>
      <c r="B12" s="248"/>
      <c r="C12" s="248"/>
      <c r="D12" s="248"/>
      <c r="E12" s="248"/>
      <c r="F12" s="248"/>
      <c r="G12" s="248"/>
      <c r="H12" s="248"/>
      <c r="I12" s="248"/>
      <c r="J12" s="249"/>
      <c r="AF12" s="80" t="s">
        <v>378</v>
      </c>
      <c r="AG12" s="79"/>
    </row>
    <row r="13" spans="1:33" ht="15" customHeight="1">
      <c r="A13" s="38"/>
      <c r="J13" s="16"/>
      <c r="AF13" s="80" t="s">
        <v>379</v>
      </c>
      <c r="AG13" s="79"/>
    </row>
    <row r="14" spans="1:33" ht="15" customHeight="1">
      <c r="A14" s="38"/>
      <c r="J14" s="16"/>
      <c r="AF14" s="80" t="s">
        <v>380</v>
      </c>
      <c r="AG14" s="79"/>
    </row>
    <row r="15" spans="1:33" ht="23.25" customHeight="1">
      <c r="A15" s="250" t="s">
        <v>377</v>
      </c>
      <c r="B15" s="251"/>
      <c r="C15" s="251"/>
      <c r="D15" s="251"/>
      <c r="E15" s="251"/>
      <c r="F15" s="251"/>
      <c r="G15" s="251"/>
      <c r="H15" s="251"/>
      <c r="I15" s="251"/>
      <c r="J15" s="252"/>
      <c r="AF15" s="80" t="s">
        <v>381</v>
      </c>
      <c r="AG15" s="79"/>
    </row>
    <row r="16" spans="1:33" ht="66.95" customHeight="1">
      <c r="A16" s="253" t="s">
        <v>362</v>
      </c>
      <c r="B16" s="254"/>
      <c r="C16" s="255" t="s">
        <v>375</v>
      </c>
      <c r="D16" s="256"/>
      <c r="E16" s="256"/>
      <c r="F16" s="256"/>
      <c r="G16" s="257" t="s">
        <v>367</v>
      </c>
      <c r="H16" s="256"/>
      <c r="I16" s="256"/>
      <c r="J16" s="258"/>
      <c r="Q16" s="221"/>
      <c r="R16" s="221"/>
      <c r="S16" s="221"/>
      <c r="T16" s="221"/>
      <c r="AF16" s="80" t="s">
        <v>382</v>
      </c>
      <c r="AG16" s="79"/>
    </row>
    <row r="17" spans="1:40" ht="45" customHeight="1">
      <c r="A17" s="226" t="s">
        <v>378</v>
      </c>
      <c r="B17" s="227"/>
      <c r="C17" s="224"/>
      <c r="D17" s="224"/>
      <c r="E17" s="224"/>
      <c r="F17" s="224"/>
      <c r="G17" s="224"/>
      <c r="H17" s="224"/>
      <c r="I17" s="224"/>
      <c r="J17" s="225"/>
      <c r="AF17" s="80" t="s">
        <v>383</v>
      </c>
      <c r="AG17" s="58"/>
    </row>
    <row r="18" spans="1:40" ht="45.95" customHeight="1">
      <c r="A18" s="226" t="s">
        <v>379</v>
      </c>
      <c r="B18" s="227"/>
      <c r="C18" s="224"/>
      <c r="D18" s="224"/>
      <c r="E18" s="224"/>
      <c r="F18" s="224"/>
      <c r="G18" s="224"/>
      <c r="H18" s="224"/>
      <c r="I18" s="224"/>
      <c r="J18" s="225"/>
      <c r="O18" s="221"/>
      <c r="P18" s="221"/>
      <c r="Q18" s="221"/>
      <c r="R18" s="221"/>
      <c r="S18" s="221"/>
      <c r="T18" s="221"/>
      <c r="U18" s="221"/>
      <c r="V18" s="221"/>
      <c r="W18" s="221"/>
      <c r="X18" s="221"/>
      <c r="AA18" s="221"/>
      <c r="AB18" s="221"/>
      <c r="AC18" s="221"/>
      <c r="AD18" s="221"/>
      <c r="AF18" s="80" t="s">
        <v>384</v>
      </c>
      <c r="AG18" s="58"/>
    </row>
    <row r="19" spans="1:40" ht="69.599999999999994" customHeight="1">
      <c r="A19" s="226" t="s">
        <v>380</v>
      </c>
      <c r="B19" s="227"/>
      <c r="C19" s="224"/>
      <c r="D19" s="224"/>
      <c r="E19" s="224"/>
      <c r="F19" s="224"/>
      <c r="G19" s="224"/>
      <c r="H19" s="224"/>
      <c r="I19" s="224"/>
      <c r="J19" s="225"/>
      <c r="O19" s="221"/>
      <c r="P19" s="221"/>
      <c r="Q19" s="221"/>
      <c r="R19" s="221"/>
      <c r="S19" s="221"/>
      <c r="T19" s="221"/>
      <c r="U19" s="221"/>
      <c r="V19" s="221"/>
      <c r="W19" s="221"/>
      <c r="X19" s="221"/>
      <c r="AF19" s="80" t="s">
        <v>385</v>
      </c>
      <c r="AG19" s="59"/>
    </row>
    <row r="20" spans="1:40" ht="53.45" customHeight="1">
      <c r="A20" s="226" t="s">
        <v>381</v>
      </c>
      <c r="B20" s="227"/>
      <c r="C20" s="224"/>
      <c r="D20" s="224"/>
      <c r="E20" s="224"/>
      <c r="F20" s="224"/>
      <c r="G20" s="224"/>
      <c r="H20" s="224"/>
      <c r="I20" s="224"/>
      <c r="J20" s="225"/>
      <c r="AF20" s="80" t="s">
        <v>386</v>
      </c>
      <c r="AG20" s="79"/>
    </row>
    <row r="21" spans="1:40" ht="50.1" customHeight="1">
      <c r="A21" s="226" t="s">
        <v>382</v>
      </c>
      <c r="B21" s="227"/>
      <c r="C21" s="224"/>
      <c r="D21" s="224"/>
      <c r="E21" s="224"/>
      <c r="F21" s="224"/>
      <c r="G21" s="224"/>
      <c r="H21" s="224"/>
      <c r="I21" s="224"/>
      <c r="J21" s="225"/>
      <c r="O21" s="221"/>
      <c r="P21" s="221"/>
      <c r="Q21" s="221"/>
      <c r="R21" s="221"/>
      <c r="S21" s="221"/>
      <c r="T21" s="221"/>
      <c r="U21" s="221"/>
      <c r="V21" s="221"/>
      <c r="W21" s="221"/>
      <c r="X21" s="221"/>
      <c r="AF21" s="80" t="s">
        <v>387</v>
      </c>
      <c r="AG21" s="59"/>
    </row>
    <row r="22" spans="1:40" ht="51.95" customHeight="1">
      <c r="A22" s="228" t="s">
        <v>383</v>
      </c>
      <c r="B22" s="229"/>
      <c r="C22" s="230"/>
      <c r="D22" s="231"/>
      <c r="E22" s="231"/>
      <c r="F22" s="232"/>
      <c r="G22" s="233"/>
      <c r="H22" s="231"/>
      <c r="I22" s="231"/>
      <c r="J22" s="234"/>
      <c r="O22" s="221"/>
      <c r="P22" s="221"/>
      <c r="Q22" s="221"/>
      <c r="R22" s="221"/>
      <c r="S22" s="221"/>
      <c r="T22" s="221"/>
      <c r="U22" s="221"/>
      <c r="V22" s="221"/>
      <c r="W22" s="221"/>
      <c r="X22" s="221"/>
      <c r="AF22" s="80" t="s">
        <v>388</v>
      </c>
      <c r="AG22" s="79"/>
    </row>
    <row r="23" spans="1:40" ht="45.6" customHeight="1">
      <c r="A23" s="228" t="s">
        <v>384</v>
      </c>
      <c r="B23" s="229"/>
      <c r="C23" s="230"/>
      <c r="D23" s="231"/>
      <c r="E23" s="231"/>
      <c r="F23" s="232"/>
      <c r="G23" s="233"/>
      <c r="H23" s="231"/>
      <c r="I23" s="231"/>
      <c r="J23" s="234"/>
      <c r="O23" s="221"/>
      <c r="P23" s="221"/>
      <c r="Q23" s="221"/>
      <c r="R23" s="221"/>
      <c r="S23" s="221"/>
      <c r="T23" s="221"/>
      <c r="U23" s="221"/>
      <c r="V23" s="221"/>
      <c r="W23" s="221"/>
      <c r="X23" s="221"/>
    </row>
    <row r="24" spans="1:40" ht="67.5" customHeight="1">
      <c r="A24" s="222" t="s">
        <v>385</v>
      </c>
      <c r="B24" s="223"/>
      <c r="C24" s="224"/>
      <c r="D24" s="224"/>
      <c r="E24" s="224"/>
      <c r="F24" s="224"/>
      <c r="G24" s="224"/>
      <c r="H24" s="224"/>
      <c r="I24" s="224"/>
      <c r="J24" s="225"/>
    </row>
    <row r="25" spans="1:40" ht="63" customHeight="1">
      <c r="A25" s="226" t="s">
        <v>386</v>
      </c>
      <c r="B25" s="227"/>
      <c r="C25" s="224"/>
      <c r="D25" s="224"/>
      <c r="E25" s="224"/>
      <c r="F25" s="224"/>
      <c r="G25" s="224"/>
      <c r="H25" s="224"/>
      <c r="I25" s="224"/>
      <c r="J25" s="225"/>
      <c r="O25" s="221"/>
      <c r="P25" s="221"/>
      <c r="Q25" s="221"/>
      <c r="R25" s="221"/>
      <c r="S25" s="221"/>
      <c r="T25" s="221"/>
      <c r="U25" s="221"/>
      <c r="V25" s="221"/>
      <c r="W25" s="221"/>
      <c r="X25" s="221"/>
    </row>
    <row r="26" spans="1:40" ht="54" customHeight="1">
      <c r="A26" s="222" t="s">
        <v>387</v>
      </c>
      <c r="B26" s="223"/>
      <c r="C26" s="224"/>
      <c r="D26" s="224"/>
      <c r="E26" s="224"/>
      <c r="F26" s="224"/>
      <c r="G26" s="224"/>
      <c r="H26" s="224"/>
      <c r="I26" s="224"/>
      <c r="J26" s="225"/>
      <c r="O26" s="221"/>
      <c r="P26" s="221"/>
      <c r="Q26" s="221"/>
      <c r="R26" s="221"/>
      <c r="S26" s="221"/>
      <c r="T26" s="221"/>
      <c r="U26" s="221"/>
      <c r="V26" s="221"/>
      <c r="W26" s="221"/>
      <c r="X26" s="221"/>
    </row>
    <row r="27" spans="1:40" ht="51.95" customHeight="1">
      <c r="A27" s="226" t="s">
        <v>388</v>
      </c>
      <c r="B27" s="227"/>
      <c r="C27" s="224"/>
      <c r="D27" s="224"/>
      <c r="E27" s="224"/>
      <c r="F27" s="224"/>
      <c r="G27" s="219"/>
      <c r="H27" s="219"/>
      <c r="I27" s="219"/>
      <c r="J27" s="220"/>
      <c r="O27" s="221"/>
      <c r="P27" s="221"/>
      <c r="Q27" s="221"/>
      <c r="R27" s="221"/>
      <c r="S27" s="221"/>
      <c r="T27" s="221"/>
      <c r="U27" s="221"/>
      <c r="V27" s="221"/>
      <c r="W27" s="221"/>
      <c r="X27" s="221"/>
    </row>
    <row r="28" spans="1:40" ht="18.95" customHeight="1">
      <c r="A28" s="38"/>
      <c r="C28" s="39"/>
      <c r="D28" s="39"/>
      <c r="E28" s="39"/>
      <c r="F28" s="39"/>
      <c r="J28" s="16"/>
      <c r="O28" s="221"/>
      <c r="P28" s="221"/>
      <c r="Q28" s="221"/>
      <c r="R28" s="221"/>
      <c r="S28" s="221"/>
      <c r="T28" s="221"/>
      <c r="U28" s="221"/>
      <c r="V28" s="221"/>
      <c r="W28" s="221"/>
      <c r="X28" s="221"/>
    </row>
    <row r="29" spans="1:40" ht="52.5" customHeight="1">
      <c r="A29" s="259" t="s">
        <v>368</v>
      </c>
      <c r="B29" s="260"/>
      <c r="C29" s="260"/>
      <c r="D29" s="260"/>
      <c r="E29" s="260"/>
      <c r="F29" s="260"/>
      <c r="G29" s="260"/>
      <c r="H29" s="260"/>
      <c r="I29" s="260"/>
      <c r="J29" s="261"/>
      <c r="O29" s="221"/>
      <c r="P29" s="221"/>
      <c r="Q29" s="221"/>
      <c r="R29" s="221"/>
      <c r="S29" s="221"/>
      <c r="T29" s="221"/>
      <c r="U29" s="221"/>
      <c r="V29" s="221"/>
      <c r="W29" s="221"/>
      <c r="X29" s="221"/>
      <c r="AE29" s="221"/>
      <c r="AF29" s="221"/>
      <c r="AG29" s="221"/>
      <c r="AH29" s="221"/>
      <c r="AI29" s="221"/>
      <c r="AJ29" s="221"/>
      <c r="AK29" s="221"/>
      <c r="AL29" s="221"/>
      <c r="AM29" s="221"/>
      <c r="AN29" s="221"/>
    </row>
    <row r="30" spans="1:40" ht="123" customHeight="1" thickBot="1">
      <c r="A30" s="262"/>
      <c r="B30" s="263"/>
      <c r="C30" s="263"/>
      <c r="D30" s="263"/>
      <c r="E30" s="263"/>
      <c r="F30" s="263"/>
      <c r="G30" s="263"/>
      <c r="H30" s="263"/>
      <c r="I30" s="263"/>
      <c r="J30" s="264"/>
      <c r="O30" s="221"/>
      <c r="P30" s="221"/>
      <c r="Q30" s="221"/>
      <c r="R30" s="221"/>
      <c r="S30" s="221"/>
      <c r="T30" s="221"/>
      <c r="U30" s="221"/>
      <c r="V30" s="221"/>
      <c r="W30" s="221"/>
      <c r="X30" s="221"/>
      <c r="AE30" s="221"/>
      <c r="AF30" s="221"/>
      <c r="AG30" s="221"/>
      <c r="AH30" s="221"/>
      <c r="AI30" s="221"/>
      <c r="AJ30" s="221"/>
      <c r="AK30" s="221"/>
      <c r="AL30" s="221"/>
      <c r="AM30" s="221"/>
      <c r="AN30" s="221"/>
    </row>
    <row r="31" spans="1:40">
      <c r="AE31" s="221"/>
      <c r="AF31" s="221"/>
      <c r="AG31" s="221"/>
      <c r="AH31" s="221"/>
      <c r="AI31" s="221"/>
      <c r="AJ31" s="221"/>
      <c r="AK31" s="221"/>
      <c r="AL31" s="221"/>
      <c r="AM31" s="221"/>
      <c r="AN31" s="221"/>
    </row>
    <row r="32" spans="1:40">
      <c r="AE32" s="221"/>
      <c r="AF32" s="221"/>
      <c r="AG32" s="221"/>
      <c r="AH32" s="221"/>
      <c r="AI32" s="221"/>
      <c r="AJ32" s="221"/>
      <c r="AK32" s="221"/>
      <c r="AL32" s="221"/>
      <c r="AM32" s="221"/>
      <c r="AN32" s="221"/>
    </row>
    <row r="34" spans="31:40">
      <c r="AE34" s="221"/>
      <c r="AF34" s="221"/>
      <c r="AG34" s="221"/>
      <c r="AH34" s="221"/>
      <c r="AI34" s="221"/>
      <c r="AJ34" s="221"/>
      <c r="AK34" s="221"/>
      <c r="AL34" s="221"/>
      <c r="AM34" s="221"/>
      <c r="AN34" s="221"/>
    </row>
    <row r="35" spans="31:40">
      <c r="AE35" s="221"/>
      <c r="AF35" s="221"/>
      <c r="AG35" s="221"/>
      <c r="AH35" s="221"/>
      <c r="AI35" s="221"/>
      <c r="AJ35" s="221"/>
      <c r="AK35" s="221"/>
      <c r="AL35" s="221"/>
      <c r="AM35" s="221"/>
      <c r="AN35" s="221"/>
    </row>
    <row r="36" spans="31:40">
      <c r="AE36" s="221"/>
      <c r="AF36" s="221"/>
      <c r="AG36" s="221"/>
      <c r="AH36" s="221"/>
      <c r="AI36" s="221"/>
      <c r="AJ36" s="221"/>
      <c r="AK36" s="221"/>
      <c r="AL36" s="221"/>
      <c r="AM36" s="221"/>
      <c r="AN36" s="221"/>
    </row>
    <row r="37" spans="31:40">
      <c r="AE37" s="221"/>
      <c r="AF37" s="221"/>
      <c r="AG37" s="221"/>
      <c r="AH37" s="221"/>
      <c r="AI37" s="221"/>
      <c r="AJ37" s="221"/>
      <c r="AK37" s="221"/>
      <c r="AL37" s="221"/>
      <c r="AM37" s="221"/>
      <c r="AN37" s="221"/>
    </row>
    <row r="38" spans="31:40">
      <c r="AE38" s="221"/>
      <c r="AF38" s="221"/>
      <c r="AG38" s="221"/>
      <c r="AH38" s="221"/>
      <c r="AI38" s="221"/>
      <c r="AJ38" s="221"/>
      <c r="AK38" s="221"/>
      <c r="AL38" s="221"/>
      <c r="AM38" s="221"/>
      <c r="AN38" s="221"/>
    </row>
  </sheetData>
  <sheetProtection algorithmName="SHA-512" hashValue="Le++lX7b/cH2+/wVCSGpJEIPk27MJHqq2XUyDQ5IUXbAlappO+iOp7ZM60Loc4HsuR1LdmVB2TRxJXeLgUuODA==" saltValue="G7bJidqdm3TbUxEjAIoV8A==" spinCount="100000" sheet="1" objects="1" scenarios="1" selectLockedCells="1"/>
  <mergeCells count="102">
    <mergeCell ref="AE29:AN29"/>
    <mergeCell ref="AE30:AF30"/>
    <mergeCell ref="AG30:AJ30"/>
    <mergeCell ref="AE31:AF31"/>
    <mergeCell ref="AG31:AJ31"/>
    <mergeCell ref="AK31:AN31"/>
    <mergeCell ref="AE32:AF32"/>
    <mergeCell ref="AG32:AJ32"/>
    <mergeCell ref="AK32:AN32"/>
    <mergeCell ref="AE34:AN34"/>
    <mergeCell ref="AE35:AF35"/>
    <mergeCell ref="AG35:AJ35"/>
    <mergeCell ref="AK35:AN35"/>
    <mergeCell ref="AE36:AF36"/>
    <mergeCell ref="AG36:AJ36"/>
    <mergeCell ref="AK36:AN36"/>
    <mergeCell ref="AE37:AF37"/>
    <mergeCell ref="AG37:AJ37"/>
    <mergeCell ref="AK37:AN37"/>
    <mergeCell ref="AE38:AF38"/>
    <mergeCell ref="AG38:AJ38"/>
    <mergeCell ref="AK38:AN38"/>
    <mergeCell ref="AK30:AN30"/>
    <mergeCell ref="A18:B18"/>
    <mergeCell ref="AA18:AD18"/>
    <mergeCell ref="A23:B23"/>
    <mergeCell ref="C23:F23"/>
    <mergeCell ref="G23:J23"/>
    <mergeCell ref="C18:F18"/>
    <mergeCell ref="G18:J18"/>
    <mergeCell ref="A19:B19"/>
    <mergeCell ref="C19:F19"/>
    <mergeCell ref="G19:J19"/>
    <mergeCell ref="A29:J29"/>
    <mergeCell ref="A30:J30"/>
    <mergeCell ref="U22:X22"/>
    <mergeCell ref="O23:P23"/>
    <mergeCell ref="O26:P26"/>
    <mergeCell ref="Q26:T26"/>
    <mergeCell ref="U26:X26"/>
    <mergeCell ref="U27:X27"/>
    <mergeCell ref="O29:P29"/>
    <mergeCell ref="Q29:T29"/>
    <mergeCell ref="A15:J15"/>
    <mergeCell ref="A16:B16"/>
    <mergeCell ref="C16:F16"/>
    <mergeCell ref="G16:J16"/>
    <mergeCell ref="A17:B17"/>
    <mergeCell ref="C17:F17"/>
    <mergeCell ref="G17:J17"/>
    <mergeCell ref="U23:X23"/>
    <mergeCell ref="O25:X25"/>
    <mergeCell ref="A20:B20"/>
    <mergeCell ref="C20:F20"/>
    <mergeCell ref="G20:J20"/>
    <mergeCell ref="A1:J1"/>
    <mergeCell ref="A2:J2"/>
    <mergeCell ref="A4:J4"/>
    <mergeCell ref="A5:J5"/>
    <mergeCell ref="A7:J7"/>
    <mergeCell ref="A8:J8"/>
    <mergeCell ref="A9:J9"/>
    <mergeCell ref="A10:J10"/>
    <mergeCell ref="A12:J12"/>
    <mergeCell ref="A26:B26"/>
    <mergeCell ref="C26:F26"/>
    <mergeCell ref="G26:J26"/>
    <mergeCell ref="A27:B27"/>
    <mergeCell ref="C27:F27"/>
    <mergeCell ref="A21:B21"/>
    <mergeCell ref="C21:F21"/>
    <mergeCell ref="G21:J21"/>
    <mergeCell ref="O18:X18"/>
    <mergeCell ref="O19:P19"/>
    <mergeCell ref="Q19:T19"/>
    <mergeCell ref="U19:X19"/>
    <mergeCell ref="O21:P21"/>
    <mergeCell ref="Q21:T21"/>
    <mergeCell ref="U21:X21"/>
    <mergeCell ref="A24:B24"/>
    <mergeCell ref="C24:F24"/>
    <mergeCell ref="G24:J24"/>
    <mergeCell ref="A25:B25"/>
    <mergeCell ref="C25:F25"/>
    <mergeCell ref="G25:J25"/>
    <mergeCell ref="A22:B22"/>
    <mergeCell ref="C22:F22"/>
    <mergeCell ref="G22:J22"/>
    <mergeCell ref="G27:J27"/>
    <mergeCell ref="O22:P22"/>
    <mergeCell ref="Q22:T22"/>
    <mergeCell ref="U30:X30"/>
    <mergeCell ref="O28:P28"/>
    <mergeCell ref="Q28:T28"/>
    <mergeCell ref="U28:X28"/>
    <mergeCell ref="Q16:T16"/>
    <mergeCell ref="Q23:T23"/>
    <mergeCell ref="O27:P27"/>
    <mergeCell ref="Q27:T27"/>
    <mergeCell ref="U29:X29"/>
    <mergeCell ref="O30:P30"/>
    <mergeCell ref="Q30:T30"/>
  </mergeCells>
  <dataValidations count="2">
    <dataValidation type="textLength" operator="lessThan" allowBlank="1" showInputMessage="1" showErrorMessage="1" sqref="G17:J27" xr:uid="{00000000-0002-0000-0200-000000000000}">
      <formula1>151</formula1>
    </dataValidation>
    <dataValidation type="textLength" operator="lessThan" allowBlank="1" showInputMessage="1" showErrorMessage="1" sqref="A30:J30" xr:uid="{00000000-0002-0000-0200-000001000000}">
      <formula1>501</formula1>
    </dataValidation>
  </dataValidations>
  <pageMargins left="0.7" right="0.7" top="0.75" bottom="0.75" header="0.3" footer="0.3"/>
  <pageSetup paperSize="9" orientation="portrait" horizontalDpi="4294967292" verticalDpi="12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K18"/>
  <sheetViews>
    <sheetView showGridLines="0" workbookViewId="0">
      <selection activeCell="B7" sqref="B7:K7"/>
    </sheetView>
  </sheetViews>
  <sheetFormatPr defaultColWidth="8.85546875" defaultRowHeight="15"/>
  <cols>
    <col min="1" max="1" width="46.42578125" bestFit="1" customWidth="1"/>
  </cols>
  <sheetData>
    <row r="1" spans="1:11">
      <c r="A1" s="271" t="s">
        <v>389</v>
      </c>
      <c r="B1" s="272"/>
      <c r="C1" s="272"/>
      <c r="D1" s="272"/>
      <c r="E1" s="272"/>
      <c r="F1" s="272"/>
      <c r="G1" s="272"/>
      <c r="H1" s="272"/>
      <c r="I1" s="272"/>
      <c r="J1" s="272"/>
      <c r="K1" s="273"/>
    </row>
    <row r="2" spans="1:11">
      <c r="A2" s="274"/>
      <c r="B2" s="275"/>
      <c r="C2" s="275"/>
      <c r="D2" s="275"/>
      <c r="E2" s="275"/>
      <c r="F2" s="275"/>
      <c r="G2" s="275"/>
      <c r="H2" s="275"/>
      <c r="I2" s="275"/>
      <c r="J2" s="275"/>
      <c r="K2" s="276"/>
    </row>
    <row r="3" spans="1:11" ht="26.25" customHeight="1">
      <c r="A3" s="277" t="s">
        <v>390</v>
      </c>
      <c r="B3" s="278"/>
      <c r="C3" s="278"/>
      <c r="D3" s="278"/>
      <c r="E3" s="278"/>
      <c r="F3" s="278"/>
      <c r="G3" s="278"/>
      <c r="H3" s="278"/>
      <c r="I3" s="278"/>
      <c r="J3" s="278"/>
      <c r="K3" s="279"/>
    </row>
    <row r="4" spans="1:11" ht="15.75" thickBot="1">
      <c r="A4" s="280" t="s">
        <v>391</v>
      </c>
      <c r="B4" s="281"/>
      <c r="C4" s="281"/>
      <c r="D4" s="281"/>
      <c r="E4" s="281"/>
      <c r="F4" s="281"/>
      <c r="G4" s="281"/>
      <c r="H4" s="281"/>
      <c r="I4" s="281"/>
      <c r="J4" s="281"/>
      <c r="K4" s="282"/>
    </row>
    <row r="5" spans="1:11" ht="18.75" customHeight="1">
      <c r="A5" s="40" t="s">
        <v>392</v>
      </c>
      <c r="B5" s="41"/>
      <c r="C5" s="41"/>
      <c r="D5" s="41"/>
      <c r="E5" s="41"/>
      <c r="F5" s="41"/>
      <c r="G5" s="41"/>
      <c r="H5" s="41"/>
      <c r="I5" s="41"/>
      <c r="J5" s="41"/>
      <c r="K5" s="42"/>
    </row>
    <row r="6" spans="1:11">
      <c r="A6" s="43" t="s">
        <v>393</v>
      </c>
      <c r="B6" s="39"/>
      <c r="C6" s="39"/>
      <c r="D6" s="39"/>
      <c r="E6" s="39"/>
      <c r="F6" s="39"/>
      <c r="G6" s="39"/>
      <c r="H6" s="39"/>
      <c r="I6" s="39"/>
      <c r="J6" s="39"/>
      <c r="K6" s="44"/>
    </row>
    <row r="7" spans="1:11">
      <c r="A7" s="43" t="s">
        <v>394</v>
      </c>
      <c r="B7" s="283"/>
      <c r="C7" s="283"/>
      <c r="D7" s="283"/>
      <c r="E7" s="283"/>
      <c r="F7" s="283"/>
      <c r="G7" s="283"/>
      <c r="H7" s="283"/>
      <c r="I7" s="283"/>
      <c r="J7" s="283"/>
      <c r="K7" s="284"/>
    </row>
    <row r="8" spans="1:11">
      <c r="A8" s="38"/>
      <c r="K8" s="16"/>
    </row>
    <row r="9" spans="1:11">
      <c r="A9" s="55" t="s">
        <v>395</v>
      </c>
      <c r="B9" s="288"/>
      <c r="C9" s="289"/>
      <c r="D9" s="289"/>
      <c r="E9" s="289"/>
      <c r="F9" s="289"/>
      <c r="G9" s="289"/>
      <c r="H9" s="289"/>
      <c r="I9" s="289"/>
      <c r="J9" s="289"/>
      <c r="K9" s="290"/>
    </row>
    <row r="10" spans="1:11">
      <c r="A10" s="43" t="s">
        <v>405</v>
      </c>
      <c r="B10" s="285"/>
      <c r="C10" s="286"/>
      <c r="D10" s="286"/>
      <c r="E10" s="286"/>
      <c r="F10" s="286"/>
      <c r="G10" s="286"/>
      <c r="H10" s="286"/>
      <c r="I10" s="286"/>
      <c r="J10" s="286"/>
      <c r="K10" s="287"/>
    </row>
    <row r="11" spans="1:11">
      <c r="A11" s="38"/>
      <c r="K11" s="16"/>
    </row>
    <row r="12" spans="1:11">
      <c r="A12" s="43" t="s">
        <v>396</v>
      </c>
      <c r="B12" s="45"/>
      <c r="C12" s="39"/>
      <c r="D12" s="39"/>
      <c r="E12" s="39"/>
      <c r="F12" s="39"/>
      <c r="G12" s="39"/>
      <c r="H12" s="39"/>
      <c r="I12" s="39"/>
      <c r="J12" s="39"/>
      <c r="K12" s="44"/>
    </row>
    <row r="13" spans="1:11">
      <c r="A13" s="43" t="s">
        <v>397</v>
      </c>
      <c r="B13" s="285"/>
      <c r="C13" s="286"/>
      <c r="D13" s="286"/>
      <c r="E13" s="286"/>
      <c r="F13" s="286"/>
      <c r="G13" s="286"/>
      <c r="H13" s="286"/>
      <c r="I13" s="286"/>
      <c r="J13" s="286"/>
      <c r="K13" s="287"/>
    </row>
    <row r="14" spans="1:11">
      <c r="A14" s="38"/>
      <c r="K14" s="16"/>
    </row>
    <row r="15" spans="1:11" ht="28.5" customHeight="1">
      <c r="A15" s="46" t="s">
        <v>398</v>
      </c>
      <c r="B15" s="265"/>
      <c r="C15" s="266"/>
      <c r="D15" s="266"/>
      <c r="E15" s="266"/>
      <c r="F15" s="266"/>
      <c r="G15" s="266"/>
      <c r="H15" s="266"/>
      <c r="I15" s="266"/>
      <c r="J15" s="266"/>
      <c r="K15" s="267"/>
    </row>
    <row r="16" spans="1:11" ht="15.75" thickBot="1">
      <c r="A16" s="47"/>
      <c r="B16" s="48"/>
      <c r="C16" s="48"/>
      <c r="D16" s="48"/>
      <c r="E16" s="48"/>
      <c r="F16" s="48"/>
      <c r="G16" s="48"/>
      <c r="H16" s="48"/>
      <c r="I16" s="48"/>
      <c r="J16" s="48"/>
      <c r="K16" s="49"/>
    </row>
    <row r="17" spans="1:11" ht="18" customHeight="1">
      <c r="A17" s="50" t="s">
        <v>399</v>
      </c>
      <c r="B17" s="51"/>
      <c r="C17" s="51"/>
      <c r="D17" s="51"/>
      <c r="E17" s="51"/>
      <c r="F17" s="51"/>
      <c r="G17" s="51"/>
      <c r="H17" s="51"/>
      <c r="I17" s="51"/>
      <c r="J17" s="51"/>
      <c r="K17" s="52"/>
    </row>
    <row r="18" spans="1:11" ht="57.75" customHeight="1" thickBot="1">
      <c r="A18" s="53" t="s">
        <v>400</v>
      </c>
      <c r="B18" s="268"/>
      <c r="C18" s="269"/>
      <c r="D18" s="269"/>
      <c r="E18" s="269"/>
      <c r="F18" s="269"/>
      <c r="G18" s="269"/>
      <c r="H18" s="269"/>
      <c r="I18" s="269"/>
      <c r="J18" s="269"/>
      <c r="K18" s="270"/>
    </row>
  </sheetData>
  <sheetProtection algorithmName="SHA-512" hashValue="JXWiTaQhPm+FYSx9f2L2oBGYFsDThdk09TZNYX/BpAf1zr78IFZD7wh4iHrbzWKDTtbZ9j1aeVS8keYOFKIiwQ==" saltValue="aiS+7A+J6uTv1jUFEaDOSw==" spinCount="100000" sheet="1" objects="1" scenarios="1"/>
  <mergeCells count="9">
    <mergeCell ref="B15:K15"/>
    <mergeCell ref="B18:K18"/>
    <mergeCell ref="A1:K2"/>
    <mergeCell ref="A3:K3"/>
    <mergeCell ref="A4:K4"/>
    <mergeCell ref="B7:K7"/>
    <mergeCell ref="B10:K10"/>
    <mergeCell ref="B13:K13"/>
    <mergeCell ref="B9:K9"/>
  </mergeCells>
  <dataValidations count="4">
    <dataValidation type="textLength" operator="lessThan" allowBlank="1" showInputMessage="1" showErrorMessage="1" promptTitle="Test not taken yet" prompt="Be sure to upload the registration receipt to your application" sqref="B18:K18" xr:uid="{00000000-0002-0000-0300-000000000000}">
      <formula1>101</formula1>
    </dataValidation>
    <dataValidation type="textLength" operator="lessThan" allowBlank="1" showInputMessage="1" showErrorMessage="1" promptTitle="English test" prompt="Please write the relevant reference number to allow for online verification of your English test" sqref="B7:K7 B13:K13" xr:uid="{00000000-0002-0000-0300-000001000000}">
      <formula1>101</formula1>
    </dataValidation>
    <dataValidation type="textLength" operator="lessThan" allowBlank="1" showInputMessage="1" showErrorMessage="1" promptTitle="English requirements" prompt="Please state in which way you fulfill the English requirements" sqref="B15:K16" xr:uid="{00000000-0002-0000-0300-000002000000}">
      <formula1>101</formula1>
    </dataValidation>
    <dataValidation type="custom" allowBlank="1" showInputMessage="1" showErrorMessage="1" sqref="B10:K10" xr:uid="{00000000-0002-0000-0300-000003000000}">
      <formula1>B10=SUBSTITUTE(B10," ","")</formula1>
    </dataValidation>
  </dataValidations>
  <hyperlinks>
    <hyperlink ref="A4:K4" r:id="rId1" display="https://www.dtu.dk/english/Education/msc/Admission-and-deadlines/Language_test_requirements" xr:uid="{00000000-0004-0000-0300-000000000000}"/>
  </hyperlink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50"/>
  <sheetViews>
    <sheetView topLeftCell="A7" zoomScaleNormal="100" workbookViewId="0">
      <selection activeCell="J20" sqref="J20"/>
    </sheetView>
  </sheetViews>
  <sheetFormatPr defaultColWidth="9.140625" defaultRowHeight="15"/>
  <cols>
    <col min="2" max="2" width="53.5703125" bestFit="1" customWidth="1"/>
  </cols>
  <sheetData>
    <row r="1" spans="1:4">
      <c r="B1" s="17" t="s">
        <v>358</v>
      </c>
      <c r="C1">
        <f>COUNTIF(D2:D250,"?*")</f>
        <v>0</v>
      </c>
    </row>
    <row r="2" spans="1:4">
      <c r="A2">
        <f>IF(ISNUMBER(FIND(#REF!,B2:B250)),MAX(A$1:$A1)+1,0)</f>
        <v>0</v>
      </c>
      <c r="B2" t="s">
        <v>3</v>
      </c>
      <c r="C2" t="e">
        <f ca="1">OFFSET($D$2,,,COUNTIF($D$2:$D$250,"?*"))</f>
        <v>#REF!</v>
      </c>
      <c r="D2" t="str">
        <f>IFERROR(VLOOKUP(ROWS($D$2:D2),$A$2:$B$250,2,0),"")</f>
        <v/>
      </c>
    </row>
    <row r="3" spans="1:4">
      <c r="A3">
        <f>IF(ISNUMBER(FIND(#REF!,B3:B251)),MAX(A$1:$A2)+1,0)</f>
        <v>0</v>
      </c>
      <c r="B3" t="s">
        <v>4</v>
      </c>
      <c r="D3" t="str">
        <f>IFERROR(VLOOKUP(ROWS($D$2:D3),$A$2:$B$250,2,0),"")</f>
        <v/>
      </c>
    </row>
    <row r="4" spans="1:4">
      <c r="A4">
        <f>IF(ISNUMBER(FIND(#REF!,B4:B252)),MAX(A$1:$A3)+1,0)</f>
        <v>0</v>
      </c>
      <c r="B4" t="s">
        <v>5</v>
      </c>
      <c r="D4" t="str">
        <f>IFERROR(VLOOKUP(ROWS($D$2:D4),$A$2:$B$250,2,0),"")</f>
        <v/>
      </c>
    </row>
    <row r="5" spans="1:4">
      <c r="A5">
        <f>IF(ISNUMBER(FIND(#REF!,B5:B253)),MAX(A$1:$A4)+1,0)</f>
        <v>0</v>
      </c>
      <c r="B5" t="s">
        <v>6</v>
      </c>
      <c r="D5" t="str">
        <f>IFERROR(VLOOKUP(ROWS($D$2:D5),$A$2:$B$250,2,0),"")</f>
        <v/>
      </c>
    </row>
    <row r="6" spans="1:4">
      <c r="A6">
        <f>IF(ISNUMBER(FIND(#REF!,B6:B254)),MAX(A$1:$A5)+1,0)</f>
        <v>0</v>
      </c>
      <c r="B6" t="s">
        <v>7</v>
      </c>
      <c r="D6" t="str">
        <f>IFERROR(VLOOKUP(ROWS($D$2:D6),$A$2:$B$250,2,0),"")</f>
        <v/>
      </c>
    </row>
    <row r="7" spans="1:4">
      <c r="A7">
        <f>IF(ISNUMBER(FIND(#REF!,B7:B255)),MAX(A$1:$A6)+1,0)</f>
        <v>0</v>
      </c>
      <c r="B7" t="s">
        <v>8</v>
      </c>
      <c r="D7" t="str">
        <f>IFERROR(VLOOKUP(ROWS($D$2:D7),$A$2:$B$250,2,0),"")</f>
        <v/>
      </c>
    </row>
    <row r="8" spans="1:4">
      <c r="A8">
        <f>IF(ISNUMBER(FIND(#REF!,B8:B256)),MAX(A$1:$A7)+1,0)</f>
        <v>0</v>
      </c>
      <c r="B8" t="s">
        <v>9</v>
      </c>
      <c r="D8" t="str">
        <f>IFERROR(VLOOKUP(ROWS($D$2:D8),$A$2:$B$250,2,0),"")</f>
        <v/>
      </c>
    </row>
    <row r="9" spans="1:4">
      <c r="A9">
        <f>IF(ISNUMBER(FIND(#REF!,B9:B257)),MAX(A$1:$A8)+1,0)</f>
        <v>0</v>
      </c>
      <c r="B9" t="s">
        <v>10</v>
      </c>
      <c r="D9" t="str">
        <f>IFERROR(VLOOKUP(ROWS($D$2:D9),$A$2:$B$250,2,0),"")</f>
        <v/>
      </c>
    </row>
    <row r="10" spans="1:4">
      <c r="A10">
        <f>IF(ISNUMBER(FIND(#REF!,B10:B258)),MAX(A$1:$A9)+1,0)</f>
        <v>0</v>
      </c>
      <c r="B10" t="s">
        <v>11</v>
      </c>
      <c r="D10" t="str">
        <f>IFERROR(VLOOKUP(ROWS($D$2:D10),$A$2:$B$250,2,0),"")</f>
        <v/>
      </c>
    </row>
    <row r="11" spans="1:4">
      <c r="A11">
        <f>IF(ISNUMBER(FIND(#REF!,B11:B259)),MAX(A$1:$A10)+1,0)</f>
        <v>0</v>
      </c>
      <c r="B11" t="s">
        <v>12</v>
      </c>
      <c r="D11" t="str">
        <f>IFERROR(VLOOKUP(ROWS($D$2:D11),$A$2:$B$250,2,0),"")</f>
        <v/>
      </c>
    </row>
    <row r="12" spans="1:4">
      <c r="A12">
        <f>IF(ISNUMBER(FIND(#REF!,B12:B260)),MAX(A$1:$A11)+1,0)</f>
        <v>0</v>
      </c>
      <c r="B12" t="s">
        <v>13</v>
      </c>
      <c r="D12" t="str">
        <f>IFERROR(VLOOKUP(ROWS($D$2:D12),$A$2:$B$250,2,0),"")</f>
        <v/>
      </c>
    </row>
    <row r="13" spans="1:4">
      <c r="A13">
        <f>IF(ISNUMBER(FIND(#REF!,B13:B261)),MAX(A$1:$A12)+1,0)</f>
        <v>0</v>
      </c>
      <c r="B13" t="s">
        <v>14</v>
      </c>
      <c r="D13" t="str">
        <f>IFERROR(VLOOKUP(ROWS($D$2:D13),$A$2:$B$250,2,0),"")</f>
        <v/>
      </c>
    </row>
    <row r="14" spans="1:4">
      <c r="A14">
        <f>IF(ISNUMBER(FIND(#REF!,B14:B262)),MAX(A$1:$A13)+1,0)</f>
        <v>0</v>
      </c>
      <c r="B14" t="s">
        <v>15</v>
      </c>
      <c r="D14" t="str">
        <f>IFERROR(VLOOKUP(ROWS($D$2:D14),$A$2:$B$250,2,0),"")</f>
        <v/>
      </c>
    </row>
    <row r="15" spans="1:4">
      <c r="A15">
        <f>IF(ISNUMBER(FIND(#REF!,B15:B263)),MAX(A$1:$A14)+1,0)</f>
        <v>0</v>
      </c>
      <c r="B15" t="s">
        <v>16</v>
      </c>
      <c r="D15" t="str">
        <f>IFERROR(VLOOKUP(ROWS($D$2:D15),$A$2:$B$250,2,0),"")</f>
        <v/>
      </c>
    </row>
    <row r="16" spans="1:4">
      <c r="A16">
        <f>IF(ISNUMBER(FIND(#REF!,B16:B264)),MAX(A$1:$A15)+1,0)</f>
        <v>0</v>
      </c>
      <c r="B16" t="s">
        <v>17</v>
      </c>
      <c r="D16" t="str">
        <f>IFERROR(VLOOKUP(ROWS($D$2:D16),$A$2:$B$250,2,0),"")</f>
        <v/>
      </c>
    </row>
    <row r="17" spans="1:10">
      <c r="A17">
        <f>IF(ISNUMBER(FIND(#REF!,B17:B265)),MAX(A$1:$A16)+1,0)</f>
        <v>0</v>
      </c>
      <c r="B17" t="s">
        <v>18</v>
      </c>
      <c r="D17" t="str">
        <f>IFERROR(VLOOKUP(ROWS($D$2:D17),$A$2:$B$250,2,0),"")</f>
        <v/>
      </c>
    </row>
    <row r="18" spans="1:10">
      <c r="A18">
        <f>IF(ISNUMBER(FIND(#REF!,B18:B266)),MAX(A$1:$A17)+1,0)</f>
        <v>0</v>
      </c>
      <c r="B18" t="s">
        <v>19</v>
      </c>
      <c r="D18" t="str">
        <f>IFERROR(VLOOKUP(ROWS($D$2:D18),$A$2:$B$250,2,0),"")</f>
        <v/>
      </c>
      <c r="J18" t="s">
        <v>370</v>
      </c>
    </row>
    <row r="19" spans="1:10">
      <c r="A19">
        <f>IF(ISNUMBER(FIND(#REF!,B19:B267)),MAX(A$1:$A18)+1,0)</f>
        <v>0</v>
      </c>
      <c r="B19" t="s">
        <v>20</v>
      </c>
      <c r="D19" t="str">
        <f>IFERROR(VLOOKUP(ROWS($D$2:D19),$A$2:$B$250,2,0),"")</f>
        <v/>
      </c>
      <c r="J19" t="s">
        <v>371</v>
      </c>
    </row>
    <row r="20" spans="1:10">
      <c r="A20">
        <f>IF(ISNUMBER(FIND(#REF!,B20:B268)),MAX(A$1:$A19)+1,0)</f>
        <v>0</v>
      </c>
      <c r="B20" t="s">
        <v>21</v>
      </c>
      <c r="D20" t="str">
        <f>IFERROR(VLOOKUP(ROWS($D$2:D20),$A$2:$B$250,2,0),"")</f>
        <v/>
      </c>
    </row>
    <row r="21" spans="1:10">
      <c r="A21">
        <f>IF(ISNUMBER(FIND(#REF!,B21:B269)),MAX(A$1:$A20)+1,0)</f>
        <v>0</v>
      </c>
      <c r="B21" t="s">
        <v>22</v>
      </c>
      <c r="D21" t="str">
        <f>IFERROR(VLOOKUP(ROWS($D$2:D21),$A$2:$B$250,2,0),"")</f>
        <v/>
      </c>
    </row>
    <row r="22" spans="1:10">
      <c r="A22">
        <f>IF(ISNUMBER(FIND(#REF!,B22:B270)),MAX(A$1:$A21)+1,0)</f>
        <v>0</v>
      </c>
      <c r="B22" t="s">
        <v>23</v>
      </c>
      <c r="D22" t="str">
        <f>IFERROR(VLOOKUP(ROWS($D$2:D22),$A$2:$B$250,2,0),"")</f>
        <v/>
      </c>
    </row>
    <row r="23" spans="1:10">
      <c r="A23">
        <f>IF(ISNUMBER(FIND(#REF!,B23:B271)),MAX(A$1:$A22)+1,0)</f>
        <v>0</v>
      </c>
      <c r="B23" t="s">
        <v>24</v>
      </c>
      <c r="D23" t="str">
        <f>IFERROR(VLOOKUP(ROWS($D$2:D23),$A$2:$B$250,2,0),"")</f>
        <v/>
      </c>
    </row>
    <row r="24" spans="1:10">
      <c r="A24">
        <f>IF(ISNUMBER(FIND(#REF!,B24:B272)),MAX(A$1:$A23)+1,0)</f>
        <v>0</v>
      </c>
      <c r="B24" t="s">
        <v>25</v>
      </c>
      <c r="D24" t="str">
        <f>IFERROR(VLOOKUP(ROWS($D$2:D24),$A$2:$B$250,2,0),"")</f>
        <v/>
      </c>
    </row>
    <row r="25" spans="1:10">
      <c r="A25">
        <f>IF(ISNUMBER(FIND(#REF!,B25:B273)),MAX(A$1:$A24)+1,0)</f>
        <v>0</v>
      </c>
      <c r="B25" t="s">
        <v>26</v>
      </c>
      <c r="D25" t="str">
        <f>IFERROR(VLOOKUP(ROWS($D$2:D25),$A$2:$B$250,2,0),"")</f>
        <v/>
      </c>
    </row>
    <row r="26" spans="1:10">
      <c r="A26">
        <f>IF(ISNUMBER(FIND(#REF!,B26:B274)),MAX(A$1:$A25)+1,0)</f>
        <v>0</v>
      </c>
      <c r="B26" t="s">
        <v>27</v>
      </c>
      <c r="D26" t="str">
        <f>IFERROR(VLOOKUP(ROWS($D$2:D26),$A$2:$B$250,2,0),"")</f>
        <v/>
      </c>
    </row>
    <row r="27" spans="1:10">
      <c r="A27">
        <f>IF(ISNUMBER(FIND(#REF!,B27:B275)),MAX(A$1:$A26)+1,0)</f>
        <v>0</v>
      </c>
      <c r="B27" t="s">
        <v>28</v>
      </c>
      <c r="D27" t="str">
        <f>IFERROR(VLOOKUP(ROWS($D$2:D27),$A$2:$B$250,2,0),"")</f>
        <v/>
      </c>
    </row>
    <row r="28" spans="1:10">
      <c r="A28">
        <f>IF(ISNUMBER(FIND(#REF!,B28:B276)),MAX(A$1:$A27)+1,0)</f>
        <v>0</v>
      </c>
      <c r="B28" t="s">
        <v>29</v>
      </c>
      <c r="D28" t="str">
        <f>IFERROR(VLOOKUP(ROWS($D$2:D28),$A$2:$B$250,2,0),"")</f>
        <v/>
      </c>
    </row>
    <row r="29" spans="1:10">
      <c r="A29">
        <f>IF(ISNUMBER(FIND(#REF!,B29:B277)),MAX(A$1:$A28)+1,0)</f>
        <v>0</v>
      </c>
      <c r="B29" t="s">
        <v>30</v>
      </c>
      <c r="D29" t="str">
        <f>IFERROR(VLOOKUP(ROWS($D$2:D29),$A$2:$B$250,2,0),"")</f>
        <v/>
      </c>
    </row>
    <row r="30" spans="1:10">
      <c r="A30">
        <f>IF(ISNUMBER(FIND(#REF!,B30:B278)),MAX(A$1:$A29)+1,0)</f>
        <v>0</v>
      </c>
      <c r="B30" t="s">
        <v>31</v>
      </c>
      <c r="D30" t="str">
        <f>IFERROR(VLOOKUP(ROWS($D$2:D30),$A$2:$B$250,2,0),"")</f>
        <v/>
      </c>
    </row>
    <row r="31" spans="1:10">
      <c r="A31">
        <f>IF(ISNUMBER(FIND(#REF!,B31:B279)),MAX(A$1:$A30)+1,0)</f>
        <v>0</v>
      </c>
      <c r="B31" t="s">
        <v>32</v>
      </c>
      <c r="D31" t="str">
        <f>IFERROR(VLOOKUP(ROWS($D$2:D31),$A$2:$B$250,2,0),"")</f>
        <v/>
      </c>
    </row>
    <row r="32" spans="1:10">
      <c r="A32">
        <f>IF(ISNUMBER(FIND(#REF!,B32:B280)),MAX(A$1:$A31)+1,0)</f>
        <v>0</v>
      </c>
      <c r="B32" t="s">
        <v>33</v>
      </c>
      <c r="D32" t="str">
        <f>IFERROR(VLOOKUP(ROWS($D$2:D32),$A$2:$B$250,2,0),"")</f>
        <v/>
      </c>
    </row>
    <row r="33" spans="1:4">
      <c r="A33">
        <f>IF(ISNUMBER(FIND(#REF!,B33:B281)),MAX(A$1:$A32)+1,0)</f>
        <v>0</v>
      </c>
      <c r="B33" t="s">
        <v>34</v>
      </c>
      <c r="D33" t="str">
        <f>IFERROR(VLOOKUP(ROWS($D$2:D33),$A$2:$B$250,2,0),"")</f>
        <v/>
      </c>
    </row>
    <row r="34" spans="1:4">
      <c r="A34">
        <f>IF(ISNUMBER(FIND(#REF!,B34:B282)),MAX(A$1:$A33)+1,0)</f>
        <v>0</v>
      </c>
      <c r="B34" t="s">
        <v>35</v>
      </c>
      <c r="D34" t="str">
        <f>IFERROR(VLOOKUP(ROWS($D$2:D34),$A$2:$B$250,2,0),"")</f>
        <v/>
      </c>
    </row>
    <row r="35" spans="1:4">
      <c r="A35">
        <f>IF(ISNUMBER(FIND(#REF!,B35:B283)),MAX(A$1:$A34)+1,0)</f>
        <v>0</v>
      </c>
      <c r="B35" t="s">
        <v>36</v>
      </c>
      <c r="D35" t="str">
        <f>IFERROR(VLOOKUP(ROWS($D$2:D35),$A$2:$B$250,2,0),"")</f>
        <v/>
      </c>
    </row>
    <row r="36" spans="1:4">
      <c r="A36">
        <f>IF(ISNUMBER(FIND(#REF!,B36:B284)),MAX(A$1:$A35)+1,0)</f>
        <v>0</v>
      </c>
      <c r="B36" t="s">
        <v>37</v>
      </c>
      <c r="D36" t="str">
        <f>IFERROR(VLOOKUP(ROWS($D$2:D36),$A$2:$B$250,2,0),"")</f>
        <v/>
      </c>
    </row>
    <row r="37" spans="1:4">
      <c r="A37">
        <f>IF(ISNUMBER(FIND(#REF!,B37:B285)),MAX(A$1:$A36)+1,0)</f>
        <v>0</v>
      </c>
      <c r="B37" t="s">
        <v>38</v>
      </c>
      <c r="D37" t="str">
        <f>IFERROR(VLOOKUP(ROWS($D$2:D37),$A$2:$B$250,2,0),"")</f>
        <v/>
      </c>
    </row>
    <row r="38" spans="1:4">
      <c r="A38">
        <f>IF(ISNUMBER(FIND(#REF!,B38:B286)),MAX(A$1:$A37)+1,0)</f>
        <v>0</v>
      </c>
      <c r="B38" t="s">
        <v>39</v>
      </c>
      <c r="D38" t="str">
        <f>IFERROR(VLOOKUP(ROWS($D$2:D38),$A$2:$B$250,2,0),"")</f>
        <v/>
      </c>
    </row>
    <row r="39" spans="1:4">
      <c r="A39">
        <f>IF(ISNUMBER(FIND(#REF!,B39:B287)),MAX(A$1:$A38)+1,0)</f>
        <v>0</v>
      </c>
      <c r="B39" t="s">
        <v>40</v>
      </c>
      <c r="D39" t="str">
        <f>IFERROR(VLOOKUP(ROWS($D$2:D39),$A$2:$B$250,2,0),"")</f>
        <v/>
      </c>
    </row>
    <row r="40" spans="1:4">
      <c r="A40">
        <f>IF(ISNUMBER(FIND(#REF!,B40:B288)),MAX(A$1:$A39)+1,0)</f>
        <v>0</v>
      </c>
      <c r="B40" t="s">
        <v>41</v>
      </c>
      <c r="D40" t="str">
        <f>IFERROR(VLOOKUP(ROWS($D$2:D40),$A$2:$B$250,2,0),"")</f>
        <v/>
      </c>
    </row>
    <row r="41" spans="1:4">
      <c r="A41">
        <f>IF(ISNUMBER(FIND(#REF!,B41:B289)),MAX(A$1:$A40)+1,0)</f>
        <v>0</v>
      </c>
      <c r="B41" t="s">
        <v>42</v>
      </c>
      <c r="D41" t="str">
        <f>IFERROR(VLOOKUP(ROWS($D$2:D41),$A$2:$B$250,2,0),"")</f>
        <v/>
      </c>
    </row>
    <row r="42" spans="1:4">
      <c r="A42">
        <f>IF(ISNUMBER(FIND(#REF!,B42:B290)),MAX(A$1:$A41)+1,0)</f>
        <v>0</v>
      </c>
      <c r="B42" t="s">
        <v>43</v>
      </c>
      <c r="D42" t="str">
        <f>IFERROR(VLOOKUP(ROWS($D$2:D42),$A$2:$B$250,2,0),"")</f>
        <v/>
      </c>
    </row>
    <row r="43" spans="1:4">
      <c r="A43">
        <f>IF(ISNUMBER(FIND(#REF!,B43:B291)),MAX(A$1:$A42)+1,0)</f>
        <v>0</v>
      </c>
      <c r="B43" t="s">
        <v>44</v>
      </c>
      <c r="D43" t="str">
        <f>IFERROR(VLOOKUP(ROWS($D$2:D43),$A$2:$B$250,2,0),"")</f>
        <v/>
      </c>
    </row>
    <row r="44" spans="1:4">
      <c r="A44">
        <f>IF(ISNUMBER(FIND(#REF!,B44:B292)),MAX(A$1:$A43)+1,0)</f>
        <v>0</v>
      </c>
      <c r="B44" t="s">
        <v>45</v>
      </c>
      <c r="D44" t="str">
        <f>IFERROR(VLOOKUP(ROWS($D$2:D44),$A$2:$B$250,2,0),"")</f>
        <v/>
      </c>
    </row>
    <row r="45" spans="1:4">
      <c r="A45">
        <f>IF(ISNUMBER(FIND(#REF!,B45:B293)),MAX(A$1:$A44)+1,0)</f>
        <v>0</v>
      </c>
      <c r="B45" t="s">
        <v>46</v>
      </c>
      <c r="D45" t="str">
        <f>IFERROR(VLOOKUP(ROWS($D$2:D45),$A$2:$B$250,2,0),"")</f>
        <v/>
      </c>
    </row>
    <row r="46" spans="1:4">
      <c r="A46">
        <f>IF(ISNUMBER(FIND(#REF!,B46:B294)),MAX(A$1:$A45)+1,0)</f>
        <v>0</v>
      </c>
      <c r="B46" t="s">
        <v>47</v>
      </c>
      <c r="D46" t="str">
        <f>IFERROR(VLOOKUP(ROWS($D$2:D46),$A$2:$B$250,2,0),"")</f>
        <v/>
      </c>
    </row>
    <row r="47" spans="1:4">
      <c r="A47">
        <f>IF(ISNUMBER(FIND(#REF!,B47:B295)),MAX(A$1:$A46)+1,0)</f>
        <v>0</v>
      </c>
      <c r="B47" t="s">
        <v>48</v>
      </c>
      <c r="D47" t="str">
        <f>IFERROR(VLOOKUP(ROWS($D$2:D47),$A$2:$B$250,2,0),"")</f>
        <v/>
      </c>
    </row>
    <row r="48" spans="1:4">
      <c r="A48">
        <f>IF(ISNUMBER(FIND(#REF!,B48:B296)),MAX(A$1:$A47)+1,0)</f>
        <v>0</v>
      </c>
      <c r="B48" t="s">
        <v>49</v>
      </c>
      <c r="D48" t="str">
        <f>IFERROR(VLOOKUP(ROWS($D$2:D48),$A$2:$B$250,2,0),"")</f>
        <v/>
      </c>
    </row>
    <row r="49" spans="1:4">
      <c r="A49">
        <f>IF(ISNUMBER(FIND(#REF!,B49:B297)),MAX(A$1:$A48)+1,0)</f>
        <v>0</v>
      </c>
      <c r="B49" t="s">
        <v>50</v>
      </c>
      <c r="D49" t="str">
        <f>IFERROR(VLOOKUP(ROWS($D$2:D49),$A$2:$B$250,2,0),"")</f>
        <v/>
      </c>
    </row>
    <row r="50" spans="1:4">
      <c r="A50">
        <f>IF(ISNUMBER(FIND(#REF!,B50:B298)),MAX(A$1:$A49)+1,0)</f>
        <v>0</v>
      </c>
      <c r="B50" t="s">
        <v>51</v>
      </c>
      <c r="D50" t="str">
        <f>IFERROR(VLOOKUP(ROWS($D$2:D50),$A$2:$B$250,2,0),"")</f>
        <v/>
      </c>
    </row>
    <row r="51" spans="1:4">
      <c r="A51">
        <f>IF(ISNUMBER(FIND(#REF!,B51:B299)),MAX(A$1:$A50)+1,0)</f>
        <v>0</v>
      </c>
      <c r="B51" t="s">
        <v>52</v>
      </c>
      <c r="D51" t="str">
        <f>IFERROR(VLOOKUP(ROWS($D$2:D51),$A$2:$B$250,2,0),"")</f>
        <v/>
      </c>
    </row>
    <row r="52" spans="1:4">
      <c r="A52">
        <f>IF(ISNUMBER(FIND(#REF!,B52:B300)),MAX(A$1:$A51)+1,0)</f>
        <v>0</v>
      </c>
      <c r="B52" t="s">
        <v>53</v>
      </c>
      <c r="D52" t="str">
        <f>IFERROR(VLOOKUP(ROWS($D$2:D52),$A$2:$B$250,2,0),"")</f>
        <v/>
      </c>
    </row>
    <row r="53" spans="1:4">
      <c r="A53">
        <f>IF(ISNUMBER(FIND(#REF!,B53:B301)),MAX(A$1:$A52)+1,0)</f>
        <v>0</v>
      </c>
      <c r="B53" t="s">
        <v>54</v>
      </c>
      <c r="D53" t="str">
        <f>IFERROR(VLOOKUP(ROWS($D$2:D53),$A$2:$B$250,2,0),"")</f>
        <v/>
      </c>
    </row>
    <row r="54" spans="1:4">
      <c r="A54">
        <f>IF(ISNUMBER(FIND(#REF!,B54:B302)),MAX(A$1:$A53)+1,0)</f>
        <v>0</v>
      </c>
      <c r="B54" t="s">
        <v>55</v>
      </c>
      <c r="D54" t="str">
        <f>IFERROR(VLOOKUP(ROWS($D$2:D54),$A$2:$B$250,2,0),"")</f>
        <v/>
      </c>
    </row>
    <row r="55" spans="1:4">
      <c r="A55">
        <f>IF(ISNUMBER(FIND(#REF!,B55:B303)),MAX(A$1:$A54)+1,0)</f>
        <v>0</v>
      </c>
      <c r="B55" t="s">
        <v>56</v>
      </c>
      <c r="D55" t="str">
        <f>IFERROR(VLOOKUP(ROWS($D$2:D55),$A$2:$B$250,2,0),"")</f>
        <v/>
      </c>
    </row>
    <row r="56" spans="1:4">
      <c r="A56">
        <f>IF(ISNUMBER(FIND(#REF!,B56:B304)),MAX(A$1:$A55)+1,0)</f>
        <v>0</v>
      </c>
      <c r="B56" t="s">
        <v>57</v>
      </c>
      <c r="D56" t="str">
        <f>IFERROR(VLOOKUP(ROWS($D$2:D56),$A$2:$B$250,2,0),"")</f>
        <v/>
      </c>
    </row>
    <row r="57" spans="1:4">
      <c r="A57">
        <f>IF(ISNUMBER(FIND(#REF!,B57:B305)),MAX(A$1:$A56)+1,0)</f>
        <v>0</v>
      </c>
      <c r="B57" t="s">
        <v>58</v>
      </c>
      <c r="D57" t="str">
        <f>IFERROR(VLOOKUP(ROWS($D$2:D57),$A$2:$B$250,2,0),"")</f>
        <v/>
      </c>
    </row>
    <row r="58" spans="1:4">
      <c r="A58">
        <f>IF(ISNUMBER(FIND(#REF!,B58:B306)),MAX(A$1:$A57)+1,0)</f>
        <v>0</v>
      </c>
      <c r="B58" t="s">
        <v>59</v>
      </c>
      <c r="D58" t="str">
        <f>IFERROR(VLOOKUP(ROWS($D$2:D58),$A$2:$B$250,2,0),"")</f>
        <v/>
      </c>
    </row>
    <row r="59" spans="1:4">
      <c r="A59">
        <f>IF(ISNUMBER(FIND(#REF!,B59:B307)),MAX(A$1:$A58)+1,0)</f>
        <v>0</v>
      </c>
      <c r="B59" t="s">
        <v>60</v>
      </c>
      <c r="D59" t="str">
        <f>IFERROR(VLOOKUP(ROWS($D$2:D59),$A$2:$B$250,2,0),"")</f>
        <v/>
      </c>
    </row>
    <row r="60" spans="1:4">
      <c r="A60">
        <f>IF(ISNUMBER(FIND(#REF!,B60:B308)),MAX(A$1:$A59)+1,0)</f>
        <v>0</v>
      </c>
      <c r="B60" t="s">
        <v>61</v>
      </c>
      <c r="D60" t="str">
        <f>IFERROR(VLOOKUP(ROWS($D$2:D60),$A$2:$B$250,2,0),"")</f>
        <v/>
      </c>
    </row>
    <row r="61" spans="1:4">
      <c r="A61">
        <f>IF(ISNUMBER(FIND(#REF!,B61:B309)),MAX(A$1:$A60)+1,0)</f>
        <v>0</v>
      </c>
      <c r="B61" t="s">
        <v>62</v>
      </c>
      <c r="D61" t="str">
        <f>IFERROR(VLOOKUP(ROWS($D$2:D61),$A$2:$B$250,2,0),"")</f>
        <v/>
      </c>
    </row>
    <row r="62" spans="1:4">
      <c r="A62">
        <f>IF(ISNUMBER(FIND(#REF!,B62:B310)),MAX(A$1:$A61)+1,0)</f>
        <v>0</v>
      </c>
      <c r="B62" t="s">
        <v>63</v>
      </c>
      <c r="D62" t="str">
        <f>IFERROR(VLOOKUP(ROWS($D$2:D62),$A$2:$B$250,2,0),"")</f>
        <v/>
      </c>
    </row>
    <row r="63" spans="1:4">
      <c r="A63">
        <f>IF(ISNUMBER(FIND(#REF!,B63:B311)),MAX(A$1:$A62)+1,0)</f>
        <v>0</v>
      </c>
      <c r="B63" t="s">
        <v>64</v>
      </c>
      <c r="D63" t="str">
        <f>IFERROR(VLOOKUP(ROWS($D$2:D63),$A$2:$B$250,2,0),"")</f>
        <v/>
      </c>
    </row>
    <row r="64" spans="1:4">
      <c r="A64">
        <f>IF(ISNUMBER(FIND(#REF!,B64:B312)),MAX(A$1:$A63)+1,0)</f>
        <v>0</v>
      </c>
      <c r="B64" t="s">
        <v>65</v>
      </c>
      <c r="D64" t="str">
        <f>IFERROR(VLOOKUP(ROWS($D$2:D64),$A$2:$B$250,2,0),"")</f>
        <v/>
      </c>
    </row>
    <row r="65" spans="1:4">
      <c r="A65">
        <f>IF(ISNUMBER(FIND(#REF!,B65:B313)),MAX(A$1:$A64)+1,0)</f>
        <v>0</v>
      </c>
      <c r="B65" t="s">
        <v>66</v>
      </c>
      <c r="D65" t="str">
        <f>IFERROR(VLOOKUP(ROWS($D$2:D65),$A$2:$B$250,2,0),"")</f>
        <v/>
      </c>
    </row>
    <row r="66" spans="1:4">
      <c r="A66">
        <f>IF(ISNUMBER(FIND(#REF!,B66:B314)),MAX(A$1:$A65)+1,0)</f>
        <v>0</v>
      </c>
      <c r="B66" t="s">
        <v>67</v>
      </c>
      <c r="D66" t="str">
        <f>IFERROR(VLOOKUP(ROWS($D$2:D66),$A$2:$B$250,2,0),"")</f>
        <v/>
      </c>
    </row>
    <row r="67" spans="1:4">
      <c r="A67">
        <f>IF(ISNUMBER(FIND(#REF!,B67:B315)),MAX(A$1:$A66)+1,0)</f>
        <v>0</v>
      </c>
      <c r="B67" t="s">
        <v>68</v>
      </c>
      <c r="D67" t="str">
        <f>IFERROR(VLOOKUP(ROWS($D$2:D67),$A$2:$B$250,2,0),"")</f>
        <v/>
      </c>
    </row>
    <row r="68" spans="1:4">
      <c r="A68">
        <f>IF(ISNUMBER(FIND(#REF!,B68:B316)),MAX(A$1:$A67)+1,0)</f>
        <v>0</v>
      </c>
      <c r="B68" t="s">
        <v>69</v>
      </c>
      <c r="D68" t="str">
        <f>IFERROR(VLOOKUP(ROWS($D$2:D68),$A$2:$B$250,2,0),"")</f>
        <v/>
      </c>
    </row>
    <row r="69" spans="1:4">
      <c r="A69">
        <f>IF(ISNUMBER(FIND(#REF!,B69:B317)),MAX(A$1:$A68)+1,0)</f>
        <v>0</v>
      </c>
      <c r="B69" t="s">
        <v>70</v>
      </c>
      <c r="D69" t="str">
        <f>IFERROR(VLOOKUP(ROWS($D$2:D69),$A$2:$B$250,2,0),"")</f>
        <v/>
      </c>
    </row>
    <row r="70" spans="1:4">
      <c r="A70">
        <f>IF(ISNUMBER(FIND(#REF!,B70:B318)),MAX(A$1:$A69)+1,0)</f>
        <v>0</v>
      </c>
      <c r="B70" t="s">
        <v>71</v>
      </c>
      <c r="D70" t="str">
        <f>IFERROR(VLOOKUP(ROWS($D$2:D70),$A$2:$B$250,2,0),"")</f>
        <v/>
      </c>
    </row>
    <row r="71" spans="1:4">
      <c r="A71">
        <f>IF(ISNUMBER(FIND(#REF!,B71:B319)),MAX(A$1:$A70)+1,0)</f>
        <v>0</v>
      </c>
      <c r="B71" t="s">
        <v>72</v>
      </c>
      <c r="D71" t="str">
        <f>IFERROR(VLOOKUP(ROWS($D$2:D71),$A$2:$B$250,2,0),"")</f>
        <v/>
      </c>
    </row>
    <row r="72" spans="1:4">
      <c r="A72">
        <f>IF(ISNUMBER(FIND(#REF!,B72:B320)),MAX(A$1:$A71)+1,0)</f>
        <v>0</v>
      </c>
      <c r="B72" t="s">
        <v>73</v>
      </c>
      <c r="D72" t="str">
        <f>IFERROR(VLOOKUP(ROWS($D$2:D72),$A$2:$B$250,2,0),"")</f>
        <v/>
      </c>
    </row>
    <row r="73" spans="1:4">
      <c r="A73">
        <f>IF(ISNUMBER(FIND(#REF!,B73:B321)),MAX(A$1:$A72)+1,0)</f>
        <v>0</v>
      </c>
      <c r="B73" t="s">
        <v>74</v>
      </c>
      <c r="D73" t="str">
        <f>IFERROR(VLOOKUP(ROWS($D$2:D73),$A$2:$B$250,2,0),"")</f>
        <v/>
      </c>
    </row>
    <row r="74" spans="1:4">
      <c r="A74">
        <f>IF(ISNUMBER(FIND(#REF!,B74:B322)),MAX(A$1:$A73)+1,0)</f>
        <v>0</v>
      </c>
      <c r="B74" t="s">
        <v>75</v>
      </c>
      <c r="D74" t="str">
        <f>IFERROR(VLOOKUP(ROWS($D$2:D74),$A$2:$B$250,2,0),"")</f>
        <v/>
      </c>
    </row>
    <row r="75" spans="1:4">
      <c r="A75">
        <f>IF(ISNUMBER(FIND(#REF!,B75:B323)),MAX(A$1:$A74)+1,0)</f>
        <v>0</v>
      </c>
      <c r="B75" t="s">
        <v>76</v>
      </c>
      <c r="D75" t="str">
        <f>IFERROR(VLOOKUP(ROWS($D$2:D75),$A$2:$B$250,2,0),"")</f>
        <v/>
      </c>
    </row>
    <row r="76" spans="1:4">
      <c r="A76">
        <f>IF(ISNUMBER(FIND(#REF!,B76:B324)),MAX(A$1:$A75)+1,0)</f>
        <v>0</v>
      </c>
      <c r="B76" t="s">
        <v>77</v>
      </c>
      <c r="D76" t="str">
        <f>IFERROR(VLOOKUP(ROWS($D$2:D76),$A$2:$B$250,2,0),"")</f>
        <v/>
      </c>
    </row>
    <row r="77" spans="1:4">
      <c r="A77">
        <f>IF(ISNUMBER(FIND(#REF!,B77:B325)),MAX(A$1:$A76)+1,0)</f>
        <v>0</v>
      </c>
      <c r="B77" t="s">
        <v>78</v>
      </c>
      <c r="D77" t="str">
        <f>IFERROR(VLOOKUP(ROWS($D$2:D77),$A$2:$B$250,2,0),"")</f>
        <v/>
      </c>
    </row>
    <row r="78" spans="1:4">
      <c r="A78">
        <f>IF(ISNUMBER(FIND(#REF!,B78:B326)),MAX(A$1:$A77)+1,0)</f>
        <v>0</v>
      </c>
      <c r="B78" t="s">
        <v>79</v>
      </c>
      <c r="D78" t="str">
        <f>IFERROR(VLOOKUP(ROWS($D$2:D78),$A$2:$B$250,2,0),"")</f>
        <v/>
      </c>
    </row>
    <row r="79" spans="1:4">
      <c r="A79">
        <f>IF(ISNUMBER(FIND(#REF!,B79:B327)),MAX(A$1:$A78)+1,0)</f>
        <v>0</v>
      </c>
      <c r="B79" t="s">
        <v>80</v>
      </c>
      <c r="D79" t="str">
        <f>IFERROR(VLOOKUP(ROWS($D$2:D79),$A$2:$B$250,2,0),"")</f>
        <v/>
      </c>
    </row>
    <row r="80" spans="1:4">
      <c r="A80">
        <f>IF(ISNUMBER(FIND(#REF!,B80:B328)),MAX(A$1:$A79)+1,0)</f>
        <v>0</v>
      </c>
      <c r="B80" t="s">
        <v>81</v>
      </c>
      <c r="D80" t="str">
        <f>IFERROR(VLOOKUP(ROWS($D$2:D80),$A$2:$B$250,2,0),"")</f>
        <v/>
      </c>
    </row>
    <row r="81" spans="1:4">
      <c r="A81">
        <f>IF(ISNUMBER(FIND(#REF!,B81:B329)),MAX(A$1:$A80)+1,0)</f>
        <v>0</v>
      </c>
      <c r="B81" t="s">
        <v>82</v>
      </c>
      <c r="D81" t="str">
        <f>IFERROR(VLOOKUP(ROWS($D$2:D81),$A$2:$B$250,2,0),"")</f>
        <v/>
      </c>
    </row>
    <row r="82" spans="1:4">
      <c r="A82">
        <f>IF(ISNUMBER(FIND(#REF!,B82:B330)),MAX(A$1:$A81)+1,0)</f>
        <v>0</v>
      </c>
      <c r="B82" t="s">
        <v>83</v>
      </c>
      <c r="D82" t="str">
        <f>IFERROR(VLOOKUP(ROWS($D$2:D82),$A$2:$B$250,2,0),"")</f>
        <v/>
      </c>
    </row>
    <row r="83" spans="1:4">
      <c r="A83">
        <f>IF(ISNUMBER(FIND(#REF!,B83:B331)),MAX(A$1:$A82)+1,0)</f>
        <v>0</v>
      </c>
      <c r="B83" t="s">
        <v>84</v>
      </c>
      <c r="D83" t="str">
        <f>IFERROR(VLOOKUP(ROWS($D$2:D83),$A$2:$B$250,2,0),"")</f>
        <v/>
      </c>
    </row>
    <row r="84" spans="1:4">
      <c r="A84">
        <f>IF(ISNUMBER(FIND(#REF!,B84:B332)),MAX(A$1:$A83)+1,0)</f>
        <v>0</v>
      </c>
      <c r="B84" t="s">
        <v>85</v>
      </c>
      <c r="D84" t="str">
        <f>IFERROR(VLOOKUP(ROWS($D$2:D84),$A$2:$B$250,2,0),"")</f>
        <v/>
      </c>
    </row>
    <row r="85" spans="1:4">
      <c r="A85">
        <f>IF(ISNUMBER(FIND(#REF!,B85:B333)),MAX(A$1:$A84)+1,0)</f>
        <v>0</v>
      </c>
      <c r="B85" t="s">
        <v>86</v>
      </c>
      <c r="D85" t="str">
        <f>IFERROR(VLOOKUP(ROWS($D$2:D85),$A$2:$B$250,2,0),"")</f>
        <v/>
      </c>
    </row>
    <row r="86" spans="1:4">
      <c r="A86">
        <f>IF(ISNUMBER(FIND(#REF!,B86:B334)),MAX(A$1:$A85)+1,0)</f>
        <v>0</v>
      </c>
      <c r="B86" t="s">
        <v>87</v>
      </c>
      <c r="D86" t="str">
        <f>IFERROR(VLOOKUP(ROWS($D$2:D86),$A$2:$B$250,2,0),"")</f>
        <v/>
      </c>
    </row>
    <row r="87" spans="1:4">
      <c r="A87">
        <f>IF(ISNUMBER(FIND(#REF!,B87:B335)),MAX(A$1:$A86)+1,0)</f>
        <v>0</v>
      </c>
      <c r="B87" t="s">
        <v>88</v>
      </c>
      <c r="D87" t="str">
        <f>IFERROR(VLOOKUP(ROWS($D$2:D87),$A$2:$B$250,2,0),"")</f>
        <v/>
      </c>
    </row>
    <row r="88" spans="1:4">
      <c r="A88">
        <f>IF(ISNUMBER(FIND(#REF!,B88:B336)),MAX(A$1:$A87)+1,0)</f>
        <v>0</v>
      </c>
      <c r="B88" t="s">
        <v>89</v>
      </c>
      <c r="D88" t="str">
        <f>IFERROR(VLOOKUP(ROWS($D$2:D88),$A$2:$B$250,2,0),"")</f>
        <v/>
      </c>
    </row>
    <row r="89" spans="1:4">
      <c r="A89">
        <f>IF(ISNUMBER(FIND(#REF!,B89:B337)),MAX(A$1:$A88)+1,0)</f>
        <v>0</v>
      </c>
      <c r="B89" t="s">
        <v>90</v>
      </c>
      <c r="D89" t="str">
        <f>IFERROR(VLOOKUP(ROWS($D$2:D89),$A$2:$B$250,2,0),"")</f>
        <v/>
      </c>
    </row>
    <row r="90" spans="1:4">
      <c r="A90">
        <f>IF(ISNUMBER(FIND(#REF!,B90:B338)),MAX(A$1:$A89)+1,0)</f>
        <v>0</v>
      </c>
      <c r="B90" t="s">
        <v>91</v>
      </c>
      <c r="D90" t="str">
        <f>IFERROR(VLOOKUP(ROWS($D$2:D90),$A$2:$B$250,2,0),"")</f>
        <v/>
      </c>
    </row>
    <row r="91" spans="1:4">
      <c r="A91">
        <f>IF(ISNUMBER(FIND(#REF!,B91:B339)),MAX(A$1:$A90)+1,0)</f>
        <v>0</v>
      </c>
      <c r="B91" t="s">
        <v>92</v>
      </c>
      <c r="D91" t="str">
        <f>IFERROR(VLOOKUP(ROWS($D$2:D91),$A$2:$B$250,2,0),"")</f>
        <v/>
      </c>
    </row>
    <row r="92" spans="1:4">
      <c r="A92">
        <f>IF(ISNUMBER(FIND(#REF!,B92:B340)),MAX(A$1:$A91)+1,0)</f>
        <v>0</v>
      </c>
      <c r="B92" t="s">
        <v>93</v>
      </c>
      <c r="D92" t="str">
        <f>IFERROR(VLOOKUP(ROWS($D$2:D92),$A$2:$B$250,2,0),"")</f>
        <v/>
      </c>
    </row>
    <row r="93" spans="1:4">
      <c r="A93">
        <f>IF(ISNUMBER(FIND(#REF!,B93:B341)),MAX(A$1:$A92)+1,0)</f>
        <v>0</v>
      </c>
      <c r="B93" t="s">
        <v>94</v>
      </c>
      <c r="D93" t="str">
        <f>IFERROR(VLOOKUP(ROWS($D$2:D93),$A$2:$B$250,2,0),"")</f>
        <v/>
      </c>
    </row>
    <row r="94" spans="1:4">
      <c r="A94">
        <f>IF(ISNUMBER(FIND(#REF!,B94:B342)),MAX(A$1:$A93)+1,0)</f>
        <v>0</v>
      </c>
      <c r="B94" t="s">
        <v>95</v>
      </c>
      <c r="D94" t="str">
        <f>IFERROR(VLOOKUP(ROWS($D$2:D94),$A$2:$B$250,2,0),"")</f>
        <v/>
      </c>
    </row>
    <row r="95" spans="1:4">
      <c r="A95">
        <f>IF(ISNUMBER(FIND(#REF!,B95:B343)),MAX(A$1:$A94)+1,0)</f>
        <v>0</v>
      </c>
      <c r="B95" t="s">
        <v>96</v>
      </c>
      <c r="D95" t="str">
        <f>IFERROR(VLOOKUP(ROWS($D$2:D95),$A$2:$B$250,2,0),"")</f>
        <v/>
      </c>
    </row>
    <row r="96" spans="1:4">
      <c r="A96">
        <f>IF(ISNUMBER(FIND(#REF!,B96:B344)),MAX(A$1:$A95)+1,0)</f>
        <v>0</v>
      </c>
      <c r="B96" t="s">
        <v>97</v>
      </c>
      <c r="D96" t="str">
        <f>IFERROR(VLOOKUP(ROWS($D$2:D96),$A$2:$B$250,2,0),"")</f>
        <v/>
      </c>
    </row>
    <row r="97" spans="1:4">
      <c r="A97">
        <f>IF(ISNUMBER(FIND(#REF!,B97:B345)),MAX(A$1:$A96)+1,0)</f>
        <v>0</v>
      </c>
      <c r="B97" t="s">
        <v>98</v>
      </c>
      <c r="D97" t="str">
        <f>IFERROR(VLOOKUP(ROWS($D$2:D97),$A$2:$B$250,2,0),"")</f>
        <v/>
      </c>
    </row>
    <row r="98" spans="1:4">
      <c r="A98">
        <f>IF(ISNUMBER(FIND(#REF!,B98:B346)),MAX(A$1:$A97)+1,0)</f>
        <v>0</v>
      </c>
      <c r="B98" t="s">
        <v>99</v>
      </c>
      <c r="D98" t="str">
        <f>IFERROR(VLOOKUP(ROWS($D$2:D98),$A$2:$B$250,2,0),"")</f>
        <v/>
      </c>
    </row>
    <row r="99" spans="1:4">
      <c r="A99">
        <f>IF(ISNUMBER(FIND(#REF!,B99:B347)),MAX(A$1:$A98)+1,0)</f>
        <v>0</v>
      </c>
      <c r="B99" t="s">
        <v>100</v>
      </c>
      <c r="D99" t="str">
        <f>IFERROR(VLOOKUP(ROWS($D$2:D99),$A$2:$B$250,2,0),"")</f>
        <v/>
      </c>
    </row>
    <row r="100" spans="1:4">
      <c r="A100">
        <f>IF(ISNUMBER(FIND(#REF!,B100:B348)),MAX(A$1:$A99)+1,0)</f>
        <v>0</v>
      </c>
      <c r="B100" t="s">
        <v>101</v>
      </c>
      <c r="D100" t="str">
        <f>IFERROR(VLOOKUP(ROWS($D$2:D100),$A$2:$B$250,2,0),"")</f>
        <v/>
      </c>
    </row>
    <row r="101" spans="1:4">
      <c r="A101">
        <f>IF(ISNUMBER(FIND(#REF!,B101:B349)),MAX(A$1:$A100)+1,0)</f>
        <v>0</v>
      </c>
      <c r="B101" t="s">
        <v>102</v>
      </c>
      <c r="D101" t="str">
        <f>IFERROR(VLOOKUP(ROWS($D$2:D101),$A$2:$B$250,2,0),"")</f>
        <v/>
      </c>
    </row>
    <row r="102" spans="1:4">
      <c r="A102">
        <f>IF(ISNUMBER(FIND(#REF!,B102:B350)),MAX(A$1:$A101)+1,0)</f>
        <v>0</v>
      </c>
      <c r="B102" t="s">
        <v>103</v>
      </c>
      <c r="D102" t="str">
        <f>IFERROR(VLOOKUP(ROWS($D$2:D102),$A$2:$B$250,2,0),"")</f>
        <v/>
      </c>
    </row>
    <row r="103" spans="1:4">
      <c r="A103">
        <f>IF(ISNUMBER(FIND(#REF!,B103:B351)),MAX(A$1:$A102)+1,0)</f>
        <v>0</v>
      </c>
      <c r="B103" t="s">
        <v>104</v>
      </c>
      <c r="D103" t="str">
        <f>IFERROR(VLOOKUP(ROWS($D$2:D103),$A$2:$B$250,2,0),"")</f>
        <v/>
      </c>
    </row>
    <row r="104" spans="1:4">
      <c r="A104">
        <f>IF(ISNUMBER(FIND(#REF!,B104:B352)),MAX(A$1:$A103)+1,0)</f>
        <v>0</v>
      </c>
      <c r="B104" t="s">
        <v>105</v>
      </c>
      <c r="D104" t="str">
        <f>IFERROR(VLOOKUP(ROWS($D$2:D104),$A$2:$B$250,2,0),"")</f>
        <v/>
      </c>
    </row>
    <row r="105" spans="1:4">
      <c r="A105">
        <f>IF(ISNUMBER(FIND(#REF!,B105:B353)),MAX(A$1:$A104)+1,0)</f>
        <v>0</v>
      </c>
      <c r="B105" t="s">
        <v>106</v>
      </c>
      <c r="D105" t="str">
        <f>IFERROR(VLOOKUP(ROWS($D$2:D105),$A$2:$B$250,2,0),"")</f>
        <v/>
      </c>
    </row>
    <row r="106" spans="1:4">
      <c r="A106">
        <f>IF(ISNUMBER(FIND(#REF!,B106:B354)),MAX(A$1:$A105)+1,0)</f>
        <v>0</v>
      </c>
      <c r="B106" t="s">
        <v>107</v>
      </c>
      <c r="D106" t="str">
        <f>IFERROR(VLOOKUP(ROWS($D$2:D106),$A$2:$B$250,2,0),"")</f>
        <v/>
      </c>
    </row>
    <row r="107" spans="1:4">
      <c r="A107">
        <f>IF(ISNUMBER(FIND(#REF!,B107:B355)),MAX(A$1:$A106)+1,0)</f>
        <v>0</v>
      </c>
      <c r="B107" t="s">
        <v>108</v>
      </c>
      <c r="D107" t="str">
        <f>IFERROR(VLOOKUP(ROWS($D$2:D107),$A$2:$B$250,2,0),"")</f>
        <v/>
      </c>
    </row>
    <row r="108" spans="1:4">
      <c r="A108">
        <f>IF(ISNUMBER(FIND(#REF!,B108:B356)),MAX(A$1:$A107)+1,0)</f>
        <v>0</v>
      </c>
      <c r="B108" t="s">
        <v>109</v>
      </c>
      <c r="D108" t="str">
        <f>IFERROR(VLOOKUP(ROWS($D$2:D108),$A$2:$B$250,2,0),"")</f>
        <v/>
      </c>
    </row>
    <row r="109" spans="1:4">
      <c r="A109">
        <f>IF(ISNUMBER(FIND(#REF!,B109:B357)),MAX(A$1:$A108)+1,0)</f>
        <v>0</v>
      </c>
      <c r="B109" t="s">
        <v>110</v>
      </c>
      <c r="D109" t="str">
        <f>IFERROR(VLOOKUP(ROWS($D$2:D109),$A$2:$B$250,2,0),"")</f>
        <v/>
      </c>
    </row>
    <row r="110" spans="1:4">
      <c r="A110">
        <f>IF(ISNUMBER(FIND(#REF!,B110:B358)),MAX(A$1:$A109)+1,0)</f>
        <v>0</v>
      </c>
      <c r="B110" t="s">
        <v>111</v>
      </c>
      <c r="D110" t="str">
        <f>IFERROR(VLOOKUP(ROWS($D$2:D110),$A$2:$B$250,2,0),"")</f>
        <v/>
      </c>
    </row>
    <row r="111" spans="1:4">
      <c r="A111">
        <f>IF(ISNUMBER(FIND(#REF!,B111:B359)),MAX(A$1:$A110)+1,0)</f>
        <v>0</v>
      </c>
      <c r="B111" t="s">
        <v>112</v>
      </c>
      <c r="D111" t="str">
        <f>IFERROR(VLOOKUP(ROWS($D$2:D111),$A$2:$B$250,2,0),"")</f>
        <v/>
      </c>
    </row>
    <row r="112" spans="1:4">
      <c r="A112">
        <f>IF(ISNUMBER(FIND(#REF!,B112:B360)),MAX(A$1:$A111)+1,0)</f>
        <v>0</v>
      </c>
      <c r="B112" t="s">
        <v>113</v>
      </c>
      <c r="D112" t="str">
        <f>IFERROR(VLOOKUP(ROWS($D$2:D112),$A$2:$B$250,2,0),"")</f>
        <v/>
      </c>
    </row>
    <row r="113" spans="1:4">
      <c r="A113">
        <f>IF(ISNUMBER(FIND(#REF!,B113:B361)),MAX(A$1:$A112)+1,0)</f>
        <v>0</v>
      </c>
      <c r="B113" t="s">
        <v>114</v>
      </c>
      <c r="D113" t="str">
        <f>IFERROR(VLOOKUP(ROWS($D$2:D113),$A$2:$B$250,2,0),"")</f>
        <v/>
      </c>
    </row>
    <row r="114" spans="1:4">
      <c r="A114">
        <f>IF(ISNUMBER(FIND(#REF!,B114:B362)),MAX(A$1:$A113)+1,0)</f>
        <v>0</v>
      </c>
      <c r="B114" t="s">
        <v>115</v>
      </c>
      <c r="D114" t="str">
        <f>IFERROR(VLOOKUP(ROWS($D$2:D114),$A$2:$B$250,2,0),"")</f>
        <v/>
      </c>
    </row>
    <row r="115" spans="1:4">
      <c r="A115">
        <f>IF(ISNUMBER(FIND(#REF!,B115:B363)),MAX(A$1:$A114)+1,0)</f>
        <v>0</v>
      </c>
      <c r="B115" t="s">
        <v>116</v>
      </c>
      <c r="D115" t="str">
        <f>IFERROR(VLOOKUP(ROWS($D$2:D115),$A$2:$B$250,2,0),"")</f>
        <v/>
      </c>
    </row>
    <row r="116" spans="1:4">
      <c r="A116">
        <f>IF(ISNUMBER(FIND(#REF!,B116:B364)),MAX(A$1:$A115)+1,0)</f>
        <v>0</v>
      </c>
      <c r="B116" t="s">
        <v>117</v>
      </c>
      <c r="D116" t="str">
        <f>IFERROR(VLOOKUP(ROWS($D$2:D116),$A$2:$B$250,2,0),"")</f>
        <v/>
      </c>
    </row>
    <row r="117" spans="1:4">
      <c r="A117">
        <f>IF(ISNUMBER(FIND(#REF!,B117:B365)),MAX(A$1:$A116)+1,0)</f>
        <v>0</v>
      </c>
      <c r="B117" t="s">
        <v>118</v>
      </c>
      <c r="D117" t="str">
        <f>IFERROR(VLOOKUP(ROWS($D$2:D117),$A$2:$B$250,2,0),"")</f>
        <v/>
      </c>
    </row>
    <row r="118" spans="1:4">
      <c r="A118">
        <f>IF(ISNUMBER(FIND(#REF!,B118:B366)),MAX(A$1:$A117)+1,0)</f>
        <v>0</v>
      </c>
      <c r="B118" t="s">
        <v>119</v>
      </c>
      <c r="D118" t="str">
        <f>IFERROR(VLOOKUP(ROWS($D$2:D118),$A$2:$B$250,2,0),"")</f>
        <v/>
      </c>
    </row>
    <row r="119" spans="1:4">
      <c r="A119">
        <f>IF(ISNUMBER(FIND(#REF!,B119:B367)),MAX(A$1:$A118)+1,0)</f>
        <v>0</v>
      </c>
      <c r="B119" t="s">
        <v>120</v>
      </c>
      <c r="D119" t="str">
        <f>IFERROR(VLOOKUP(ROWS($D$2:D119),$A$2:$B$250,2,0),"")</f>
        <v/>
      </c>
    </row>
    <row r="120" spans="1:4">
      <c r="A120">
        <f>IF(ISNUMBER(FIND(#REF!,B120:B368)),MAX(A$1:$A119)+1,0)</f>
        <v>0</v>
      </c>
      <c r="B120" t="s">
        <v>121</v>
      </c>
      <c r="D120" t="str">
        <f>IFERROR(VLOOKUP(ROWS($D$2:D120),$A$2:$B$250,2,0),"")</f>
        <v/>
      </c>
    </row>
    <row r="121" spans="1:4">
      <c r="A121">
        <f>IF(ISNUMBER(FIND(#REF!,B121:B369)),MAX(A$1:$A120)+1,0)</f>
        <v>0</v>
      </c>
      <c r="B121" t="s">
        <v>122</v>
      </c>
      <c r="D121" t="str">
        <f>IFERROR(VLOOKUP(ROWS($D$2:D121),$A$2:$B$250,2,0),"")</f>
        <v/>
      </c>
    </row>
    <row r="122" spans="1:4">
      <c r="A122">
        <f>IF(ISNUMBER(FIND(#REF!,B122:B370)),MAX(A$1:$A121)+1,0)</f>
        <v>0</v>
      </c>
      <c r="B122" t="s">
        <v>123</v>
      </c>
      <c r="D122" t="str">
        <f>IFERROR(VLOOKUP(ROWS($D$2:D122),$A$2:$B$250,2,0),"")</f>
        <v/>
      </c>
    </row>
    <row r="123" spans="1:4">
      <c r="A123">
        <f>IF(ISNUMBER(FIND(#REF!,B123:B371)),MAX(A$1:$A122)+1,0)</f>
        <v>0</v>
      </c>
      <c r="B123" t="s">
        <v>124</v>
      </c>
      <c r="D123" t="str">
        <f>IFERROR(VLOOKUP(ROWS($D$2:D123),$A$2:$B$250,2,0),"")</f>
        <v/>
      </c>
    </row>
    <row r="124" spans="1:4">
      <c r="A124">
        <f>IF(ISNUMBER(FIND(#REF!,B124:B372)),MAX(A$1:$A123)+1,0)</f>
        <v>0</v>
      </c>
      <c r="B124" t="s">
        <v>125</v>
      </c>
      <c r="D124" t="str">
        <f>IFERROR(VLOOKUP(ROWS($D$2:D124),$A$2:$B$250,2,0),"")</f>
        <v/>
      </c>
    </row>
    <row r="125" spans="1:4">
      <c r="A125">
        <f>IF(ISNUMBER(FIND(#REF!,B125:B373)),MAX(A$1:$A124)+1,0)</f>
        <v>0</v>
      </c>
      <c r="B125" t="s">
        <v>126</v>
      </c>
      <c r="D125" t="str">
        <f>IFERROR(VLOOKUP(ROWS($D$2:D125),$A$2:$B$250,2,0),"")</f>
        <v/>
      </c>
    </row>
    <row r="126" spans="1:4">
      <c r="A126">
        <f>IF(ISNUMBER(FIND(#REF!,B126:B374)),MAX(A$1:$A125)+1,0)</f>
        <v>0</v>
      </c>
      <c r="B126" t="s">
        <v>127</v>
      </c>
      <c r="D126" t="str">
        <f>IFERROR(VLOOKUP(ROWS($D$2:D126),$A$2:$B$250,2,0),"")</f>
        <v/>
      </c>
    </row>
    <row r="127" spans="1:4">
      <c r="A127">
        <f>IF(ISNUMBER(FIND(#REF!,B127:B375)),MAX(A$1:$A126)+1,0)</f>
        <v>0</v>
      </c>
      <c r="B127" t="s">
        <v>128</v>
      </c>
      <c r="D127" t="str">
        <f>IFERROR(VLOOKUP(ROWS($D$2:D127),$A$2:$B$250,2,0),"")</f>
        <v/>
      </c>
    </row>
    <row r="128" spans="1:4">
      <c r="A128">
        <f>IF(ISNUMBER(FIND(#REF!,B128:B376)),MAX(A$1:$A127)+1,0)</f>
        <v>0</v>
      </c>
      <c r="B128" t="s">
        <v>129</v>
      </c>
      <c r="D128" t="str">
        <f>IFERROR(VLOOKUP(ROWS($D$2:D128),$A$2:$B$250,2,0),"")</f>
        <v/>
      </c>
    </row>
    <row r="129" spans="1:4">
      <c r="A129">
        <f>IF(ISNUMBER(FIND(#REF!,B129:B377)),MAX(A$1:$A128)+1,0)</f>
        <v>0</v>
      </c>
      <c r="B129" t="s">
        <v>130</v>
      </c>
      <c r="D129" t="str">
        <f>IFERROR(VLOOKUP(ROWS($D$2:D129),$A$2:$B$250,2,0),"")</f>
        <v/>
      </c>
    </row>
    <row r="130" spans="1:4">
      <c r="A130">
        <f>IF(ISNUMBER(FIND(#REF!,B130:B378)),MAX(A$1:$A129)+1,0)</f>
        <v>0</v>
      </c>
      <c r="B130" t="s">
        <v>131</v>
      </c>
      <c r="D130" t="str">
        <f>IFERROR(VLOOKUP(ROWS($D$2:D130),$A$2:$B$250,2,0),"")</f>
        <v/>
      </c>
    </row>
    <row r="131" spans="1:4">
      <c r="A131">
        <f>IF(ISNUMBER(FIND(#REF!,B131:B379)),MAX(A$1:$A130)+1,0)</f>
        <v>0</v>
      </c>
      <c r="B131" t="s">
        <v>132</v>
      </c>
      <c r="D131" t="str">
        <f>IFERROR(VLOOKUP(ROWS($D$2:D131),$A$2:$B$250,2,0),"")</f>
        <v/>
      </c>
    </row>
    <row r="132" spans="1:4">
      <c r="A132">
        <f>IF(ISNUMBER(FIND(#REF!,B132:B380)),MAX(A$1:$A131)+1,0)</f>
        <v>0</v>
      </c>
      <c r="B132" t="s">
        <v>133</v>
      </c>
      <c r="D132" t="str">
        <f>IFERROR(VLOOKUP(ROWS($D$2:D132),$A$2:$B$250,2,0),"")</f>
        <v/>
      </c>
    </row>
    <row r="133" spans="1:4">
      <c r="A133">
        <f>IF(ISNUMBER(FIND(#REF!,B133:B381)),MAX(A$1:$A132)+1,0)</f>
        <v>0</v>
      </c>
      <c r="B133" t="s">
        <v>134</v>
      </c>
      <c r="D133" t="str">
        <f>IFERROR(VLOOKUP(ROWS($D$2:D133),$A$2:$B$250,2,0),"")</f>
        <v/>
      </c>
    </row>
    <row r="134" spans="1:4">
      <c r="A134">
        <f>IF(ISNUMBER(FIND(#REF!,B134:B382)),MAX(A$1:$A133)+1,0)</f>
        <v>0</v>
      </c>
      <c r="B134" t="s">
        <v>135</v>
      </c>
      <c r="D134" t="str">
        <f>IFERROR(VLOOKUP(ROWS($D$2:D134),$A$2:$B$250,2,0),"")</f>
        <v/>
      </c>
    </row>
    <row r="135" spans="1:4">
      <c r="A135">
        <f>IF(ISNUMBER(FIND(#REF!,B135:B383)),MAX(A$1:$A134)+1,0)</f>
        <v>0</v>
      </c>
      <c r="B135" t="s">
        <v>136</v>
      </c>
      <c r="D135" t="str">
        <f>IFERROR(VLOOKUP(ROWS($D$2:D135),$A$2:$B$250,2,0),"")</f>
        <v/>
      </c>
    </row>
    <row r="136" spans="1:4">
      <c r="A136">
        <f>IF(ISNUMBER(FIND(#REF!,B136:B384)),MAX(A$1:$A135)+1,0)</f>
        <v>0</v>
      </c>
      <c r="B136" t="s">
        <v>137</v>
      </c>
      <c r="D136" t="str">
        <f>IFERROR(VLOOKUP(ROWS($D$2:D136),$A$2:$B$250,2,0),"")</f>
        <v/>
      </c>
    </row>
    <row r="137" spans="1:4">
      <c r="A137">
        <f>IF(ISNUMBER(FIND(#REF!,B137:B385)),MAX(A$1:$A136)+1,0)</f>
        <v>0</v>
      </c>
      <c r="B137" t="s">
        <v>138</v>
      </c>
      <c r="D137" t="str">
        <f>IFERROR(VLOOKUP(ROWS($D$2:D137),$A$2:$B$250,2,0),"")</f>
        <v/>
      </c>
    </row>
    <row r="138" spans="1:4">
      <c r="A138">
        <f>IF(ISNUMBER(FIND(#REF!,B138:B386)),MAX(A$1:$A137)+1,0)</f>
        <v>0</v>
      </c>
      <c r="B138" t="s">
        <v>139</v>
      </c>
      <c r="D138" t="str">
        <f>IFERROR(VLOOKUP(ROWS($D$2:D138),$A$2:$B$250,2,0),"")</f>
        <v/>
      </c>
    </row>
    <row r="139" spans="1:4">
      <c r="A139">
        <f>IF(ISNUMBER(FIND(#REF!,B139:B387)),MAX(A$1:$A138)+1,0)</f>
        <v>0</v>
      </c>
      <c r="B139" t="s">
        <v>140</v>
      </c>
      <c r="D139" t="str">
        <f>IFERROR(VLOOKUP(ROWS($D$2:D139),$A$2:$B$250,2,0),"")</f>
        <v/>
      </c>
    </row>
    <row r="140" spans="1:4">
      <c r="A140">
        <f>IF(ISNUMBER(FIND(#REF!,B140:B388)),MAX(A$1:$A139)+1,0)</f>
        <v>0</v>
      </c>
      <c r="B140" t="s">
        <v>141</v>
      </c>
      <c r="D140" t="str">
        <f>IFERROR(VLOOKUP(ROWS($D$2:D140),$A$2:$B$250,2,0),"")</f>
        <v/>
      </c>
    </row>
    <row r="141" spans="1:4">
      <c r="A141">
        <f>IF(ISNUMBER(FIND(#REF!,B141:B389)),MAX(A$1:$A140)+1,0)</f>
        <v>0</v>
      </c>
      <c r="B141" t="s">
        <v>142</v>
      </c>
      <c r="D141" t="str">
        <f>IFERROR(VLOOKUP(ROWS($D$2:D141),$A$2:$B$250,2,0),"")</f>
        <v/>
      </c>
    </row>
    <row r="142" spans="1:4">
      <c r="A142">
        <f>IF(ISNUMBER(FIND(#REF!,B142:B390)),MAX(A$1:$A141)+1,0)</f>
        <v>0</v>
      </c>
      <c r="B142" t="s">
        <v>143</v>
      </c>
      <c r="D142" t="str">
        <f>IFERROR(VLOOKUP(ROWS($D$2:D142),$A$2:$B$250,2,0),"")</f>
        <v/>
      </c>
    </row>
    <row r="143" spans="1:4">
      <c r="A143">
        <f>IF(ISNUMBER(FIND(#REF!,B143:B391)),MAX(A$1:$A142)+1,0)</f>
        <v>0</v>
      </c>
      <c r="B143" t="s">
        <v>144</v>
      </c>
      <c r="D143" t="str">
        <f>IFERROR(VLOOKUP(ROWS($D$2:D143),$A$2:$B$250,2,0),"")</f>
        <v/>
      </c>
    </row>
    <row r="144" spans="1:4">
      <c r="A144">
        <f>IF(ISNUMBER(FIND(#REF!,B144:B392)),MAX(A$1:$A143)+1,0)</f>
        <v>0</v>
      </c>
      <c r="B144" t="s">
        <v>145</v>
      </c>
      <c r="D144" t="str">
        <f>IFERROR(VLOOKUP(ROWS($D$2:D144),$A$2:$B$250,2,0),"")</f>
        <v/>
      </c>
    </row>
    <row r="145" spans="1:4">
      <c r="A145">
        <f>IF(ISNUMBER(FIND(#REF!,B145:B393)),MAX(A$1:$A144)+1,0)</f>
        <v>0</v>
      </c>
      <c r="B145" t="s">
        <v>146</v>
      </c>
      <c r="D145" t="str">
        <f>IFERROR(VLOOKUP(ROWS($D$2:D145),$A$2:$B$250,2,0),"")</f>
        <v/>
      </c>
    </row>
    <row r="146" spans="1:4">
      <c r="A146">
        <f>IF(ISNUMBER(FIND(#REF!,B146:B394)),MAX(A$1:$A145)+1,0)</f>
        <v>0</v>
      </c>
      <c r="B146" t="s">
        <v>147</v>
      </c>
      <c r="D146" t="str">
        <f>IFERROR(VLOOKUP(ROWS($D$2:D146),$A$2:$B$250,2,0),"")</f>
        <v/>
      </c>
    </row>
    <row r="147" spans="1:4">
      <c r="A147">
        <f>IF(ISNUMBER(FIND(#REF!,B147:B395)),MAX(A$1:$A146)+1,0)</f>
        <v>0</v>
      </c>
      <c r="B147" t="s">
        <v>148</v>
      </c>
      <c r="D147" t="str">
        <f>IFERROR(VLOOKUP(ROWS($D$2:D147),$A$2:$B$250,2,0),"")</f>
        <v/>
      </c>
    </row>
    <row r="148" spans="1:4">
      <c r="A148">
        <f>IF(ISNUMBER(FIND(#REF!,B148:B396)),MAX(A$1:$A147)+1,0)</f>
        <v>0</v>
      </c>
      <c r="B148" t="s">
        <v>149</v>
      </c>
      <c r="D148" t="str">
        <f>IFERROR(VLOOKUP(ROWS($D$2:D148),$A$2:$B$250,2,0),"")</f>
        <v/>
      </c>
    </row>
    <row r="149" spans="1:4">
      <c r="A149">
        <f>IF(ISNUMBER(FIND(#REF!,B149:B397)),MAX(A$1:$A148)+1,0)</f>
        <v>0</v>
      </c>
      <c r="B149" t="s">
        <v>150</v>
      </c>
      <c r="D149" t="str">
        <f>IFERROR(VLOOKUP(ROWS($D$2:D149),$A$2:$B$250,2,0),"")</f>
        <v/>
      </c>
    </row>
    <row r="150" spans="1:4">
      <c r="A150">
        <f>IF(ISNUMBER(FIND(#REF!,B150:B398)),MAX(A$1:$A149)+1,0)</f>
        <v>0</v>
      </c>
      <c r="B150" t="s">
        <v>151</v>
      </c>
      <c r="D150" t="str">
        <f>IFERROR(VLOOKUP(ROWS($D$2:D150),$A$2:$B$250,2,0),"")</f>
        <v/>
      </c>
    </row>
    <row r="151" spans="1:4">
      <c r="A151">
        <f>IF(ISNUMBER(FIND(#REF!,B151:B399)),MAX(A$1:$A150)+1,0)</f>
        <v>0</v>
      </c>
      <c r="B151" t="s">
        <v>152</v>
      </c>
      <c r="D151" t="str">
        <f>IFERROR(VLOOKUP(ROWS($D$2:D151),$A$2:$B$250,2,0),"")</f>
        <v/>
      </c>
    </row>
    <row r="152" spans="1:4">
      <c r="A152">
        <f>IF(ISNUMBER(FIND(#REF!,B152:B400)),MAX(A$1:$A151)+1,0)</f>
        <v>0</v>
      </c>
      <c r="B152" t="s">
        <v>153</v>
      </c>
      <c r="D152" t="str">
        <f>IFERROR(VLOOKUP(ROWS($D$2:D152),$A$2:$B$250,2,0),"")</f>
        <v/>
      </c>
    </row>
    <row r="153" spans="1:4">
      <c r="A153">
        <f>IF(ISNUMBER(FIND(#REF!,B153:B401)),MAX(A$1:$A152)+1,0)</f>
        <v>0</v>
      </c>
      <c r="B153" t="s">
        <v>154</v>
      </c>
      <c r="D153" t="str">
        <f>IFERROR(VLOOKUP(ROWS($D$2:D153),$A$2:$B$250,2,0),"")</f>
        <v/>
      </c>
    </row>
    <row r="154" spans="1:4">
      <c r="A154">
        <f>IF(ISNUMBER(FIND(#REF!,B154:B402)),MAX(A$1:$A153)+1,0)</f>
        <v>0</v>
      </c>
      <c r="B154" t="s">
        <v>155</v>
      </c>
      <c r="D154" t="str">
        <f>IFERROR(VLOOKUP(ROWS($D$2:D154),$A$2:$B$250,2,0),"")</f>
        <v/>
      </c>
    </row>
    <row r="155" spans="1:4">
      <c r="A155">
        <f>IF(ISNUMBER(FIND(#REF!,B155:B403)),MAX(A$1:$A154)+1,0)</f>
        <v>0</v>
      </c>
      <c r="B155" t="s">
        <v>156</v>
      </c>
      <c r="D155" t="str">
        <f>IFERROR(VLOOKUP(ROWS($D$2:D155),$A$2:$B$250,2,0),"")</f>
        <v/>
      </c>
    </row>
    <row r="156" spans="1:4">
      <c r="A156">
        <f>IF(ISNUMBER(FIND(#REF!,B156:B404)),MAX(A$1:$A155)+1,0)</f>
        <v>0</v>
      </c>
      <c r="B156" t="s">
        <v>157</v>
      </c>
      <c r="D156" t="str">
        <f>IFERROR(VLOOKUP(ROWS($D$2:D156),$A$2:$B$250,2,0),"")</f>
        <v/>
      </c>
    </row>
    <row r="157" spans="1:4">
      <c r="A157">
        <f>IF(ISNUMBER(FIND(#REF!,B157:B405)),MAX(A$1:$A156)+1,0)</f>
        <v>0</v>
      </c>
      <c r="B157" t="s">
        <v>158</v>
      </c>
      <c r="D157" t="str">
        <f>IFERROR(VLOOKUP(ROWS($D$2:D157),$A$2:$B$250,2,0),"")</f>
        <v/>
      </c>
    </row>
    <row r="158" spans="1:4">
      <c r="A158">
        <f>IF(ISNUMBER(FIND(#REF!,B158:B406)),MAX(A$1:$A157)+1,0)</f>
        <v>0</v>
      </c>
      <c r="B158" t="s">
        <v>159</v>
      </c>
      <c r="D158" t="str">
        <f>IFERROR(VLOOKUP(ROWS($D$2:D158),$A$2:$B$250,2,0),"")</f>
        <v/>
      </c>
    </row>
    <row r="159" spans="1:4">
      <c r="A159">
        <f>IF(ISNUMBER(FIND(#REF!,B159:B407)),MAX(A$1:$A158)+1,0)</f>
        <v>0</v>
      </c>
      <c r="B159" t="s">
        <v>160</v>
      </c>
      <c r="D159" t="str">
        <f>IFERROR(VLOOKUP(ROWS($D$2:D159),$A$2:$B$250,2,0),"")</f>
        <v/>
      </c>
    </row>
    <row r="160" spans="1:4">
      <c r="A160">
        <f>IF(ISNUMBER(FIND(#REF!,B160:B408)),MAX(A$1:$A159)+1,0)</f>
        <v>0</v>
      </c>
      <c r="B160" t="s">
        <v>161</v>
      </c>
      <c r="D160" t="str">
        <f>IFERROR(VLOOKUP(ROWS($D$2:D160),$A$2:$B$250,2,0),"")</f>
        <v/>
      </c>
    </row>
    <row r="161" spans="1:4">
      <c r="A161">
        <f>IF(ISNUMBER(FIND(#REF!,B161:B409)),MAX(A$1:$A160)+1,0)</f>
        <v>0</v>
      </c>
      <c r="B161" t="s">
        <v>162</v>
      </c>
      <c r="D161" t="str">
        <f>IFERROR(VLOOKUP(ROWS($D$2:D161),$A$2:$B$250,2,0),"")</f>
        <v/>
      </c>
    </row>
    <row r="162" spans="1:4">
      <c r="A162">
        <f>IF(ISNUMBER(FIND(#REF!,B162:B410)),MAX(A$1:$A161)+1,0)</f>
        <v>0</v>
      </c>
      <c r="B162" t="s">
        <v>163</v>
      </c>
      <c r="D162" t="str">
        <f>IFERROR(VLOOKUP(ROWS($D$2:D162),$A$2:$B$250,2,0),"")</f>
        <v/>
      </c>
    </row>
    <row r="163" spans="1:4">
      <c r="A163">
        <f>IF(ISNUMBER(FIND(#REF!,B163:B411)),MAX(A$1:$A162)+1,0)</f>
        <v>0</v>
      </c>
      <c r="B163" t="s">
        <v>164</v>
      </c>
      <c r="D163" t="str">
        <f>IFERROR(VLOOKUP(ROWS($D$2:D163),$A$2:$B$250,2,0),"")</f>
        <v/>
      </c>
    </row>
    <row r="164" spans="1:4">
      <c r="A164">
        <f>IF(ISNUMBER(FIND(#REF!,B164:B412)),MAX(A$1:$A163)+1,0)</f>
        <v>0</v>
      </c>
      <c r="B164" t="s">
        <v>165</v>
      </c>
      <c r="D164" t="str">
        <f>IFERROR(VLOOKUP(ROWS($D$2:D164),$A$2:$B$250,2,0),"")</f>
        <v/>
      </c>
    </row>
    <row r="165" spans="1:4">
      <c r="A165">
        <f>IF(ISNUMBER(FIND(#REF!,B165:B413)),MAX(A$1:$A164)+1,0)</f>
        <v>0</v>
      </c>
      <c r="B165" t="s">
        <v>166</v>
      </c>
      <c r="D165" t="str">
        <f>IFERROR(VLOOKUP(ROWS($D$2:D165),$A$2:$B$250,2,0),"")</f>
        <v/>
      </c>
    </row>
    <row r="166" spans="1:4">
      <c r="A166">
        <f>IF(ISNUMBER(FIND(#REF!,B166:B414)),MAX(A$1:$A165)+1,0)</f>
        <v>0</v>
      </c>
      <c r="B166" t="s">
        <v>167</v>
      </c>
      <c r="D166" t="str">
        <f>IFERROR(VLOOKUP(ROWS($D$2:D166),$A$2:$B$250,2,0),"")</f>
        <v/>
      </c>
    </row>
    <row r="167" spans="1:4">
      <c r="A167">
        <f>IF(ISNUMBER(FIND(#REF!,B167:B415)),MAX(A$1:$A166)+1,0)</f>
        <v>0</v>
      </c>
      <c r="B167" t="s">
        <v>168</v>
      </c>
      <c r="D167" t="str">
        <f>IFERROR(VLOOKUP(ROWS($D$2:D167),$A$2:$B$250,2,0),"")</f>
        <v/>
      </c>
    </row>
    <row r="168" spans="1:4">
      <c r="A168">
        <f>IF(ISNUMBER(FIND(#REF!,B168:B416)),MAX(A$1:$A167)+1,0)</f>
        <v>0</v>
      </c>
      <c r="B168" t="s">
        <v>169</v>
      </c>
      <c r="D168" t="str">
        <f>IFERROR(VLOOKUP(ROWS($D$2:D168),$A$2:$B$250,2,0),"")</f>
        <v/>
      </c>
    </row>
    <row r="169" spans="1:4">
      <c r="A169">
        <f>IF(ISNUMBER(FIND(#REF!,B169:B417)),MAX(A$1:$A168)+1,0)</f>
        <v>0</v>
      </c>
      <c r="B169" t="s">
        <v>170</v>
      </c>
      <c r="D169" t="str">
        <f>IFERROR(VLOOKUP(ROWS($D$2:D169),$A$2:$B$250,2,0),"")</f>
        <v/>
      </c>
    </row>
    <row r="170" spans="1:4">
      <c r="A170">
        <f>IF(ISNUMBER(FIND(#REF!,B170:B418)),MAX(A$1:$A169)+1,0)</f>
        <v>0</v>
      </c>
      <c r="B170" t="s">
        <v>171</v>
      </c>
      <c r="D170" t="str">
        <f>IFERROR(VLOOKUP(ROWS($D$2:D170),$A$2:$B$250,2,0),"")</f>
        <v/>
      </c>
    </row>
    <row r="171" spans="1:4">
      <c r="A171">
        <f>IF(ISNUMBER(FIND(#REF!,B171:B419)),MAX(A$1:$A170)+1,0)</f>
        <v>0</v>
      </c>
      <c r="B171" t="s">
        <v>172</v>
      </c>
      <c r="D171" t="str">
        <f>IFERROR(VLOOKUP(ROWS($D$2:D171),$A$2:$B$250,2,0),"")</f>
        <v/>
      </c>
    </row>
    <row r="172" spans="1:4">
      <c r="A172">
        <f>IF(ISNUMBER(FIND(#REF!,B172:B420)),MAX(A$1:$A171)+1,0)</f>
        <v>0</v>
      </c>
      <c r="B172" t="s">
        <v>173</v>
      </c>
      <c r="D172" t="str">
        <f>IFERROR(VLOOKUP(ROWS($D$2:D172),$A$2:$B$250,2,0),"")</f>
        <v/>
      </c>
    </row>
    <row r="173" spans="1:4">
      <c r="A173">
        <f>IF(ISNUMBER(FIND(#REF!,B173:B421)),MAX(A$1:$A172)+1,0)</f>
        <v>0</v>
      </c>
      <c r="B173" t="s">
        <v>174</v>
      </c>
      <c r="D173" t="str">
        <f>IFERROR(VLOOKUP(ROWS($D$2:D173),$A$2:$B$250,2,0),"")</f>
        <v/>
      </c>
    </row>
    <row r="174" spans="1:4">
      <c r="A174">
        <f>IF(ISNUMBER(FIND(#REF!,B174:B422)),MAX(A$1:$A173)+1,0)</f>
        <v>0</v>
      </c>
      <c r="B174" t="s">
        <v>175</v>
      </c>
      <c r="D174" t="str">
        <f>IFERROR(VLOOKUP(ROWS($D$2:D174),$A$2:$B$250,2,0),"")</f>
        <v/>
      </c>
    </row>
    <row r="175" spans="1:4">
      <c r="A175">
        <f>IF(ISNUMBER(FIND(#REF!,B175:B423)),MAX(A$1:$A174)+1,0)</f>
        <v>0</v>
      </c>
      <c r="B175" t="s">
        <v>176</v>
      </c>
      <c r="D175" t="str">
        <f>IFERROR(VLOOKUP(ROWS($D$2:D175),$A$2:$B$250,2,0),"")</f>
        <v/>
      </c>
    </row>
    <row r="176" spans="1:4">
      <c r="A176">
        <f>IF(ISNUMBER(FIND(#REF!,B176:B424)),MAX(A$1:$A175)+1,0)</f>
        <v>0</v>
      </c>
      <c r="B176" t="s">
        <v>177</v>
      </c>
      <c r="D176" t="str">
        <f>IFERROR(VLOOKUP(ROWS($D$2:D176),$A$2:$B$250,2,0),"")</f>
        <v/>
      </c>
    </row>
    <row r="177" spans="1:4">
      <c r="A177">
        <f>IF(ISNUMBER(FIND(#REF!,B177:B425)),MAX(A$1:$A176)+1,0)</f>
        <v>0</v>
      </c>
      <c r="B177" t="s">
        <v>178</v>
      </c>
      <c r="D177" t="str">
        <f>IFERROR(VLOOKUP(ROWS($D$2:D177),$A$2:$B$250,2,0),"")</f>
        <v/>
      </c>
    </row>
    <row r="178" spans="1:4">
      <c r="A178">
        <f>IF(ISNUMBER(FIND(#REF!,B178:B426)),MAX(A$1:$A177)+1,0)</f>
        <v>0</v>
      </c>
      <c r="B178" t="s">
        <v>179</v>
      </c>
      <c r="D178" t="str">
        <f>IFERROR(VLOOKUP(ROWS($D$2:D178),$A$2:$B$250,2,0),"")</f>
        <v/>
      </c>
    </row>
    <row r="179" spans="1:4">
      <c r="A179">
        <f>IF(ISNUMBER(FIND(#REF!,B179:B427)),MAX(A$1:$A178)+1,0)</f>
        <v>0</v>
      </c>
      <c r="B179" t="s">
        <v>180</v>
      </c>
      <c r="D179" t="str">
        <f>IFERROR(VLOOKUP(ROWS($D$2:D179),$A$2:$B$250,2,0),"")</f>
        <v/>
      </c>
    </row>
    <row r="180" spans="1:4">
      <c r="A180">
        <f>IF(ISNUMBER(FIND(#REF!,B180:B428)),MAX(A$1:$A179)+1,0)</f>
        <v>0</v>
      </c>
      <c r="B180" t="s">
        <v>181</v>
      </c>
      <c r="D180" t="str">
        <f>IFERROR(VLOOKUP(ROWS($D$2:D180),$A$2:$B$250,2,0),"")</f>
        <v/>
      </c>
    </row>
    <row r="181" spans="1:4">
      <c r="A181">
        <f>IF(ISNUMBER(FIND(#REF!,B181:B429)),MAX(A$1:$A180)+1,0)</f>
        <v>0</v>
      </c>
      <c r="B181" t="s">
        <v>182</v>
      </c>
      <c r="D181" t="str">
        <f>IFERROR(VLOOKUP(ROWS($D$2:D181),$A$2:$B$250,2,0),"")</f>
        <v/>
      </c>
    </row>
    <row r="182" spans="1:4">
      <c r="A182">
        <f>IF(ISNUMBER(FIND(#REF!,B182:B430)),MAX(A$1:$A181)+1,0)</f>
        <v>0</v>
      </c>
      <c r="B182" t="s">
        <v>183</v>
      </c>
      <c r="D182" t="str">
        <f>IFERROR(VLOOKUP(ROWS($D$2:D182),$A$2:$B$250,2,0),"")</f>
        <v/>
      </c>
    </row>
    <row r="183" spans="1:4">
      <c r="A183">
        <f>IF(ISNUMBER(FIND(#REF!,B183:B431)),MAX(A$1:$A182)+1,0)</f>
        <v>0</v>
      </c>
      <c r="B183" t="s">
        <v>184</v>
      </c>
      <c r="D183" t="str">
        <f>IFERROR(VLOOKUP(ROWS($D$2:D183),$A$2:$B$250,2,0),"")</f>
        <v/>
      </c>
    </row>
    <row r="184" spans="1:4">
      <c r="A184">
        <f>IF(ISNUMBER(FIND(#REF!,B184:B432)),MAX(A$1:$A183)+1,0)</f>
        <v>0</v>
      </c>
      <c r="B184" t="s">
        <v>185</v>
      </c>
      <c r="D184" t="str">
        <f>IFERROR(VLOOKUP(ROWS($D$2:D184),$A$2:$B$250,2,0),"")</f>
        <v/>
      </c>
    </row>
    <row r="185" spans="1:4">
      <c r="A185">
        <f>IF(ISNUMBER(FIND(#REF!,B185:B433)),MAX(A$1:$A184)+1,0)</f>
        <v>0</v>
      </c>
      <c r="B185" t="s">
        <v>186</v>
      </c>
      <c r="D185" t="str">
        <f>IFERROR(VLOOKUP(ROWS($D$2:D185),$A$2:$B$250,2,0),"")</f>
        <v/>
      </c>
    </row>
    <row r="186" spans="1:4">
      <c r="A186">
        <f>IF(ISNUMBER(FIND(#REF!,B186:B434)),MAX(A$1:$A185)+1,0)</f>
        <v>0</v>
      </c>
      <c r="B186" t="s">
        <v>187</v>
      </c>
      <c r="D186" t="str">
        <f>IFERROR(VLOOKUP(ROWS($D$2:D186),$A$2:$B$250,2,0),"")</f>
        <v/>
      </c>
    </row>
    <row r="187" spans="1:4">
      <c r="A187">
        <f>IF(ISNUMBER(FIND(#REF!,B187:B435)),MAX(A$1:$A186)+1,0)</f>
        <v>0</v>
      </c>
      <c r="B187" t="s">
        <v>188</v>
      </c>
      <c r="D187" t="str">
        <f>IFERROR(VLOOKUP(ROWS($D$2:D187),$A$2:$B$250,2,0),"")</f>
        <v/>
      </c>
    </row>
    <row r="188" spans="1:4">
      <c r="A188">
        <f>IF(ISNUMBER(FIND(#REF!,B188:B436)),MAX(A$1:$A187)+1,0)</f>
        <v>0</v>
      </c>
      <c r="B188" t="s">
        <v>189</v>
      </c>
      <c r="D188" t="str">
        <f>IFERROR(VLOOKUP(ROWS($D$2:D188),$A$2:$B$250,2,0),"")</f>
        <v/>
      </c>
    </row>
    <row r="189" spans="1:4">
      <c r="A189">
        <f>IF(ISNUMBER(FIND(#REF!,B189:B437)),MAX(A$1:$A188)+1,0)</f>
        <v>0</v>
      </c>
      <c r="B189" t="s">
        <v>190</v>
      </c>
      <c r="D189" t="str">
        <f>IFERROR(VLOOKUP(ROWS($D$2:D189),$A$2:$B$250,2,0),"")</f>
        <v/>
      </c>
    </row>
    <row r="190" spans="1:4">
      <c r="A190">
        <f>IF(ISNUMBER(FIND(#REF!,B190:B438)),MAX(A$1:$A189)+1,0)</f>
        <v>0</v>
      </c>
      <c r="B190" t="s">
        <v>191</v>
      </c>
      <c r="D190" t="str">
        <f>IFERROR(VLOOKUP(ROWS($D$2:D190),$A$2:$B$250,2,0),"")</f>
        <v/>
      </c>
    </row>
    <row r="191" spans="1:4">
      <c r="A191">
        <f>IF(ISNUMBER(FIND(#REF!,B191:B439)),MAX(A$1:$A190)+1,0)</f>
        <v>0</v>
      </c>
      <c r="B191" t="s">
        <v>192</v>
      </c>
      <c r="D191" t="str">
        <f>IFERROR(VLOOKUP(ROWS($D$2:D191),$A$2:$B$250,2,0),"")</f>
        <v/>
      </c>
    </row>
    <row r="192" spans="1:4">
      <c r="A192">
        <f>IF(ISNUMBER(FIND(#REF!,B192:B440)),MAX(A$1:$A191)+1,0)</f>
        <v>0</v>
      </c>
      <c r="B192" t="s">
        <v>193</v>
      </c>
      <c r="D192" t="str">
        <f>IFERROR(VLOOKUP(ROWS($D$2:D192),$A$2:$B$250,2,0),"")</f>
        <v/>
      </c>
    </row>
    <row r="193" spans="1:4">
      <c r="A193">
        <f>IF(ISNUMBER(FIND(#REF!,B193:B441)),MAX(A$1:$A192)+1,0)</f>
        <v>0</v>
      </c>
      <c r="B193" t="s">
        <v>194</v>
      </c>
      <c r="D193" t="str">
        <f>IFERROR(VLOOKUP(ROWS($D$2:D193),$A$2:$B$250,2,0),"")</f>
        <v/>
      </c>
    </row>
    <row r="194" spans="1:4">
      <c r="A194">
        <f>IF(ISNUMBER(FIND(#REF!,B194:B442)),MAX(A$1:$A193)+1,0)</f>
        <v>0</v>
      </c>
      <c r="B194" t="s">
        <v>195</v>
      </c>
      <c r="D194" t="str">
        <f>IFERROR(VLOOKUP(ROWS($D$2:D194),$A$2:$B$250,2,0),"")</f>
        <v/>
      </c>
    </row>
    <row r="195" spans="1:4">
      <c r="A195">
        <f>IF(ISNUMBER(FIND(#REF!,B195:B443)),MAX(A$1:$A194)+1,0)</f>
        <v>0</v>
      </c>
      <c r="B195" t="s">
        <v>196</v>
      </c>
      <c r="D195" t="str">
        <f>IFERROR(VLOOKUP(ROWS($D$2:D195),$A$2:$B$250,2,0),"")</f>
        <v/>
      </c>
    </row>
    <row r="196" spans="1:4">
      <c r="A196">
        <f>IF(ISNUMBER(FIND(#REF!,B196:B444)),MAX(A$1:$A195)+1,0)</f>
        <v>0</v>
      </c>
      <c r="B196" t="s">
        <v>197</v>
      </c>
      <c r="D196" t="str">
        <f>IFERROR(VLOOKUP(ROWS($D$2:D196),$A$2:$B$250,2,0),"")</f>
        <v/>
      </c>
    </row>
    <row r="197" spans="1:4">
      <c r="A197">
        <f>IF(ISNUMBER(FIND(#REF!,B197:B445)),MAX(A$1:$A196)+1,0)</f>
        <v>0</v>
      </c>
      <c r="B197" t="s">
        <v>198</v>
      </c>
      <c r="D197" t="str">
        <f>IFERROR(VLOOKUP(ROWS($D$2:D197),$A$2:$B$250,2,0),"")</f>
        <v/>
      </c>
    </row>
    <row r="198" spans="1:4">
      <c r="A198">
        <f>IF(ISNUMBER(FIND(#REF!,B198:B446)),MAX(A$1:$A197)+1,0)</f>
        <v>0</v>
      </c>
      <c r="B198" t="s">
        <v>199</v>
      </c>
      <c r="D198" t="str">
        <f>IFERROR(VLOOKUP(ROWS($D$2:D198),$A$2:$B$250,2,0),"")</f>
        <v/>
      </c>
    </row>
    <row r="199" spans="1:4">
      <c r="A199">
        <f>IF(ISNUMBER(FIND(#REF!,B199:B447)),MAX(A$1:$A198)+1,0)</f>
        <v>0</v>
      </c>
      <c r="B199" t="s">
        <v>200</v>
      </c>
      <c r="D199" t="str">
        <f>IFERROR(VLOOKUP(ROWS($D$2:D199),$A$2:$B$250,2,0),"")</f>
        <v/>
      </c>
    </row>
    <row r="200" spans="1:4">
      <c r="A200">
        <f>IF(ISNUMBER(FIND(#REF!,B200:B448)),MAX(A$1:$A199)+1,0)</f>
        <v>0</v>
      </c>
      <c r="B200" t="s">
        <v>201</v>
      </c>
      <c r="D200" t="str">
        <f>IFERROR(VLOOKUP(ROWS($D$2:D200),$A$2:$B$250,2,0),"")</f>
        <v/>
      </c>
    </row>
    <row r="201" spans="1:4">
      <c r="A201">
        <f>IF(ISNUMBER(FIND(#REF!,B201:B449)),MAX(A$1:$A200)+1,0)</f>
        <v>0</v>
      </c>
      <c r="B201" t="s">
        <v>202</v>
      </c>
      <c r="D201" t="str">
        <f>IFERROR(VLOOKUP(ROWS($D$2:D201),$A$2:$B$250,2,0),"")</f>
        <v/>
      </c>
    </row>
    <row r="202" spans="1:4">
      <c r="A202">
        <f>IF(ISNUMBER(FIND(#REF!,B202:B450)),MAX(A$1:$A201)+1,0)</f>
        <v>0</v>
      </c>
      <c r="B202" t="s">
        <v>203</v>
      </c>
      <c r="D202" t="str">
        <f>IFERROR(VLOOKUP(ROWS($D$2:D202),$A$2:$B$250,2,0),"")</f>
        <v/>
      </c>
    </row>
    <row r="203" spans="1:4">
      <c r="A203">
        <f>IF(ISNUMBER(FIND(#REF!,B203:B451)),MAX(A$1:$A202)+1,0)</f>
        <v>0</v>
      </c>
      <c r="B203" t="s">
        <v>204</v>
      </c>
      <c r="D203" t="str">
        <f>IFERROR(VLOOKUP(ROWS($D$2:D203),$A$2:$B$250,2,0),"")</f>
        <v/>
      </c>
    </row>
    <row r="204" spans="1:4">
      <c r="A204">
        <f>IF(ISNUMBER(FIND(#REF!,B204:B452)),MAX(A$1:$A203)+1,0)</f>
        <v>0</v>
      </c>
      <c r="B204" t="s">
        <v>205</v>
      </c>
      <c r="D204" t="str">
        <f>IFERROR(VLOOKUP(ROWS($D$2:D204),$A$2:$B$250,2,0),"")</f>
        <v/>
      </c>
    </row>
    <row r="205" spans="1:4">
      <c r="A205">
        <f>IF(ISNUMBER(FIND(#REF!,B205:B453)),MAX(A$1:$A204)+1,0)</f>
        <v>0</v>
      </c>
      <c r="B205" t="s">
        <v>206</v>
      </c>
      <c r="D205" t="str">
        <f>IFERROR(VLOOKUP(ROWS($D$2:D205),$A$2:$B$250,2,0),"")</f>
        <v/>
      </c>
    </row>
    <row r="206" spans="1:4">
      <c r="A206">
        <f>IF(ISNUMBER(FIND(#REF!,B206:B454)),MAX(A$1:$A205)+1,0)</f>
        <v>0</v>
      </c>
      <c r="B206" t="s">
        <v>207</v>
      </c>
      <c r="D206" t="str">
        <f>IFERROR(VLOOKUP(ROWS($D$2:D206),$A$2:$B$250,2,0),"")</f>
        <v/>
      </c>
    </row>
    <row r="207" spans="1:4">
      <c r="A207">
        <f>IF(ISNUMBER(FIND(#REF!,B207:B455)),MAX(A$1:$A206)+1,0)</f>
        <v>0</v>
      </c>
      <c r="B207" t="s">
        <v>208</v>
      </c>
      <c r="D207" t="str">
        <f>IFERROR(VLOOKUP(ROWS($D$2:D207),$A$2:$B$250,2,0),"")</f>
        <v/>
      </c>
    </row>
    <row r="208" spans="1:4">
      <c r="A208">
        <f>IF(ISNUMBER(FIND(#REF!,B208:B456)),MAX(A$1:$A207)+1,0)</f>
        <v>0</v>
      </c>
      <c r="B208" t="s">
        <v>209</v>
      </c>
      <c r="D208" t="str">
        <f>IFERROR(VLOOKUP(ROWS($D$2:D208),$A$2:$B$250,2,0),"")</f>
        <v/>
      </c>
    </row>
    <row r="209" spans="1:4">
      <c r="A209">
        <f>IF(ISNUMBER(FIND(#REF!,B209:B457)),MAX(A$1:$A208)+1,0)</f>
        <v>0</v>
      </c>
      <c r="B209" t="s">
        <v>210</v>
      </c>
      <c r="D209" t="str">
        <f>IFERROR(VLOOKUP(ROWS($D$2:D209),$A$2:$B$250,2,0),"")</f>
        <v/>
      </c>
    </row>
    <row r="210" spans="1:4">
      <c r="A210">
        <f>IF(ISNUMBER(FIND(#REF!,B210:B458)),MAX(A$1:$A209)+1,0)</f>
        <v>0</v>
      </c>
      <c r="B210" t="s">
        <v>211</v>
      </c>
      <c r="D210" t="str">
        <f>IFERROR(VLOOKUP(ROWS($D$2:D210),$A$2:$B$250,2,0),"")</f>
        <v/>
      </c>
    </row>
    <row r="211" spans="1:4">
      <c r="A211">
        <f>IF(ISNUMBER(FIND(#REF!,B211:B459)),MAX(A$1:$A210)+1,0)</f>
        <v>0</v>
      </c>
      <c r="B211" t="s">
        <v>212</v>
      </c>
      <c r="D211" t="str">
        <f>IFERROR(VLOOKUP(ROWS($D$2:D211),$A$2:$B$250,2,0),"")</f>
        <v/>
      </c>
    </row>
    <row r="212" spans="1:4">
      <c r="A212">
        <f>IF(ISNUMBER(FIND(#REF!,B212:B460)),MAX(A$1:$A211)+1,0)</f>
        <v>0</v>
      </c>
      <c r="B212" t="s">
        <v>213</v>
      </c>
      <c r="D212" t="str">
        <f>IFERROR(VLOOKUP(ROWS($D$2:D212),$A$2:$B$250,2,0),"")</f>
        <v/>
      </c>
    </row>
    <row r="213" spans="1:4">
      <c r="A213">
        <f>IF(ISNUMBER(FIND(#REF!,B213:B461)),MAX(A$1:$A212)+1,0)</f>
        <v>0</v>
      </c>
      <c r="B213" t="s">
        <v>214</v>
      </c>
      <c r="D213" t="str">
        <f>IFERROR(VLOOKUP(ROWS($D$2:D213),$A$2:$B$250,2,0),"")</f>
        <v/>
      </c>
    </row>
    <row r="214" spans="1:4">
      <c r="A214">
        <f>IF(ISNUMBER(FIND(#REF!,B214:B462)),MAX(A$1:$A213)+1,0)</f>
        <v>0</v>
      </c>
      <c r="B214" t="s">
        <v>215</v>
      </c>
      <c r="D214" t="str">
        <f>IFERROR(VLOOKUP(ROWS($D$2:D214),$A$2:$B$250,2,0),"")</f>
        <v/>
      </c>
    </row>
    <row r="215" spans="1:4">
      <c r="A215">
        <f>IF(ISNUMBER(FIND(#REF!,B215:B463)),MAX(A$1:$A214)+1,0)</f>
        <v>0</v>
      </c>
      <c r="B215" t="s">
        <v>216</v>
      </c>
      <c r="D215" t="str">
        <f>IFERROR(VLOOKUP(ROWS($D$2:D215),$A$2:$B$250,2,0),"")</f>
        <v/>
      </c>
    </row>
    <row r="216" spans="1:4">
      <c r="A216">
        <f>IF(ISNUMBER(FIND(#REF!,B216:B464)),MAX(A$1:$A215)+1,0)</f>
        <v>0</v>
      </c>
      <c r="B216" t="s">
        <v>217</v>
      </c>
      <c r="D216" t="str">
        <f>IFERROR(VLOOKUP(ROWS($D$2:D216),$A$2:$B$250,2,0),"")</f>
        <v/>
      </c>
    </row>
    <row r="217" spans="1:4">
      <c r="A217">
        <f>IF(ISNUMBER(FIND(#REF!,B217:B465)),MAX(A$1:$A216)+1,0)</f>
        <v>0</v>
      </c>
      <c r="B217" t="s">
        <v>218</v>
      </c>
      <c r="D217" t="str">
        <f>IFERROR(VLOOKUP(ROWS($D$2:D217),$A$2:$B$250,2,0),"")</f>
        <v/>
      </c>
    </row>
    <row r="218" spans="1:4">
      <c r="A218">
        <f>IF(ISNUMBER(FIND(#REF!,B218:B466)),MAX(A$1:$A217)+1,0)</f>
        <v>0</v>
      </c>
      <c r="B218" t="s">
        <v>219</v>
      </c>
      <c r="D218" t="str">
        <f>IFERROR(VLOOKUP(ROWS($D$2:D218),$A$2:$B$250,2,0),"")</f>
        <v/>
      </c>
    </row>
    <row r="219" spans="1:4">
      <c r="A219">
        <f>IF(ISNUMBER(FIND(#REF!,B219:B467)),MAX(A$1:$A218)+1,0)</f>
        <v>0</v>
      </c>
      <c r="B219" t="s">
        <v>220</v>
      </c>
      <c r="D219" t="str">
        <f>IFERROR(VLOOKUP(ROWS($D$2:D219),$A$2:$B$250,2,0),"")</f>
        <v/>
      </c>
    </row>
    <row r="220" spans="1:4">
      <c r="A220">
        <f>IF(ISNUMBER(FIND(#REF!,B220:B468)),MAX(A$1:$A219)+1,0)</f>
        <v>0</v>
      </c>
      <c r="B220" t="s">
        <v>221</v>
      </c>
      <c r="D220" t="str">
        <f>IFERROR(VLOOKUP(ROWS($D$2:D220),$A$2:$B$250,2,0),"")</f>
        <v/>
      </c>
    </row>
    <row r="221" spans="1:4">
      <c r="A221">
        <f>IF(ISNUMBER(FIND(#REF!,B221:B469)),MAX(A$1:$A220)+1,0)</f>
        <v>0</v>
      </c>
      <c r="B221" t="s">
        <v>222</v>
      </c>
      <c r="D221" t="str">
        <f>IFERROR(VLOOKUP(ROWS($D$2:D221),$A$2:$B$250,2,0),"")</f>
        <v/>
      </c>
    </row>
    <row r="222" spans="1:4">
      <c r="A222">
        <f>IF(ISNUMBER(FIND(#REF!,B222:B470)),MAX(A$1:$A221)+1,0)</f>
        <v>0</v>
      </c>
      <c r="B222" t="s">
        <v>223</v>
      </c>
      <c r="D222" t="str">
        <f>IFERROR(VLOOKUP(ROWS($D$2:D222),$A$2:$B$250,2,0),"")</f>
        <v/>
      </c>
    </row>
    <row r="223" spans="1:4">
      <c r="A223">
        <f>IF(ISNUMBER(FIND(#REF!,B223:B471)),MAX(A$1:$A222)+1,0)</f>
        <v>0</v>
      </c>
      <c r="B223" t="s">
        <v>224</v>
      </c>
      <c r="D223" t="str">
        <f>IFERROR(VLOOKUP(ROWS($D$2:D223),$A$2:$B$250,2,0),"")</f>
        <v/>
      </c>
    </row>
    <row r="224" spans="1:4">
      <c r="A224">
        <f>IF(ISNUMBER(FIND(#REF!,B224:B472)),MAX(A$1:$A223)+1,0)</f>
        <v>0</v>
      </c>
      <c r="B224" t="s">
        <v>225</v>
      </c>
      <c r="D224" t="str">
        <f>IFERROR(VLOOKUP(ROWS($D$2:D224),$A$2:$B$250,2,0),"")</f>
        <v/>
      </c>
    </row>
    <row r="225" spans="1:4">
      <c r="A225">
        <f>IF(ISNUMBER(FIND(#REF!,B225:B473)),MAX(A$1:$A224)+1,0)</f>
        <v>0</v>
      </c>
      <c r="B225" t="s">
        <v>226</v>
      </c>
      <c r="D225" t="str">
        <f>IFERROR(VLOOKUP(ROWS($D$2:D225),$A$2:$B$250,2,0),"")</f>
        <v/>
      </c>
    </row>
    <row r="226" spans="1:4">
      <c r="A226">
        <f>IF(ISNUMBER(FIND(#REF!,B226:B474)),MAX(A$1:$A225)+1,0)</f>
        <v>0</v>
      </c>
      <c r="B226" t="s">
        <v>227</v>
      </c>
      <c r="D226" t="str">
        <f>IFERROR(VLOOKUP(ROWS($D$2:D226),$A$2:$B$250,2,0),"")</f>
        <v/>
      </c>
    </row>
    <row r="227" spans="1:4">
      <c r="A227">
        <f>IF(ISNUMBER(FIND(#REF!,B227:B475)),MAX(A$1:$A226)+1,0)</f>
        <v>0</v>
      </c>
      <c r="B227" t="s">
        <v>228</v>
      </c>
      <c r="D227" t="str">
        <f>IFERROR(VLOOKUP(ROWS($D$2:D227),$A$2:$B$250,2,0),"")</f>
        <v/>
      </c>
    </row>
    <row r="228" spans="1:4">
      <c r="A228">
        <f>IF(ISNUMBER(FIND(#REF!,B228:B476)),MAX(A$1:$A227)+1,0)</f>
        <v>0</v>
      </c>
      <c r="B228" t="s">
        <v>229</v>
      </c>
      <c r="D228" t="str">
        <f>IFERROR(VLOOKUP(ROWS($D$2:D228),$A$2:$B$250,2,0),"")</f>
        <v/>
      </c>
    </row>
    <row r="229" spans="1:4">
      <c r="A229">
        <f>IF(ISNUMBER(FIND(#REF!,B229:B477)),MAX(A$1:$A228)+1,0)</f>
        <v>0</v>
      </c>
      <c r="B229" t="s">
        <v>230</v>
      </c>
      <c r="D229" t="str">
        <f>IFERROR(VLOOKUP(ROWS($D$2:D229),$A$2:$B$250,2,0),"")</f>
        <v/>
      </c>
    </row>
    <row r="230" spans="1:4">
      <c r="A230">
        <f>IF(ISNUMBER(FIND(#REF!,B230:B478)),MAX(A$1:$A229)+1,0)</f>
        <v>0</v>
      </c>
      <c r="B230" t="s">
        <v>231</v>
      </c>
      <c r="D230" t="str">
        <f>IFERROR(VLOOKUP(ROWS($D$2:D230),$A$2:$B$250,2,0),"")</f>
        <v/>
      </c>
    </row>
    <row r="231" spans="1:4">
      <c r="A231">
        <f>IF(ISNUMBER(FIND(#REF!,B231:B479)),MAX(A$1:$A230)+1,0)</f>
        <v>0</v>
      </c>
      <c r="B231" t="s">
        <v>232</v>
      </c>
      <c r="D231" t="str">
        <f>IFERROR(VLOOKUP(ROWS($D$2:D231),$A$2:$B$250,2,0),"")</f>
        <v/>
      </c>
    </row>
    <row r="232" spans="1:4">
      <c r="A232">
        <f>IF(ISNUMBER(FIND(#REF!,B232:B480)),MAX(A$1:$A231)+1,0)</f>
        <v>0</v>
      </c>
      <c r="B232" t="s">
        <v>233</v>
      </c>
      <c r="D232" t="str">
        <f>IFERROR(VLOOKUP(ROWS($D$2:D232),$A$2:$B$250,2,0),"")</f>
        <v/>
      </c>
    </row>
    <row r="233" spans="1:4">
      <c r="A233">
        <f>IF(ISNUMBER(FIND(#REF!,B233:B481)),MAX(A$1:$A232)+1,0)</f>
        <v>0</v>
      </c>
      <c r="B233" t="s">
        <v>234</v>
      </c>
      <c r="D233" t="str">
        <f>IFERROR(VLOOKUP(ROWS($D$2:D233),$A$2:$B$250,2,0),"")</f>
        <v/>
      </c>
    </row>
    <row r="234" spans="1:4">
      <c r="A234">
        <f>IF(ISNUMBER(FIND(#REF!,B234:B482)),MAX(A$1:$A233)+1,0)</f>
        <v>0</v>
      </c>
      <c r="B234" t="s">
        <v>235</v>
      </c>
      <c r="D234" t="str">
        <f>IFERROR(VLOOKUP(ROWS($D$2:D234),$A$2:$B$250,2,0),"")</f>
        <v/>
      </c>
    </row>
    <row r="235" spans="1:4">
      <c r="A235">
        <f>IF(ISNUMBER(FIND(#REF!,B235:B483)),MAX(A$1:$A234)+1,0)</f>
        <v>0</v>
      </c>
      <c r="B235" t="s">
        <v>236</v>
      </c>
      <c r="D235" t="str">
        <f>IFERROR(VLOOKUP(ROWS($D$2:D235),$A$2:$B$250,2,0),"")</f>
        <v/>
      </c>
    </row>
    <row r="236" spans="1:4">
      <c r="A236">
        <f>IF(ISNUMBER(FIND(#REF!,B236:B484)),MAX(A$1:$A235)+1,0)</f>
        <v>0</v>
      </c>
      <c r="B236" t="s">
        <v>237</v>
      </c>
      <c r="D236" t="str">
        <f>IFERROR(VLOOKUP(ROWS($D$2:D236),$A$2:$B$250,2,0),"")</f>
        <v/>
      </c>
    </row>
    <row r="237" spans="1:4">
      <c r="A237">
        <f>IF(ISNUMBER(FIND(#REF!,B237:B485)),MAX(A$1:$A236)+1,0)</f>
        <v>0</v>
      </c>
      <c r="B237" t="s">
        <v>238</v>
      </c>
      <c r="D237" t="str">
        <f>IFERROR(VLOOKUP(ROWS($D$2:D237),$A$2:$B$250,2,0),"")</f>
        <v/>
      </c>
    </row>
    <row r="238" spans="1:4">
      <c r="A238">
        <f>IF(ISNUMBER(FIND(#REF!,B238:B486)),MAX(A$1:$A237)+1,0)</f>
        <v>0</v>
      </c>
      <c r="B238" t="s">
        <v>239</v>
      </c>
      <c r="D238" t="str">
        <f>IFERROR(VLOOKUP(ROWS($D$2:D238),$A$2:$B$250,2,0),"")</f>
        <v/>
      </c>
    </row>
    <row r="239" spans="1:4">
      <c r="A239">
        <f>IF(ISNUMBER(FIND(#REF!,B239:B487)),MAX(A$1:$A238)+1,0)</f>
        <v>0</v>
      </c>
      <c r="B239" t="s">
        <v>240</v>
      </c>
      <c r="D239" t="str">
        <f>IFERROR(VLOOKUP(ROWS($D$2:D239),$A$2:$B$250,2,0),"")</f>
        <v/>
      </c>
    </row>
    <row r="240" spans="1:4">
      <c r="A240">
        <f>IF(ISNUMBER(FIND(#REF!,B240:B488)),MAX(A$1:$A239)+1,0)</f>
        <v>0</v>
      </c>
      <c r="B240" t="s">
        <v>241</v>
      </c>
      <c r="D240" t="str">
        <f>IFERROR(VLOOKUP(ROWS($D$2:D240),$A$2:$B$250,2,0),"")</f>
        <v/>
      </c>
    </row>
    <row r="241" spans="1:4">
      <c r="A241">
        <f>IF(ISNUMBER(FIND(#REF!,B241:B489)),MAX(A$1:$A240)+1,0)</f>
        <v>0</v>
      </c>
      <c r="B241" t="s">
        <v>242</v>
      </c>
      <c r="D241" t="str">
        <f>IFERROR(VLOOKUP(ROWS($D$2:D241),$A$2:$B$250,2,0),"")</f>
        <v/>
      </c>
    </row>
    <row r="242" spans="1:4">
      <c r="A242">
        <f>IF(ISNUMBER(FIND(#REF!,B242:B490)),MAX(A$1:$A241)+1,0)</f>
        <v>0</v>
      </c>
      <c r="B242" t="s">
        <v>243</v>
      </c>
      <c r="D242" t="str">
        <f>IFERROR(VLOOKUP(ROWS($D$2:D242),$A$2:$B$250,2,0),"")</f>
        <v/>
      </c>
    </row>
    <row r="243" spans="1:4">
      <c r="A243">
        <f>IF(ISNUMBER(FIND(#REF!,B243:B491)),MAX(A$1:$A242)+1,0)</f>
        <v>0</v>
      </c>
      <c r="B243" t="s">
        <v>244</v>
      </c>
      <c r="D243" t="str">
        <f>IFERROR(VLOOKUP(ROWS($D$2:D243),$A$2:$B$250,2,0),"")</f>
        <v/>
      </c>
    </row>
    <row r="244" spans="1:4">
      <c r="A244">
        <f>IF(ISNUMBER(FIND(#REF!,B244:B492)),MAX(A$1:$A243)+1,0)</f>
        <v>0</v>
      </c>
      <c r="B244" t="s">
        <v>245</v>
      </c>
      <c r="D244" t="str">
        <f>IFERROR(VLOOKUP(ROWS($D$2:D244),$A$2:$B$250,2,0),"")</f>
        <v/>
      </c>
    </row>
    <row r="245" spans="1:4">
      <c r="A245">
        <f>IF(ISNUMBER(FIND(#REF!,B245:B493)),MAX(A$1:$A244)+1,0)</f>
        <v>0</v>
      </c>
      <c r="B245" t="s">
        <v>246</v>
      </c>
      <c r="D245" t="str">
        <f>IFERROR(VLOOKUP(ROWS($D$2:D245),$A$2:$B$250,2,0),"")</f>
        <v/>
      </c>
    </row>
    <row r="246" spans="1:4">
      <c r="A246">
        <f>IF(ISNUMBER(FIND(#REF!,B246:B494)),MAX(A$1:$A245)+1,0)</f>
        <v>0</v>
      </c>
      <c r="B246" t="s">
        <v>247</v>
      </c>
      <c r="D246" t="str">
        <f>IFERROR(VLOOKUP(ROWS($D$2:D246),$A$2:$B$250,2,0),"")</f>
        <v/>
      </c>
    </row>
    <row r="247" spans="1:4">
      <c r="A247">
        <f>IF(ISNUMBER(FIND(#REF!,B247:B495)),MAX(A$1:$A246)+1,0)</f>
        <v>0</v>
      </c>
      <c r="B247" t="s">
        <v>248</v>
      </c>
      <c r="D247" t="str">
        <f>IFERROR(VLOOKUP(ROWS($D$2:D247),$A$2:$B$250,2,0),"")</f>
        <v/>
      </c>
    </row>
    <row r="248" spans="1:4">
      <c r="A248">
        <f>IF(ISNUMBER(FIND(#REF!,B248:B496)),MAX(A$1:$A247)+1,0)</f>
        <v>0</v>
      </c>
      <c r="B248" t="s">
        <v>249</v>
      </c>
      <c r="D248" t="str">
        <f>IFERROR(VLOOKUP(ROWS($D$2:D248),$A$2:$B$250,2,0),"")</f>
        <v/>
      </c>
    </row>
    <row r="249" spans="1:4">
      <c r="A249">
        <f>IF(ISNUMBER(FIND(#REF!,B249:B497)),MAX(A$1:$A248)+1,0)</f>
        <v>0</v>
      </c>
      <c r="B249" t="s">
        <v>250</v>
      </c>
      <c r="D249" t="str">
        <f>IFERROR(VLOOKUP(ROWS($D$2:D249),$A$2:$B$250,2,0),"")</f>
        <v/>
      </c>
    </row>
    <row r="250" spans="1:4">
      <c r="A250">
        <f>IF(ISNUMBER(FIND(#REF!,B250:B498)),MAX(A$1:$A249)+1,0)</f>
        <v>0</v>
      </c>
      <c r="B250" t="s">
        <v>251</v>
      </c>
      <c r="D250" t="str">
        <f>IFERROR(VLOOKUP(ROWS($D$2:D250),$A$2:$B$250,2,0),"")</f>
        <v/>
      </c>
    </row>
  </sheetData>
  <sheetProtection algorithmName="SHA-512" hashValue="DyIw2G50n0YVDDpn8YRcNM7F5POciOHwFhjdBzEo2R1AOoiHPQxBXj6REQnnVo3xMGrg58/3T56DN+O4Js7awQ==" saltValue="MnMnzlpOBIXpzud9mIItbQ==" spinCount="100000"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F008A37B9A46D8439DCE0797BA9683EC" ma:contentTypeVersion="6" ma:contentTypeDescription="Opret et nyt dokument." ma:contentTypeScope="" ma:versionID="7e1c99d3efbab6d8d0e47b51d5cb4f33">
  <xsd:schema xmlns:xsd="http://www.w3.org/2001/XMLSchema" xmlns:xs="http://www.w3.org/2001/XMLSchema" xmlns:p="http://schemas.microsoft.com/office/2006/metadata/properties" xmlns:ns3="91a4a8a3-c6e3-43b0-bba7-c5604d175d63" targetNamespace="http://schemas.microsoft.com/office/2006/metadata/properties" ma:root="true" ma:fieldsID="7a3bb2749190de9f32bca6dcccfe973b" ns3:_="">
    <xsd:import namespace="91a4a8a3-c6e3-43b0-bba7-c5604d175d6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a4a8a3-c6e3-43b0-bba7-c5604d175d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D04C80-5507-48EC-B2FD-3F900E88411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91a4a8a3-c6e3-43b0-bba7-c5604d175d63"/>
    <ds:schemaRef ds:uri="http://www.w3.org/XML/1998/namespace"/>
    <ds:schemaRef ds:uri="http://purl.org/dc/dcmitype/"/>
  </ds:schemaRefs>
</ds:datastoreItem>
</file>

<file path=customXml/itemProps2.xml><?xml version="1.0" encoding="utf-8"?>
<ds:datastoreItem xmlns:ds="http://schemas.openxmlformats.org/officeDocument/2006/customXml" ds:itemID="{151BBDB3-0807-45D1-9365-5F1B64C5E8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a4a8a3-c6e3-43b0-bba7-c5604d175d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8092FF4-76E5-4424-A7A7-B71C0017CF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GPA</vt:lpstr>
      <vt:lpstr>SOP</vt:lpstr>
      <vt:lpstr>Pre-mapping</vt:lpstr>
      <vt:lpstr>English</vt:lpstr>
      <vt:lpstr>Countries</vt:lpstr>
    </vt:vector>
  </TitlesOfParts>
  <Company>DTU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Kasper Dam Schultz</dc:creator>
  <cp:lastModifiedBy>Vasco Lança Xerez Mendes Pechirra</cp:lastModifiedBy>
  <cp:lastPrinted>2019-07-02T13:34:35Z</cp:lastPrinted>
  <dcterms:created xsi:type="dcterms:W3CDTF">2015-12-03T12:08:42Z</dcterms:created>
  <dcterms:modified xsi:type="dcterms:W3CDTF">2024-11-18T15:30:56Z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0x010100F008A37B9A46D8439DCE0797BA9683EC</vt:lpwstr>
  </property>
</Properties>
</file>