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codeName="ThisWorkbook"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8004DA95-8904-4D5E-B736-021F0FFB8BFF}" xr6:coauthVersionLast="47" xr6:coauthVersionMax="47" xr10:uidLastSave="{00000000-0000-0000-0000-000000000000}"/>
  <bookViews>
    <workbookView xWindow="-120" yWindow="-120" windowWidth="29040" windowHeight="17520" xr2:uid="{00000000-000D-0000-FFFF-FFFF00000000}"/>
  </bookViews>
  <sheets>
    <sheet name="GPA" sheetId="14"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E22" i="14"/>
  <c r="F22" i="14"/>
  <c r="G22" i="14"/>
  <c r="H22" i="14"/>
  <c r="I22" i="14"/>
  <c r="C23" i="14"/>
  <c r="A1" i="14"/>
  <c r="J16" i="14"/>
  <c r="J23" i="14"/>
  <c r="B144" i="14"/>
  <c r="J143" i="14"/>
  <c r="J142" i="14"/>
  <c r="J141" i="14"/>
  <c r="J140" i="14"/>
  <c r="J139" i="14"/>
  <c r="J138" i="14"/>
  <c r="J137" i="14"/>
  <c r="J136" i="14"/>
  <c r="J135" i="14"/>
  <c r="J134" i="14"/>
  <c r="J133" i="14"/>
  <c r="J132" i="14"/>
  <c r="J131" i="14"/>
  <c r="J130" i="14"/>
  <c r="J129" i="14"/>
  <c r="J128" i="14"/>
  <c r="J127" i="14"/>
  <c r="J126" i="14"/>
  <c r="J125" i="14"/>
  <c r="J124" i="14"/>
  <c r="J25" i="14"/>
  <c r="B22"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22" i="14" l="1"/>
  <c r="D23" i="14"/>
  <c r="J24" i="14"/>
  <c r="F23" i="14" l="1"/>
  <c r="G23" i="14"/>
  <c r="H23" i="14"/>
  <c r="I23" i="14"/>
  <c r="E23" i="14"/>
  <c r="K168" i="14"/>
  <c r="A10" i="12" l="1"/>
  <c r="A8" i="12"/>
  <c r="A5" i="12"/>
  <c r="B11" i="9"/>
  <c r="B10" i="9"/>
  <c r="B9" i="9"/>
  <c r="B8" i="9"/>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<sst xmlns="http://schemas.openxmlformats.org/spreadsheetml/2006/main" count="516" uniqueCount="474">
  <si>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</si>
  <si>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</si>
  <si>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</si>
  <si>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</si>
  <si>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</si>
  <si>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</si>
  <si>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</si>
  <si>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</si>
  <si>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</si>
  <si>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</si>
  <si>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</si>
  <si>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</si>
  <si>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</si>
  <si>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</si>
  <si>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</si>
  <si>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</si>
  <si>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</si>
  <si>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</si>
  <si>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</si>
  <si>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</si>
  <si>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</si>
  <si>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</si>
  <si>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</si>
  <si>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</si>
  <si>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</si>
  <si>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</si>
  <si>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</si>
  <si>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</si>
  <si>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</si>
  <si>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</si>
  <si>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</si>
  <si>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</si>
  <si>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</si>
  <si>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</si>
  <si>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</si>
  <si>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</si>
  <si>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</si>
  <si>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</si>
  <si>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</si>
  <si>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</si>
  <si>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</si>
  <si>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</si>
  <si>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</si>
  <si>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</si>
  <si>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</si>
  <si>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</si>
  <si>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</si>
  <si>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</si>
  <si>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</si>
  <si>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</si>
  <si>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</si>
  <si>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</si>
  <si>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</si>
  <si>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</si>
  <si>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</si>
  <si>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</si>
  <si>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</si>
  <si>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</si>
  <si>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</si>
  <si>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</si>
  <si>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</si>
  <si>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</si>
  <si>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</si>
  <si>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</si>
  <si>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</si>
  <si>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</si>
  <si>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</si>
  <si>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</si>
  <si>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</si>
  <si>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</si>
  <si>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</si>
  <si>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</si>
  <si>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</si>
  <si>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</si>
  <si>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</si>
  <si>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</si>
  <si>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</si>
  <si>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</si>
  <si>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</si>
  <si>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</si>
  <si>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</si>
  <si>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</si>
  <si>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</si>
  <si>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</si>
  <si>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</si>
  <si>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</si>
  <si>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</si>
  <si>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</si>
  <si>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</si>
  <si>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</si>
  <si>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</si>
  <si>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</si>
  <si>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</si>
  <si>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</si>
  <si>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</si>
  <si>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</si>
  <si>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</si>
  <si>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</si>
  <si>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</si>
  <si>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</si>
  <si>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</si>
  <si>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</si>
  <si>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</si>
  <si>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</si>
  <si>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</si>
  <si>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</si>
  <si>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</si>
  <si>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</si>
  <si>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</si>
  <si>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</si>
  <si>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</si>
  <si>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</si>
  <si>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</si>
  <si>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</si>
  <si>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</si>
  <si>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</si>
  <si>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</si>
  <si>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</si>
  <si>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</si>
  <si>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</si>
  <si>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</si>
  <si>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</si>
  <si>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</si>
  <si>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</si>
  <si>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</si>
  <si>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</si>
  <si>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</si>
  <si>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</si>
  <si>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</si>
  <si>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</si>
  <si>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</si>
  <si>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</si>
  <si>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</si>
  <si>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</si>
  <si>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</si>
  <si>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</si>
  <si>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</si>
  <si>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</si>
  <si>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</si>
  <si>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</si>
  <si>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</si>
  <si>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</si>
  <si>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</si>
  <si>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</si>
  <si>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</si>
  <si>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</si>
  <si>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</si>
  <si>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</si>
  <si>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</si>
  <si>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</si>
  <si>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</si>
  <si>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</si>
  <si>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</si>
  <si>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</si>
  <si>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</si>
  <si>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</si>
  <si>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</si>
  <si>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</si>
  <si>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</si>
  <si>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</si>
  <si>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</si>
  <si>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</si>
  <si>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</si>
  <si>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</si>
  <si>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</si>
  <si>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</si>
  <si>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</si>
  <si>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</si>
  <si>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</si>
  <si>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</si>
  <si>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</si>
  <si>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</si>
  <si>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</si>
  <si>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</si>
  <si>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</si>
  <si>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</si>
  <si>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</si>
  <si>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</si>
  <si>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</si>
  <si>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</si>
  <si>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</si>
  <si>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</si>
  <si>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</si>
  <si>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</si>
  <si>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</si>
  <si>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</si>
  <si>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</si>
  <si>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</si>
  <si>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</si>
  <si>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</si>
  <si>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</si>
  <si>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</si>
  <si>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</si>
  <si>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</si>
  <si>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</si>
  <si>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</si>
  <si>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</si>
  <si>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</si>
  <si>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</si>
  <si>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</si>
  <si>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</si>
  <si>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</si>
  <si>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</si>
  <si>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</si>
  <si>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</si>
  <si>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</si>
  <si>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</si>
  <si>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</si>
  <si>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</si>
  <si>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</si>
  <si>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</si>
  <si>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</si>
  <si>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</si>
  <si>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</si>
  <si>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</si>
  <si>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</si>
  <si>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</si>
  <si>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</si>
  <si>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</si>
  <si>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</si>
  <si>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</si>
  <si>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</si>
  <si>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</si>
  <si>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</si>
  <si>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</si>
  <si>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</si>
  <si>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</si>
  <si>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</si>
  <si>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</si>
  <si>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</si>
  <si>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</si>
  <si>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</si>
  <si>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</si>
  <si>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</si>
  <si>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</si>
  <si>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</si>
  <si>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</si>
  <si>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</si>
  <si>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</si>
  <si>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</si>
  <si>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</si>
  <si>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</si>
  <si>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</si>
  <si>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</si>
  <si>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</si>
  <si>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</si>
  <si>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</si>
  <si>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</si>
  <si>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</si>
  <si>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</si>
  <si>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</si>
  <si>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</si>
  <si>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</si>
  <si>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</si>
  <si>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</si>
  <si>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</si>
  <si>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</si>
  <si>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</si>
  <si>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</si>
  <si>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</si>
  <si>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</si>
  <si>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</si>
  <si>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</si>
  <si>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</si>
  <si>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</si>
  <si>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</si>
  <si>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</si>
  <si>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</si>
  <si>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</si>
  <si>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</si>
  <si>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</si>
  <si>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</si>
  <si>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</si>
  <si>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</si>
  <si>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</si>
  <si>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</si>
  <si>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</si>
  <si>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</si>
  <si>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</si>
  <si>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</si>
  <si>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</si>
  <si>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</si>
  <si>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</si>
  <si>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</si>
  <si>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</si>
  <si>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</si>
  <si>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</si>
  <si>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</si>
  <si>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</si>
  <si>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</si>
  <si>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</si>
  <si>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</si>
  <si>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</si>
  <si>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</si>
  <si>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</si>
  <si>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</si>
  <si>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</si>
  <si>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</si>
  <si>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</si>
  <si>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</si>
  <si>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</si>
  <si>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</si>
  <si>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</si>
  <si>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</si>
  <si>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</si>
  <si>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</si>
  <si>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</si>
  <si>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</si>
  <si>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</si>
  <si>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</si>
  <si>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</si>
  <si>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</si>
  <si>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</si>
  <si>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</si>
  <si>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</si>
  <si>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</si>
  <si>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</si>
  <si>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</si>
  <si>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</si>
  <si>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</si>
  <si>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</si>
  <si>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</si>
  <si>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</si>
  <si>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</si>
  <si>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</si>
  <si>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</si>
  <si>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</si>
  <si>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</si>
  <si>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</si>
  <si>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</si>
  <si>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</si>
  <si>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</si>
  <si>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</si>
  <si>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</si>
  <si>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</si>
  <si>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</si>
  <si>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</si>
  <si>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</si>
  <si>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</si>
  <si>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</si>
  <si>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</si>
  <si>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</si>
  <si>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</si>
  <si>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</si>
  <si>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</si>
  <si>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</si>
  <si>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</si>
  <si>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</si>
  <si>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</si>
  <si>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</si>
  <si>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</si>
  <si>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</si>
  <si>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</si>
  <si>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</si>
  <si>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</si>
  <si>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</si>
  <si>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</si>
  <si>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</si>
  <si>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</si>
  <si>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</si>
  <si>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</si>
  <si>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</si>
  <si>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</si>
  <si>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</si>
  <si>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</si>
  <si>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</si>
  <si>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</si>
  <si>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</si>
  <si>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</si>
  <si>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</si>
  <si>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</si>
  <si>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</si>
  <si>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</si>
  <si>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</si>
  <si>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</si>
  <si>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</si>
  <si>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</si>
  <si>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 xml:space="preserve">Linear algebra (Vectors, matrices, eigenvalues) </t>
  </si>
  <si>
    <t xml:space="preserve">Differential equations 
(Ordinary &amp; partial) </t>
  </si>
  <si>
    <t xml:space="preserve">Mathematical analysis 
(Analysis of real functions, differentiation, integration, infinite series) </t>
  </si>
  <si>
    <t>Complex numbers (representations and calculation methods)</t>
  </si>
  <si>
    <t>Basic Physics, Chemistry and Material Science:</t>
  </si>
  <si>
    <t xml:space="preserve">Electromagnetics 
(Electromagnetic fields, Maxwell equations, polarization , propagation) </t>
  </si>
  <si>
    <t>Signal analysis 
(Simple analog and digisal signals, Fourier transform)</t>
  </si>
  <si>
    <t>Chemistry 
(Atoms and periodic system)</t>
  </si>
  <si>
    <t>Numerical Analysis &amp; Programming:</t>
  </si>
  <si>
    <t xml:space="preserve">Numerical algorithms 
(Solving linear equations, errors, iterations, convergence,…) </t>
  </si>
  <si>
    <t>BIM, CAD and Drawing:</t>
  </si>
  <si>
    <t>Drawing, CAD, BIM</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</si>
  <si>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</si>
  <si>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</si>
  <si>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</si>
  <si>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</si>
  <si>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</si>
  <si>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</si>
  <si>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</si>
  <si>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</si>
  <si>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</si>
  <si>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</si>
  <si>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</si>
  <si>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</si>
  <si>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</si>
  <si>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</si>
  <si>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</si>
  <si>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</si>
  <si>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</si>
  <si>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</si>
  <si>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Bachelor of Natural Science</t>
  </si>
  <si>
    <t>Bachelor of Engineering</t>
  </si>
  <si>
    <t>Bachelor of Science in Engineering</t>
  </si>
  <si>
    <t>Bachelor of Arts with a specialization in Engineering or Natural Science</t>
  </si>
  <si>
    <t>Other</t>
  </si>
  <si>
    <t>Type of Bachelor's degree:</t>
  </si>
  <si>
    <t>Engineering Light (Photonics Engineering)</t>
  </si>
  <si>
    <t xml:space="preserve">Basic programming 
(Loops, calls, conditions, etc Matlab, C, Mable, Mathematica, Python or similar.) </t>
  </si>
  <si>
    <t>Optics (radiometry, photometry, geometric optics, optical waves, polarization, interference, superposition of waves)</t>
  </si>
  <si>
    <r>
      <t xml:space="preserve">Specific course description links (if availabe in EN)
</t>
    </r>
    <r>
      <rPr>
        <b/>
        <i/>
        <u/>
        <sz val="9"/>
        <color theme="1"/>
        <rFont val="Calibri"/>
        <family val="2"/>
        <scheme val="minor"/>
      </rPr>
      <t>only use if the course falls into the categories mentioned</t>
    </r>
  </si>
  <si>
    <t>Comments (if any)</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</si>
  <si>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</si>
  <si>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</si>
  <si>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</si>
  <si>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</si>
  <si>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</si>
  <si>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</si>
  <si>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</si>
  <si>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</si>
  <si>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</si>
  <si>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</si>
  <si>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</si>
  <si>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</si>
  <si>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</si>
  <si>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</si>
  <si>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</si>
  <si>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</si>
  <si>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</si>
  <si>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</si>
  <si>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</si>
  <si>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Ongoing Courses</t>
  </si>
  <si>
    <t>Have you ever had a DTU student number?</t>
  </si>
  <si>
    <t>If yes, please state your DTU student number.</t>
  </si>
  <si>
    <r>
      <rPr>
        <b/>
        <sz val="11"/>
        <rFont val="Calibri"/>
        <family val="2"/>
        <scheme val="minor"/>
      </rPr>
      <t>Physics</t>
    </r>
    <r>
      <rPr>
        <u/>
        <sz val="11"/>
        <color theme="10"/>
        <rFont val="Calibri"/>
        <family val="2"/>
        <scheme val="minor"/>
      </rPr>
      <t xml:space="preserve"> 10060</t>
    </r>
  </si>
  <si>
    <r>
      <rPr>
        <b/>
        <sz val="11"/>
        <rFont val="Calibri"/>
        <family val="2"/>
        <scheme val="minor"/>
      </rPr>
      <t>Engineering Physics</t>
    </r>
    <r>
      <rPr>
        <u/>
        <sz val="11"/>
        <color theme="10"/>
        <rFont val="Calibri"/>
        <family val="2"/>
        <scheme val="minor"/>
      </rPr>
      <t> 10033</t>
    </r>
  </si>
  <si>
    <t>Basic mathematics</t>
  </si>
  <si>
    <t>Applied mathematics</t>
  </si>
  <si>
    <r>
      <rPr>
        <b/>
        <sz val="11"/>
        <rFont val="Calibri"/>
        <family val="2"/>
        <scheme val="minor"/>
      </rPr>
      <t>Electromagnetism</t>
    </r>
    <r>
      <rPr>
        <u/>
        <sz val="11"/>
        <color theme="10"/>
        <rFont val="Calibri"/>
        <family val="2"/>
        <scheme val="minor"/>
      </rPr>
      <t xml:space="preserve"> 30400</t>
    </r>
  </si>
  <si>
    <t>Specific pre-requisites                or</t>
  </si>
  <si>
    <r>
      <t>% Distribution of course content (estimated):</t>
    </r>
    <r>
      <rPr>
        <sz val="11"/>
        <color theme="1"/>
        <rFont val="Calibri"/>
        <family val="2"/>
        <scheme val="minor"/>
      </rPr>
      <t xml:space="preserve"> do not add % symbol</t>
    </r>
  </si>
  <si>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</si>
  <si>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</si>
  <si>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</si>
  <si>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</si>
  <si>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</si>
  <si>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</si>
  <si>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</si>
  <si>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</si>
  <si>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</si>
  <si>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</si>
  <si>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</si>
  <si>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</si>
  <si>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</si>
  <si>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</si>
  <si>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</si>
  <si>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</si>
  <si>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</si>
  <si>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</si>
  <si>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</si>
  <si>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</si>
  <si>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</si>
  <si>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</si>
  <si>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</si>
  <si>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</si>
  <si>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</si>
  <si>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</si>
  <si>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This Excel workbook contains three sheets (</t>
    </r>
    <r>
      <rPr>
        <i/>
        <sz val="10"/>
        <color rgb="FF00B050"/>
        <rFont val="Calibri"/>
        <family val="2"/>
        <scheme val="minor"/>
      </rPr>
      <t>"GPA",</t>
    </r>
    <r>
      <rPr>
        <i/>
        <sz val="10"/>
        <color rgb="FF00B0F0"/>
        <rFont val="Calibri"/>
        <family val="2"/>
        <scheme val="minor"/>
      </rPr>
      <t>"SOP"</t>
    </r>
    <r>
      <rPr>
        <i/>
        <sz val="10"/>
        <color rgb="FF00B050"/>
        <rFont val="Calibri"/>
        <family val="2"/>
        <scheme val="minor"/>
      </rPr>
      <t xml:space="preserve">, </t>
    </r>
    <r>
      <rPr>
        <i/>
        <sz val="10"/>
        <color theme="1"/>
        <rFont val="Calibri"/>
        <family val="2"/>
        <scheme val="minor"/>
      </rPr>
      <t xml:space="preserve">and </t>
    </r>
    <r>
      <rPr>
        <i/>
        <sz val="10"/>
        <color theme="9" tint="-0.499984740745262"/>
        <rFont val="Calibri"/>
        <family val="2"/>
        <scheme val="minor"/>
      </rPr>
      <t xml:space="preserve">"English" </t>
    </r>
    <r>
      <rPr>
        <i/>
        <sz val="10"/>
        <color theme="1"/>
        <rFont val="Calibri"/>
        <family val="2"/>
        <scheme val="minor"/>
      </rPr>
      <t xml:space="preserve">).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t>
    </r>
    <r>
      <rPr>
        <b/>
        <i/>
        <sz val="10"/>
        <color theme="1"/>
        <rFont val="Calibri"/>
        <family val="2"/>
        <scheme val="minor"/>
      </rPr>
      <t>Do not tamper with the template</t>
    </r>
    <r>
      <rPr>
        <i/>
        <sz val="10"/>
        <color theme="1"/>
        <rFont val="Calibri"/>
        <family val="2"/>
        <scheme val="minor"/>
      </rPr>
      <t xml:space="preserve">. Fill in your data manually. Do not copy-paste information to the fields. The workbook is designed to be filled in using Microsoft Excel. Other office suites might produce errors.
• After entering all your courses, if everything has been done correctly, the "GPA"  field should calculate the corresponding estimations automatically. If not, please review all the data you have entered for errors.
• In case of problems, please contact: </t>
    </r>
    <r>
      <rPr>
        <b/>
        <i/>
        <sz val="10"/>
        <color theme="3"/>
        <rFont val="Calibri"/>
        <family val="2"/>
        <scheme val="minor"/>
      </rPr>
      <t>mscadmissions@adm.dtu.dk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</si>
</sst>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52">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50"/>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i/>
      <sz val="10"/>
      <color theme="9" tint="-0.499984740745262"/>
      <name val="Calibri"/>
      <family val="2"/>
      <scheme val="minor"/>
    </font>
    <font>
      <u/>
      <sz val="10"/>
      <color theme="10"/>
      <name val="Calibri"/>
      <family val="2"/>
      <scheme val="minor"/>
    </font>
    <font>
      <b/>
      <sz val="11"/>
      <name val="Calibri"/>
      <family val="2"/>
      <scheme val="minor"/>
    </font>
    <font>
      <sz val="11"/>
      <color theme="3"/>
      <name val="Calibri"/>
      <family val="2"/>
      <scheme val="minor"/>
    </font>
    <font>
      <b/>
      <i/>
      <sz val="10"/>
      <color theme="1"/>
      <name val="Calibri"/>
      <family val="2"/>
      <scheme val="minor"/>
    </font>
    <font>
      <sz val="8"/>
      <color rgb="FFC00000"/>
      <name val="Calibri"/>
      <family val="2"/>
      <scheme val="minor"/>
    </font>
    <font>
      <b/>
      <sz val="10"/>
      <name val="CIDFont+F2"/>
    </font>
    <font>
      <sz val="10"/>
      <color theme="1"/>
      <name val="CIDFont+F2"/>
    </font>
    <font>
      <sz val="11"/>
      <color theme="1"/>
      <name val="Calibri"/>
      <family val="2"/>
      <scheme val="minor"/>
    </font>
    <font>
      <b/>
      <i/>
      <sz val="10"/>
      <color theme="3"/>
      <name val="Calibri"/>
      <family val="2"/>
      <scheme val="minor"/>
    </font>
    <font>
      <b/>
      <sz val="11"/>
      <color theme="3"/>
      <name val="Calibri"/>
      <family val="2"/>
      <scheme val="minor"/>
    </font>
    <font>
      <sz val="11"/>
      <color theme="0"/>
      <name val="Calibri"/>
      <family val="2"/>
      <scheme val="minor"/>
    </font>
    <font>
      <b/>
      <i/>
      <sz val="11"/>
      <color theme="1"/>
      <name val="Calibri"/>
      <family val="2"/>
      <scheme val="minor"/>
    </font>
    <font>
      <b/>
      <i/>
      <u/>
      <sz val="9"/>
      <color theme="1"/>
      <name val="Calibri"/>
      <family val="2"/>
      <scheme val="minor"/>
    </font>
    <font>
      <sz val="10"/>
      <name val="Calibri"/>
      <family val="2"/>
      <scheme val="minor"/>
    </font>
    <font>
      <b/>
      <sz val="11"/>
      <color rgb="FF000000"/>
      <name val="Calibri"/>
      <family val="2"/>
      <scheme val="minor"/>
    </font>
    <font>
      <b/>
      <i/>
      <sz val="11"/>
      <color theme="0" tint="-0.34998626667073579"/>
      <name val="Calibri"/>
      <family val="2"/>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rgb="FFFFCC99"/>
        <bgColor indexed="64"/>
      </patternFill>
    </fill>
  </fills>
  <borders count="127">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right/>
      <top style="thin">
        <color rgb="FF7F7F7F"/>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style="thin">
        <color rgb="FF7F7F7F"/>
      </top>
      <bottom style="thin">
        <color rgb="FF7F7F7F"/>
      </bottom>
      <diagonal/>
    </border>
    <border>
      <left style="thin">
        <color rgb="FF7F7F7F"/>
      </left>
      <right style="thin">
        <color rgb="FF7F7F7F"/>
      </right>
      <top style="thin">
        <color indexed="64"/>
      </top>
      <bottom style="thin">
        <color indexed="64"/>
      </bottom>
      <diagonal/>
    </border>
    <border>
      <left style="thin">
        <color rgb="FF7F7F7F"/>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rgb="FF7F7F7F"/>
      </left>
      <right style="thin">
        <color rgb="FF7F7F7F"/>
      </right>
      <top/>
      <bottom/>
      <diagonal/>
    </border>
    <border>
      <left style="thin">
        <color rgb="FF7F7F7F"/>
      </left>
      <right style="thin">
        <color rgb="FF7F7F7F"/>
      </right>
      <top style="medium">
        <color indexed="64"/>
      </top>
      <bottom style="thin">
        <color rgb="FF7F7F7F"/>
      </bottom>
      <diagonal/>
    </border>
    <border>
      <left style="medium">
        <color indexed="64"/>
      </left>
      <right style="medium">
        <color indexed="64"/>
      </right>
      <top style="medium">
        <color indexed="64"/>
      </top>
      <bottom style="thin">
        <color theme="3"/>
      </bottom>
      <diagonal/>
    </border>
    <border>
      <left style="thin">
        <color rgb="FF7F7F7F"/>
      </left>
      <right/>
      <top style="thin">
        <color rgb="FF7F7F7F"/>
      </top>
      <bottom style="thin">
        <color rgb="FF7F7F7F"/>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right style="medium">
        <color indexed="64"/>
      </right>
      <top style="medium">
        <color indexed="64"/>
      </top>
      <bottom style="thin">
        <color rgb="FF7F7F7F"/>
      </bottom>
      <diagonal/>
    </border>
    <border>
      <left/>
      <right style="medium">
        <color indexed="64"/>
      </right>
      <top style="medium">
        <color indexed="64"/>
      </top>
      <bottom style="thin">
        <color theme="3"/>
      </bottom>
      <diagonal/>
    </border>
    <border>
      <left/>
      <right style="thin">
        <color rgb="FF7F7F7F"/>
      </right>
      <top style="medium">
        <color indexed="64"/>
      </top>
      <bottom style="thin">
        <color rgb="FF7F7F7F"/>
      </bottom>
      <diagonal/>
    </border>
    <border>
      <left style="thin">
        <color indexed="64"/>
      </left>
      <right/>
      <top style="thin">
        <color theme="0" tint="-0.499984740745262"/>
      </top>
      <bottom style="thin">
        <color theme="0" tint="-0.499984740745262"/>
      </bottom>
      <diagonal/>
    </border>
    <border>
      <left style="thin">
        <color rgb="FF7F7F7F"/>
      </left>
      <right style="thin">
        <color rgb="FF7F7F7F"/>
      </right>
      <top/>
      <bottom style="thin">
        <color rgb="FF7F7F7F"/>
      </bottom>
      <diagonal/>
    </border>
    <border>
      <left style="thin">
        <color indexed="64"/>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top/>
      <bottom style="thin">
        <color theme="0" tint="-0.499984740745262"/>
      </bottom>
      <diagonal/>
    </border>
    <border>
      <left style="medium">
        <color indexed="64"/>
      </left>
      <right/>
      <top style="thin">
        <color theme="0" tint="-0.499984740745262"/>
      </top>
      <bottom/>
      <diagonal/>
    </border>
    <border>
      <left style="thin">
        <color rgb="FF7F7F7F"/>
      </left>
      <right style="thin">
        <color rgb="FF7F7F7F"/>
      </right>
      <top style="thin">
        <color theme="0" tint="-0.499984740745262"/>
      </top>
      <bottom style="thin">
        <color rgb="FF7F7F7F"/>
      </bottom>
      <diagonal/>
    </border>
    <border>
      <left style="thin">
        <color theme="0" tint="-0.499984740745262"/>
      </left>
      <right style="thin">
        <color theme="0" tint="-0.499984740745262"/>
      </right>
      <top style="thin">
        <color rgb="FF7F7F7F"/>
      </top>
      <bottom style="thin">
        <color theme="0" tint="-0.499984740745262"/>
      </bottom>
      <diagonal/>
    </border>
    <border>
      <left style="thin">
        <color theme="0" tint="-0.499984740745262"/>
      </left>
      <right/>
      <top style="thin">
        <color rgb="FF7F7F7F"/>
      </top>
      <bottom style="thin">
        <color theme="0" tint="-0.499984740745262"/>
      </bottom>
      <diagonal/>
    </border>
    <border>
      <left style="thin">
        <color rgb="FF7F7F7F"/>
      </left>
      <right style="thin">
        <color theme="0" tint="-0.499984740745262"/>
      </right>
      <top style="thin">
        <color theme="0" tint="-0.499984740745262"/>
      </top>
      <bottom style="thin">
        <color rgb="FF7F7F7F"/>
      </bottom>
      <diagonal/>
    </border>
    <border>
      <left/>
      <right style="thin">
        <color theme="0" tint="-0.499984740745262"/>
      </right>
      <top style="thin">
        <color rgb="FF7F7F7F"/>
      </top>
      <bottom style="thin">
        <color theme="0" tint="-0.499984740745262"/>
      </bottom>
      <diagonal/>
    </border>
    <border>
      <left style="thin">
        <color theme="0" tint="-0.499984740745262"/>
      </left>
      <right style="thin">
        <color theme="0" tint="-0.499984740745262"/>
      </right>
      <top style="thin">
        <color theme="0" tint="-0.499984740745262"/>
      </top>
      <bottom style="thin">
        <color rgb="FF7F7F7F"/>
      </bottom>
      <diagonal/>
    </border>
    <border>
      <left style="thin">
        <color theme="0" tint="-0.499984740745262"/>
      </left>
      <right style="thin">
        <color theme="0" tint="-0.499984740745262"/>
      </right>
      <top style="thin">
        <color rgb="FF7F7F7F"/>
      </top>
      <bottom style="thin">
        <color rgb="FF7F7F7F"/>
      </bottom>
      <diagonal/>
    </border>
    <border>
      <left style="thin">
        <color indexed="64"/>
      </left>
      <right/>
      <top style="thin">
        <color theme="0" tint="-0.499984740745262"/>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medium">
        <color indexed="64"/>
      </left>
      <right style="medium">
        <color indexed="64"/>
      </right>
      <top/>
      <bottom style="thin">
        <color theme="3"/>
      </bottom>
      <diagonal/>
    </border>
    <border>
      <left/>
      <right style="medium">
        <color indexed="64"/>
      </right>
      <top style="thin">
        <color rgb="FF7F7F7F"/>
      </top>
      <bottom style="medium">
        <color indexed="64"/>
      </bottom>
      <diagonal/>
    </border>
    <border>
      <left style="thin">
        <color rgb="FF7F7F7F"/>
      </left>
      <right style="thin">
        <color theme="0" tint="-0.499984740745262"/>
      </right>
      <top style="medium">
        <color indexed="64"/>
      </top>
      <bottom style="thin">
        <color rgb="FF7F7F7F"/>
      </bottom>
      <diagonal/>
    </border>
    <border>
      <left style="thin">
        <color rgb="FF7F7F7F"/>
      </left>
      <right style="thin">
        <color theme="0" tint="-0.499984740745262"/>
      </right>
      <top style="thin">
        <color rgb="FF7F7F7F"/>
      </top>
      <bottom style="thin">
        <color rgb="FF7F7F7F"/>
      </bottom>
      <diagonal/>
    </border>
    <border>
      <left style="thin">
        <color rgb="FF7F7F7F"/>
      </left>
      <right style="thin">
        <color theme="0" tint="-0.499984740745262"/>
      </right>
      <top style="thin">
        <color rgb="FF7F7F7F"/>
      </top>
      <bottom style="medium">
        <color indexed="64"/>
      </bottom>
      <diagonal/>
    </border>
    <border>
      <left style="thin">
        <color theme="0" tint="-0.499984740745262"/>
      </left>
      <right style="thin">
        <color theme="0" tint="-0.499984740745262"/>
      </right>
      <top/>
      <bottom/>
      <diagonal/>
    </border>
  </borders>
  <cellStyleXfs count="7">
    <xf numFmtId="0" fontId="0" fillId="0" borderId="0"/>
    <xf numFmtId="0" fontId="5" fillId="2" borderId="3" applyNumberFormat="0" applyAlignment="0">
      <protection locked="0"/>
    </xf>
    <xf numFmtId="0" fontId="3" fillId="3" borderId="3" applyNumberFormat="0" applyAlignment="0"/>
    <xf numFmtId="0" fontId="10" fillId="0" borderId="0" applyNumberFormat="0" applyFill="0" applyBorder="0" applyAlignment="0" applyProtection="0"/>
    <xf numFmtId="0" fontId="27" fillId="3" borderId="22" applyNumberFormat="0" applyAlignment="0" applyProtection="0"/>
    <xf numFmtId="43" fontId="43" fillId="0" borderId="0" applyFont="0" applyFill="0" applyBorder="0" applyAlignment="0" applyProtection="0"/>
    <xf numFmtId="9" fontId="43" fillId="0" borderId="0" applyFont="0" applyFill="0" applyBorder="0" applyAlignment="0" applyProtection="0"/>
  </cellStyleXfs>
  <cellXfs count="302">
    <xf numFmtId="0" fontId="0" fillId="0" borderId="0" xfId="0"/>
    <xf numFmtId="0" fontId="1" fillId="0" borderId="0" xfId="0" applyFont="1" applyProtection="1">
      <protection hidden="1"/>
    </xf>
    <xf numFmtId="0" fontId="6"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8"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9" fillId="0" borderId="6" xfId="0" applyFont="1" applyBorder="1" applyAlignment="1" applyProtection="1">
      <alignment vertical="center"/>
      <protection hidden="1"/>
    </xf>
    <xf numFmtId="164" fontId="0" fillId="0" borderId="0" xfId="0" applyNumberFormat="1" applyProtection="1">
      <protection hidden="1"/>
    </xf>
    <xf numFmtId="0" fontId="21" fillId="0" borderId="0" xfId="0" applyFont="1" applyProtection="1">
      <protection hidden="1"/>
    </xf>
    <xf numFmtId="0" fontId="13" fillId="0" borderId="0" xfId="0" applyFont="1" applyAlignment="1" applyProtection="1">
      <alignment vertical="top"/>
      <protection hidden="1"/>
    </xf>
    <xf numFmtId="0" fontId="0" fillId="0" borderId="7" xfId="0" applyBorder="1"/>
    <xf numFmtId="0" fontId="1" fillId="0" borderId="0" xfId="0" applyFont="1" applyAlignment="1">
      <alignment horizontal="center"/>
    </xf>
    <xf numFmtId="0" fontId="5" fillId="2" borderId="3" xfId="1">
      <protection locked="0"/>
    </xf>
    <xf numFmtId="0" fontId="1" fillId="0" borderId="0" xfId="0" applyFont="1" applyAlignment="1" applyProtection="1">
      <alignment horizontal="right"/>
      <protection hidden="1"/>
    </xf>
    <xf numFmtId="0" fontId="5" fillId="2" borderId="23" xfId="1" applyBorder="1">
      <protection locked="0"/>
    </xf>
    <xf numFmtId="0" fontId="0" fillId="0" borderId="19" xfId="0" applyBorder="1"/>
    <xf numFmtId="0" fontId="0" fillId="0" borderId="35" xfId="0" applyBorder="1" applyProtection="1">
      <protection hidden="1"/>
    </xf>
    <xf numFmtId="0" fontId="0" fillId="0" borderId="36" xfId="0" applyBorder="1" applyProtection="1">
      <protection hidden="1"/>
    </xf>
    <xf numFmtId="0" fontId="0" fillId="0" borderId="41" xfId="0" applyBorder="1" applyProtection="1">
      <protection hidden="1"/>
    </xf>
    <xf numFmtId="0" fontId="10" fillId="0" borderId="0" xfId="3" applyBorder="1" applyProtection="1">
      <protection locked="0"/>
    </xf>
    <xf numFmtId="0" fontId="28" fillId="0" borderId="5" xfId="0" applyFont="1" applyBorder="1" applyProtection="1">
      <protection hidden="1"/>
    </xf>
    <xf numFmtId="0" fontId="8" fillId="0" borderId="51" xfId="0" applyFont="1" applyBorder="1" applyAlignment="1" applyProtection="1">
      <alignment vertical="center"/>
      <protection hidden="1"/>
    </xf>
    <xf numFmtId="0" fontId="0" fillId="0" borderId="52" xfId="0" applyBorder="1" applyProtection="1">
      <protection hidden="1"/>
    </xf>
    <xf numFmtId="0" fontId="0" fillId="0" borderId="52" xfId="0" applyBorder="1" applyAlignment="1" applyProtection="1">
      <alignment horizontal="right" vertical="center"/>
      <protection hidden="1"/>
    </xf>
    <xf numFmtId="0" fontId="5" fillId="2" borderId="53" xfId="1" applyBorder="1">
      <protection locked="0"/>
    </xf>
    <xf numFmtId="0" fontId="0" fillId="0" borderId="54" xfId="0" applyBorder="1" applyProtection="1">
      <protection hidden="1"/>
    </xf>
    <xf numFmtId="0" fontId="0" fillId="0" borderId="49" xfId="0" applyBorder="1" applyProtection="1">
      <protection hidden="1"/>
    </xf>
    <xf numFmtId="0" fontId="0" fillId="0" borderId="55" xfId="0" applyBorder="1" applyProtection="1">
      <protection hidden="1"/>
    </xf>
    <xf numFmtId="0" fontId="0" fillId="0" borderId="23" xfId="0" applyBorder="1" applyProtection="1">
      <protection hidden="1"/>
    </xf>
    <xf numFmtId="0" fontId="1" fillId="0" borderId="56" xfId="0" applyFont="1" applyBorder="1" applyProtection="1">
      <protection hidden="1"/>
    </xf>
    <xf numFmtId="0" fontId="1" fillId="0" borderId="60" xfId="0" applyFont="1" applyBorder="1" applyProtection="1">
      <protection hidden="1"/>
    </xf>
    <xf numFmtId="0" fontId="0" fillId="0" borderId="50" xfId="0" applyBorder="1" applyProtection="1">
      <protection hidden="1"/>
    </xf>
    <xf numFmtId="0" fontId="0" fillId="0" borderId="6" xfId="0" applyBorder="1"/>
    <xf numFmtId="0" fontId="19" fillId="0" borderId="6"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0" fillId="0" borderId="23" xfId="0" applyBorder="1"/>
    <xf numFmtId="0" fontId="0" fillId="0" borderId="10"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5" fillId="0" borderId="1" xfId="1" applyFill="1" applyBorder="1" applyAlignment="1" applyProtection="1">
      <alignment horizontal="left" wrapText="1"/>
    </xf>
    <xf numFmtId="0" fontId="5" fillId="0" borderId="18" xfId="1" applyFill="1" applyBorder="1" applyAlignment="1" applyProtection="1">
      <alignment horizontal="left" wrapText="1"/>
    </xf>
    <xf numFmtId="0" fontId="19" fillId="0" borderId="4" xfId="0" applyFont="1" applyBorder="1" applyAlignment="1">
      <alignment horizontal="left" vertical="top" wrapText="1"/>
    </xf>
    <xf numFmtId="0" fontId="0" fillId="0" borderId="5" xfId="0" applyBorder="1"/>
    <xf numFmtId="0" fontId="0" fillId="0" borderId="2" xfId="0" applyBorder="1"/>
    <xf numFmtId="0" fontId="0" fillId="0" borderId="68" xfId="0" applyBorder="1" applyAlignment="1">
      <alignment horizontal="left" vertical="top" wrapText="1"/>
    </xf>
    <xf numFmtId="0" fontId="5" fillId="2" borderId="14" xfId="1" applyBorder="1">
      <protection locked="0"/>
    </xf>
    <xf numFmtId="0" fontId="0" fillId="0" borderId="30" xfId="0" applyBorder="1"/>
    <xf numFmtId="0" fontId="0" fillId="0" borderId="52" xfId="0" applyBorder="1" applyAlignment="1" applyProtection="1">
      <alignment horizontal="center" vertical="center"/>
      <protection hidden="1"/>
    </xf>
    <xf numFmtId="43" fontId="10" fillId="0" borderId="0" xfId="5" applyFont="1"/>
    <xf numFmtId="164" fontId="3" fillId="3" borderId="72" xfId="2" applyNumberFormat="1" applyBorder="1" applyProtection="1">
      <protection hidden="1"/>
    </xf>
    <xf numFmtId="164" fontId="3" fillId="3" borderId="73" xfId="2" applyNumberFormat="1" applyBorder="1" applyProtection="1">
      <protection hidden="1"/>
    </xf>
    <xf numFmtId="0" fontId="47" fillId="0" borderId="74" xfId="0" applyFont="1" applyBorder="1" applyAlignment="1" applyProtection="1">
      <alignment horizontal="center" vertical="center"/>
      <protection hidden="1"/>
    </xf>
    <xf numFmtId="0" fontId="5" fillId="2" borderId="75" xfId="1" applyBorder="1">
      <protection locked="0"/>
    </xf>
    <xf numFmtId="0" fontId="5" fillId="2" borderId="8" xfId="1" applyBorder="1">
      <protection locked="0"/>
    </xf>
    <xf numFmtId="0" fontId="3" fillId="3" borderId="75" xfId="2" applyBorder="1" applyProtection="1">
      <protection hidden="1"/>
    </xf>
    <xf numFmtId="0" fontId="14" fillId="0" borderId="76" xfId="0" applyFont="1" applyBorder="1" applyProtection="1">
      <protection locked="0" hidden="1"/>
    </xf>
    <xf numFmtId="0" fontId="5" fillId="2" borderId="13" xfId="1" applyBorder="1">
      <protection locked="0"/>
    </xf>
    <xf numFmtId="0" fontId="14" fillId="0" borderId="77" xfId="0" applyFont="1" applyBorder="1" applyProtection="1">
      <protection locked="0" hidden="1"/>
    </xf>
    <xf numFmtId="0" fontId="1" fillId="0" borderId="4" xfId="0" applyFont="1" applyBorder="1" applyProtection="1">
      <protection hidden="1"/>
    </xf>
    <xf numFmtId="0" fontId="1" fillId="0" borderId="5" xfId="0" applyFont="1" applyBorder="1" applyProtection="1">
      <protection hidden="1"/>
    </xf>
    <xf numFmtId="0" fontId="5" fillId="5" borderId="78" xfId="1" applyFill="1" applyBorder="1">
      <protection locked="0"/>
    </xf>
    <xf numFmtId="0" fontId="0" fillId="5" borderId="79" xfId="0" applyFill="1" applyBorder="1" applyProtection="1">
      <protection locked="0"/>
    </xf>
    <xf numFmtId="0" fontId="0" fillId="0" borderId="84" xfId="0" applyBorder="1" applyProtection="1">
      <protection hidden="1"/>
    </xf>
    <xf numFmtId="0" fontId="5" fillId="5" borderId="85" xfId="1" applyFill="1" applyBorder="1">
      <protection locked="0"/>
    </xf>
    <xf numFmtId="0" fontId="0" fillId="5" borderId="86" xfId="0" applyFill="1" applyBorder="1" applyProtection="1">
      <protection locked="0"/>
    </xf>
    <xf numFmtId="0" fontId="46" fillId="0" borderId="0" xfId="0" applyFont="1" applyProtection="1">
      <protection hidden="1"/>
    </xf>
    <xf numFmtId="0" fontId="30" fillId="0" borderId="64" xfId="0" applyFont="1" applyBorder="1" applyAlignment="1">
      <alignment vertical="center" wrapText="1"/>
    </xf>
    <xf numFmtId="0" fontId="0" fillId="0" borderId="64" xfId="0" applyBorder="1" applyAlignment="1">
      <alignment vertical="center" wrapText="1"/>
    </xf>
    <xf numFmtId="0" fontId="0" fillId="0" borderId="64" xfId="0" applyBorder="1" applyAlignment="1">
      <alignment vertical="center"/>
    </xf>
    <xf numFmtId="0" fontId="30" fillId="0" borderId="0" xfId="0" applyFont="1" applyAlignment="1">
      <alignment vertical="center" wrapText="1"/>
    </xf>
    <xf numFmtId="0" fontId="47" fillId="0" borderId="88" xfId="0" applyFont="1" applyBorder="1" applyAlignment="1" applyProtection="1">
      <alignment horizontal="center" wrapText="1"/>
      <protection hidden="1"/>
    </xf>
    <xf numFmtId="164" fontId="3" fillId="3" borderId="89" xfId="2" applyNumberFormat="1" applyBorder="1" applyProtection="1">
      <protection hidden="1"/>
    </xf>
    <xf numFmtId="0" fontId="0" fillId="0" borderId="0" xfId="0" applyAlignment="1">
      <alignment horizontal="center" textRotation="90" wrapText="1"/>
    </xf>
    <xf numFmtId="0" fontId="4" fillId="0" borderId="0" xfId="0" applyFont="1" applyAlignment="1" applyProtection="1">
      <alignment vertical="center"/>
      <protection hidden="1"/>
    </xf>
    <xf numFmtId="0" fontId="22" fillId="0" borderId="0" xfId="0" applyFont="1" applyProtection="1">
      <protection hidden="1"/>
    </xf>
    <xf numFmtId="0" fontId="0" fillId="0" borderId="90" xfId="0" applyBorder="1" applyProtection="1">
      <protection hidden="1"/>
    </xf>
    <xf numFmtId="0" fontId="17" fillId="0" borderId="0" xfId="0" applyFont="1" applyAlignment="1" applyProtection="1">
      <alignment horizontal="left" vertical="top" wrapText="1"/>
      <protection hidden="1"/>
    </xf>
    <xf numFmtId="0" fontId="20" fillId="0" borderId="92" xfId="0" applyFont="1" applyBorder="1" applyProtection="1">
      <protection hidden="1"/>
    </xf>
    <xf numFmtId="0" fontId="18" fillId="0" borderId="96" xfId="0" applyFont="1" applyBorder="1" applyAlignment="1" applyProtection="1">
      <alignment vertical="top" wrapText="1"/>
      <protection hidden="1"/>
    </xf>
    <xf numFmtId="0" fontId="0" fillId="0" borderId="104" xfId="0" applyBorder="1" applyProtection="1">
      <protection hidden="1"/>
    </xf>
    <xf numFmtId="0" fontId="5" fillId="2" borderId="41" xfId="1" applyBorder="1">
      <protection locked="0"/>
    </xf>
    <xf numFmtId="0" fontId="5" fillId="2" borderId="106" xfId="1" applyBorder="1">
      <protection locked="0"/>
    </xf>
    <xf numFmtId="0" fontId="5" fillId="2" borderId="100" xfId="1" applyBorder="1">
      <protection locked="0"/>
    </xf>
    <xf numFmtId="164" fontId="37" fillId="3" borderId="101" xfId="2" applyNumberFormat="1" applyFont="1" applyBorder="1" applyProtection="1">
      <protection hidden="1"/>
    </xf>
    <xf numFmtId="0" fontId="21" fillId="0" borderId="96" xfId="0" applyFont="1" applyBorder="1" applyAlignment="1" applyProtection="1">
      <alignment horizontal="center"/>
      <protection hidden="1"/>
    </xf>
    <xf numFmtId="0" fontId="5" fillId="2" borderId="110" xfId="1" applyBorder="1">
      <protection locked="0"/>
    </xf>
    <xf numFmtId="0" fontId="5" fillId="2" borderId="111" xfId="1" applyBorder="1" applyAlignment="1">
      <alignment horizontal="right"/>
      <protection locked="0"/>
    </xf>
    <xf numFmtId="0" fontId="0" fillId="0" borderId="112" xfId="0" applyBorder="1" applyProtection="1">
      <protection hidden="1"/>
    </xf>
    <xf numFmtId="0" fontId="1" fillId="0" borderId="104" xfId="0" applyFont="1" applyBorder="1" applyProtection="1">
      <protection hidden="1"/>
    </xf>
    <xf numFmtId="0" fontId="47" fillId="0" borderId="0" xfId="0" applyFont="1" applyProtection="1">
      <protection hidden="1"/>
    </xf>
    <xf numFmtId="0" fontId="20" fillId="0" borderId="92" xfId="0" applyFont="1" applyBorder="1" applyAlignment="1" applyProtection="1">
      <alignment horizontal="left" vertical="top" wrapText="1"/>
      <protection hidden="1"/>
    </xf>
    <xf numFmtId="0" fontId="1" fillId="0" borderId="21" xfId="0" applyFont="1" applyBorder="1" applyAlignment="1" applyProtection="1">
      <alignment horizontal="center" wrapText="1"/>
      <protection hidden="1"/>
    </xf>
    <xf numFmtId="0" fontId="49" fillId="4" borderId="113"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18" xfId="0" applyFont="1" applyBorder="1" applyAlignment="1" applyProtection="1">
      <alignment wrapText="1"/>
      <protection hidden="1"/>
    </xf>
    <xf numFmtId="0" fontId="1" fillId="0" borderId="21" xfId="0" applyFont="1" applyBorder="1" applyAlignment="1" applyProtection="1">
      <alignment horizontal="right"/>
      <protection hidden="1"/>
    </xf>
    <xf numFmtId="0" fontId="3" fillId="3" borderId="16" xfId="2" applyBorder="1"/>
    <xf numFmtId="0" fontId="50" fillId="0" borderId="21" xfId="0" applyFont="1" applyBorder="1" applyAlignment="1" applyProtection="1">
      <alignment horizontal="right"/>
      <protection hidden="1"/>
    </xf>
    <xf numFmtId="0" fontId="0" fillId="0" borderId="114" xfId="0" applyBorder="1" applyProtection="1">
      <protection hidden="1"/>
    </xf>
    <xf numFmtId="164" fontId="3" fillId="3" borderId="115" xfId="2" applyNumberFormat="1" applyBorder="1" applyAlignment="1" applyProtection="1">
      <alignment horizontal="right"/>
      <protection hidden="1"/>
    </xf>
    <xf numFmtId="9" fontId="3" fillId="3" borderId="116" xfId="6" applyFont="1" applyFill="1" applyBorder="1" applyAlignment="1" applyProtection="1">
      <alignment horizontal="right"/>
      <protection hidden="1"/>
    </xf>
    <xf numFmtId="164" fontId="3" fillId="3" borderId="117" xfId="2" applyNumberFormat="1" applyBorder="1" applyProtection="1">
      <protection hidden="1"/>
    </xf>
    <xf numFmtId="0" fontId="1" fillId="0" borderId="118"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5" fillId="6" borderId="78" xfId="1" applyFill="1" applyBorder="1">
      <protection locked="0"/>
    </xf>
    <xf numFmtId="0" fontId="0" fillId="6" borderId="119" xfId="0" applyFill="1" applyBorder="1" applyProtection="1">
      <protection locked="0"/>
    </xf>
    <xf numFmtId="0" fontId="38" fillId="6" borderId="119" xfId="0" applyFont="1" applyFill="1" applyBorder="1" applyProtection="1">
      <protection locked="0"/>
    </xf>
    <xf numFmtId="0" fontId="5" fillId="2" borderId="120" xfId="1" applyBorder="1" applyAlignment="1">
      <protection locked="0"/>
    </xf>
    <xf numFmtId="0" fontId="5" fillId="2" borderId="91" xfId="1" applyBorder="1" applyAlignment="1">
      <protection locked="0"/>
    </xf>
    <xf numFmtId="0" fontId="3" fillId="3" borderId="87" xfId="2" applyBorder="1" applyProtection="1">
      <protection hidden="1"/>
    </xf>
    <xf numFmtId="0" fontId="14" fillId="0" borderId="121" xfId="0" applyFont="1" applyBorder="1" applyProtection="1">
      <protection locked="0" hidden="1"/>
    </xf>
    <xf numFmtId="0" fontId="0" fillId="6" borderId="79" xfId="0" applyFill="1" applyBorder="1" applyProtection="1">
      <protection locked="0"/>
    </xf>
    <xf numFmtId="0" fontId="38" fillId="6" borderId="79" xfId="0" applyFont="1" applyFill="1" applyBorder="1" applyProtection="1">
      <protection locked="0"/>
    </xf>
    <xf numFmtId="0" fontId="5" fillId="2" borderId="8" xfId="1" applyBorder="1" applyAlignment="1">
      <protection locked="0"/>
    </xf>
    <xf numFmtId="0" fontId="5" fillId="2" borderId="3" xfId="1" applyAlignment="1">
      <protection locked="0"/>
    </xf>
    <xf numFmtId="0" fontId="3" fillId="3" borderId="65" xfId="2" applyBorder="1" applyProtection="1">
      <protection hidden="1"/>
    </xf>
    <xf numFmtId="0" fontId="5" fillId="6" borderId="80" xfId="1" applyFill="1" applyBorder="1">
      <protection locked="0"/>
    </xf>
    <xf numFmtId="0" fontId="0" fillId="6" borderId="81" xfId="0" applyFill="1" applyBorder="1" applyProtection="1">
      <protection locked="0"/>
    </xf>
    <xf numFmtId="0" fontId="38" fillId="6" borderId="81" xfId="0" applyFont="1" applyFill="1" applyBorder="1" applyProtection="1">
      <protection locked="0"/>
    </xf>
    <xf numFmtId="0" fontId="5" fillId="2" borderId="13" xfId="1" applyBorder="1" applyAlignment="1">
      <protection locked="0"/>
    </xf>
    <xf numFmtId="0" fontId="5" fillId="2" borderId="14" xfId="1" applyBorder="1" applyAlignment="1">
      <protection locked="0"/>
    </xf>
    <xf numFmtId="0" fontId="3" fillId="3" borderId="122" xfId="2" applyBorder="1" applyProtection="1">
      <protection hidden="1"/>
    </xf>
    <xf numFmtId="0" fontId="37" fillId="0" borderId="82" xfId="0" applyFont="1" applyBorder="1" applyProtection="1">
      <protection hidden="1"/>
    </xf>
    <xf numFmtId="0" fontId="0" fillId="0" borderId="84" xfId="0" applyBorder="1" applyAlignment="1" applyProtection="1">
      <alignment horizontal="center"/>
      <protection hidden="1"/>
    </xf>
    <xf numFmtId="0" fontId="5" fillId="2" borderId="123" xfId="1" applyBorder="1" applyAlignment="1">
      <protection locked="0"/>
    </xf>
    <xf numFmtId="0" fontId="5" fillId="2" borderId="124" xfId="1" applyBorder="1" applyAlignment="1">
      <protection locked="0"/>
    </xf>
    <xf numFmtId="0" fontId="5" fillId="2" borderId="125" xfId="1" applyBorder="1" applyAlignment="1">
      <protection locked="0"/>
    </xf>
    <xf numFmtId="0" fontId="0" fillId="0" borderId="126" xfId="0" applyBorder="1"/>
    <xf numFmtId="0" fontId="51" fillId="0" borderId="0" xfId="0" applyFont="1" applyAlignment="1" applyProtection="1">
      <alignment horizontal="right"/>
      <protection hidden="1"/>
    </xf>
    <xf numFmtId="0" fontId="10" fillId="0" borderId="19" xfId="3" applyBorder="1" applyAlignment="1" applyProtection="1">
      <alignment horizontal="center" textRotation="90"/>
      <protection hidden="1"/>
    </xf>
    <xf numFmtId="0" fontId="10" fillId="0" borderId="20" xfId="3" applyBorder="1" applyAlignment="1" applyProtection="1">
      <alignment horizontal="center" textRotation="90"/>
      <protection hidden="1"/>
    </xf>
    <xf numFmtId="0" fontId="37" fillId="0" borderId="20" xfId="0" applyFont="1" applyBorder="1" applyAlignment="1" applyProtection="1">
      <alignment horizontal="center" textRotation="90"/>
      <protection hidden="1"/>
    </xf>
    <xf numFmtId="0" fontId="37" fillId="0" borderId="21" xfId="0" applyFont="1" applyBorder="1" applyAlignment="1" applyProtection="1">
      <alignment horizontal="center" textRotation="90" wrapText="1"/>
      <protection hidden="1"/>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5" fillId="2" borderId="105" xfId="1" applyBorder="1" applyAlignment="1">
      <alignment horizontal="left"/>
      <protection locked="0"/>
    </xf>
    <xf numFmtId="0" fontId="5" fillId="2" borderId="108" xfId="1" applyBorder="1" applyAlignment="1">
      <alignment horizontal="left"/>
      <protection locked="0"/>
    </xf>
    <xf numFmtId="0" fontId="5" fillId="2" borderId="107" xfId="1" applyBorder="1" applyAlignment="1">
      <alignment horizontal="center"/>
      <protection locked="0"/>
    </xf>
    <xf numFmtId="0" fontId="5" fillId="2" borderId="44" xfId="1" applyBorder="1" applyAlignment="1">
      <alignment horizontal="center"/>
      <protection locked="0"/>
    </xf>
    <xf numFmtId="0" fontId="5" fillId="2" borderId="109" xfId="1" applyBorder="1" applyAlignment="1">
      <alignment horizontal="center"/>
      <protection locked="0"/>
    </xf>
    <xf numFmtId="0" fontId="13" fillId="0" borderId="0" xfId="0" applyFont="1" applyAlignment="1" applyProtection="1">
      <alignment horizontal="center"/>
      <protection hidden="1"/>
    </xf>
    <xf numFmtId="0" fontId="18" fillId="4" borderId="103" xfId="0" quotePrefix="1" applyFont="1" applyFill="1" applyBorder="1" applyAlignment="1" applyProtection="1">
      <alignment horizontal="left" vertical="center" wrapText="1"/>
      <protection hidden="1"/>
    </xf>
    <xf numFmtId="0" fontId="18" fillId="4" borderId="98" xfId="0" applyFont="1" applyFill="1" applyBorder="1" applyAlignment="1" applyProtection="1">
      <alignment horizontal="left" vertical="center" wrapText="1"/>
      <protection hidden="1"/>
    </xf>
    <xf numFmtId="0" fontId="18" fillId="4" borderId="99" xfId="0" applyFont="1" applyFill="1" applyBorder="1" applyAlignment="1" applyProtection="1">
      <alignment horizontal="left" vertical="center" wrapText="1"/>
      <protection hidden="1"/>
    </xf>
    <xf numFmtId="0" fontId="5" fillId="2" borderId="93" xfId="1" applyBorder="1" applyAlignment="1">
      <alignment horizontal="left"/>
      <protection locked="0"/>
    </xf>
    <xf numFmtId="0" fontId="5" fillId="2" borderId="94" xfId="1" applyBorder="1" applyAlignment="1">
      <alignment horizontal="left"/>
      <protection locked="0"/>
    </xf>
    <xf numFmtId="0" fontId="5" fillId="2" borderId="95" xfId="1" applyBorder="1" applyAlignment="1">
      <alignment horizontal="left"/>
      <protection locked="0"/>
    </xf>
    <xf numFmtId="0" fontId="5" fillId="2" borderId="101" xfId="1" applyBorder="1" applyAlignment="1">
      <alignment horizontal="left"/>
      <protection locked="0"/>
    </xf>
    <xf numFmtId="0" fontId="5" fillId="2" borderId="42" xfId="1" applyBorder="1" applyAlignment="1">
      <alignment horizontal="left"/>
      <protection locked="0"/>
    </xf>
    <xf numFmtId="0" fontId="5" fillId="2" borderId="102" xfId="1" applyBorder="1" applyAlignment="1">
      <alignment horizontal="left"/>
      <protection locked="0"/>
    </xf>
    <xf numFmtId="0" fontId="5" fillId="2" borderId="97" xfId="1" applyBorder="1" applyAlignment="1">
      <alignment horizontal="left"/>
      <protection locked="0"/>
    </xf>
    <xf numFmtId="0" fontId="5" fillId="2" borderId="98" xfId="1" applyBorder="1" applyAlignment="1">
      <alignment horizontal="left"/>
      <protection locked="0"/>
    </xf>
    <xf numFmtId="0" fontId="5" fillId="2" borderId="99" xfId="1" applyBorder="1" applyAlignment="1">
      <alignment horizontal="left"/>
      <protection locked="0"/>
    </xf>
    <xf numFmtId="0" fontId="0" fillId="0" borderId="79" xfId="0" applyBorder="1" applyProtection="1">
      <protection locked="0"/>
    </xf>
    <xf numFmtId="0" fontId="1" fillId="0" borderId="5" xfId="0" applyFont="1" applyBorder="1" applyProtection="1">
      <protection hidden="1"/>
    </xf>
    <xf numFmtId="0" fontId="1" fillId="0" borderId="5" xfId="0" applyFont="1" applyBorder="1"/>
    <xf numFmtId="0" fontId="0" fillId="0" borderId="86" xfId="0" applyBorder="1" applyProtection="1">
      <protection locked="0"/>
    </xf>
    <xf numFmtId="0" fontId="45" fillId="0" borderId="82" xfId="0" applyFont="1" applyBorder="1" applyProtection="1">
      <protection hidden="1"/>
    </xf>
    <xf numFmtId="0" fontId="45" fillId="0" borderId="83" xfId="0" applyFont="1" applyBorder="1" applyProtection="1">
      <protection hidden="1"/>
    </xf>
    <xf numFmtId="0" fontId="8" fillId="0" borderId="70" xfId="0" applyFont="1" applyBorder="1" applyAlignment="1" applyProtection="1">
      <alignment horizontal="left" vertical="center"/>
      <protection hidden="1"/>
    </xf>
    <xf numFmtId="0" fontId="0" fillId="0" borderId="52" xfId="0" applyBorder="1" applyAlignment="1">
      <alignment horizontal="left"/>
    </xf>
    <xf numFmtId="0" fontId="0" fillId="0" borderId="54" xfId="0" applyBorder="1" applyAlignment="1">
      <alignment horizontal="left"/>
    </xf>
    <xf numFmtId="0" fontId="41" fillId="0" borderId="33" xfId="0" applyFont="1" applyBorder="1" applyAlignment="1" applyProtection="1">
      <alignment horizontal="left" vertical="center"/>
      <protection hidden="1"/>
    </xf>
    <xf numFmtId="0" fontId="42" fillId="0" borderId="32" xfId="0" applyFont="1" applyBorder="1" applyAlignment="1">
      <alignment horizontal="left"/>
    </xf>
    <xf numFmtId="0" fontId="0" fillId="0" borderId="69" xfId="0" applyBorder="1" applyAlignment="1" applyProtection="1">
      <alignment horizontal="center" vertical="center"/>
      <protection hidden="1"/>
    </xf>
    <xf numFmtId="0" fontId="0" fillId="0" borderId="71" xfId="0" applyBorder="1"/>
    <xf numFmtId="1" fontId="16" fillId="2" borderId="69"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0" fillId="0" borderId="0" xfId="0" applyProtection="1">
      <protection hidden="1"/>
    </xf>
    <xf numFmtId="0" fontId="16" fillId="2" borderId="8" xfId="1" applyFont="1" applyBorder="1" applyAlignment="1">
      <alignment horizontal="left" vertical="top" wrapText="1"/>
      <protection locked="0"/>
    </xf>
    <xf numFmtId="0" fontId="16" fillId="2" borderId="3" xfId="1" applyFont="1" applyAlignment="1">
      <alignment horizontal="left" vertical="top" wrapText="1"/>
      <protection locked="0"/>
    </xf>
    <xf numFmtId="0" fontId="16" fillId="2" borderId="9" xfId="1" applyFont="1" applyBorder="1" applyAlignment="1">
      <alignment horizontal="left" vertical="top" wrapText="1"/>
      <protection locked="0"/>
    </xf>
    <xf numFmtId="0" fontId="16" fillId="2" borderId="13" xfId="1" applyFont="1" applyBorder="1" applyAlignment="1">
      <alignment horizontal="left" vertical="top" wrapText="1"/>
      <protection locked="0"/>
    </xf>
    <xf numFmtId="0" fontId="16" fillId="2" borderId="14" xfId="1" applyFont="1" applyBorder="1" applyAlignment="1">
      <alignment horizontal="left" vertical="top" wrapText="1"/>
      <protection locked="0"/>
    </xf>
    <xf numFmtId="0" fontId="16" fillId="2" borderId="15" xfId="1" applyFont="1" applyBorder="1" applyAlignment="1">
      <alignment horizontal="left" vertical="top" wrapText="1"/>
      <protection locked="0"/>
    </xf>
    <xf numFmtId="0" fontId="9" fillId="0" borderId="45" xfId="0" applyFont="1" applyBorder="1" applyAlignment="1" applyProtection="1">
      <alignment horizontal="center" vertical="center"/>
      <protection hidden="1"/>
    </xf>
    <xf numFmtId="0" fontId="9" fillId="0" borderId="46" xfId="0" applyFont="1" applyBorder="1" applyAlignment="1" applyProtection="1">
      <alignment horizontal="center" vertical="center"/>
      <protection hidden="1"/>
    </xf>
    <xf numFmtId="0" fontId="32" fillId="0" borderId="46" xfId="0" applyFont="1" applyBorder="1" applyAlignment="1" applyProtection="1">
      <alignment horizontal="center" vertical="center"/>
      <protection hidden="1"/>
    </xf>
    <xf numFmtId="0" fontId="32" fillId="0" borderId="47" xfId="0" applyFont="1" applyBorder="1" applyAlignment="1" applyProtection="1">
      <alignment horizontal="center" vertical="center"/>
      <protection hidden="1"/>
    </xf>
    <xf numFmtId="0" fontId="11" fillId="0" borderId="30" xfId="0" applyFont="1" applyBorder="1" applyAlignment="1" applyProtection="1">
      <alignment horizontal="center" vertical="center"/>
      <protection hidden="1"/>
    </xf>
    <xf numFmtId="0" fontId="11" fillId="0" borderId="62" xfId="0" applyFont="1" applyBorder="1" applyAlignment="1" applyProtection="1">
      <alignment horizontal="center" vertical="center"/>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6" fillId="2" borderId="16" xfId="1" applyFont="1" applyBorder="1" applyAlignment="1">
      <alignment horizontal="left" vertical="top"/>
      <protection locked="0"/>
    </xf>
    <xf numFmtId="0" fontId="16" fillId="2" borderId="24" xfId="1" applyFont="1" applyBorder="1" applyAlignment="1">
      <alignment horizontal="left" vertical="top"/>
      <protection locked="0"/>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2"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7" xfId="0" applyFont="1" applyBorder="1" applyAlignment="1" applyProtection="1">
      <alignment horizontal="center"/>
      <protection hidden="1"/>
    </xf>
    <xf numFmtId="165" fontId="0" fillId="0" borderId="57"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61"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31" fillId="0" borderId="5" xfId="0" applyFont="1" applyBorder="1" applyAlignment="1" applyProtection="1">
      <alignment horizontal="center"/>
      <protection hidden="1"/>
    </xf>
    <xf numFmtId="0" fontId="31" fillId="0" borderId="2" xfId="0" applyFont="1" applyBorder="1" applyAlignment="1" applyProtection="1">
      <alignment horizontal="center"/>
      <protection hidden="1"/>
    </xf>
    <xf numFmtId="0" fontId="31" fillId="0" borderId="10" xfId="0" applyFont="1" applyBorder="1" applyAlignment="1" applyProtection="1">
      <alignment horizontal="center" vertical="center"/>
      <protection hidden="1"/>
    </xf>
    <xf numFmtId="0" fontId="31" fillId="0" borderId="12" xfId="0" applyFont="1" applyBorder="1" applyAlignment="1" applyProtection="1">
      <alignment horizontal="center" vertical="center"/>
      <protection hidden="1"/>
    </xf>
    <xf numFmtId="0" fontId="31" fillId="0" borderId="38" xfId="0" applyFont="1" applyBorder="1" applyAlignment="1" applyProtection="1">
      <alignment horizontal="center" vertical="center"/>
      <protection hidden="1"/>
    </xf>
    <xf numFmtId="0" fontId="31" fillId="0" borderId="39" xfId="0" applyFont="1" applyBorder="1" applyAlignment="1" applyProtection="1">
      <alignment horizontal="center" vertical="center"/>
      <protection hidden="1"/>
    </xf>
    <xf numFmtId="0" fontId="31" fillId="0" borderId="10" xfId="0" applyFont="1" applyBorder="1" applyAlignment="1" applyProtection="1">
      <alignment horizontal="center"/>
      <protection hidden="1"/>
    </xf>
    <xf numFmtId="0" fontId="31" fillId="0" borderId="38" xfId="0" applyFont="1" applyBorder="1" applyAlignment="1" applyProtection="1">
      <alignment horizontal="center"/>
      <protection hidden="1"/>
    </xf>
    <xf numFmtId="0" fontId="9" fillId="0" borderId="11" xfId="0" applyFont="1" applyBorder="1" applyAlignment="1" applyProtection="1">
      <alignment horizontal="left" vertical="center"/>
      <protection hidden="1"/>
    </xf>
    <xf numFmtId="0" fontId="9" fillId="0" borderId="10" xfId="0" applyFont="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15" fillId="2" borderId="8" xfId="1" applyFont="1" applyBorder="1" applyAlignment="1">
      <alignment horizontal="left" vertical="top" wrapText="1"/>
      <protection locked="0"/>
    </xf>
    <xf numFmtId="0" fontId="15" fillId="2" borderId="3" xfId="1" applyFont="1" applyAlignment="1">
      <alignment horizontal="left" vertical="top" wrapText="1"/>
      <protection locked="0"/>
    </xf>
    <xf numFmtId="0" fontId="15" fillId="2" borderId="9" xfId="1" applyFont="1" applyBorder="1" applyAlignment="1">
      <alignment horizontal="left" vertical="top" wrapText="1"/>
      <protection locked="0"/>
    </xf>
    <xf numFmtId="0" fontId="9" fillId="0" borderId="48" xfId="0" applyFont="1" applyBorder="1" applyAlignment="1" applyProtection="1">
      <alignment horizontal="left"/>
      <protection hidden="1"/>
    </xf>
    <xf numFmtId="0" fontId="9" fillId="0" borderId="49" xfId="0" applyFont="1" applyBorder="1" applyAlignment="1" applyProtection="1">
      <alignment horizontal="left"/>
      <protection hidden="1"/>
    </xf>
    <xf numFmtId="0" fontId="9" fillId="0" borderId="50" xfId="0" applyFont="1" applyBorder="1" applyAlignment="1" applyProtection="1">
      <alignment horizontal="left"/>
      <protection hidden="1"/>
    </xf>
    <xf numFmtId="0" fontId="11" fillId="0" borderId="10" xfId="0" applyFont="1" applyBorder="1" applyAlignment="1" applyProtection="1">
      <alignment horizontal="center" vertical="center"/>
      <protection hidden="1"/>
    </xf>
    <xf numFmtId="0" fontId="11" fillId="0" borderId="38" xfId="0" applyFont="1" applyBorder="1" applyAlignment="1" applyProtection="1">
      <alignment horizontal="center" vertical="center"/>
      <protection hidden="1"/>
    </xf>
    <xf numFmtId="0" fontId="5" fillId="2" borderId="3" xfId="1" applyAlignment="1">
      <alignment horizontal="left" vertical="top" wrapText="1"/>
      <protection locked="0"/>
    </xf>
    <xf numFmtId="0" fontId="5" fillId="2" borderId="9" xfId="1" applyBorder="1" applyAlignment="1">
      <alignment horizontal="left" vertical="top" wrapText="1"/>
      <protection locked="0"/>
    </xf>
    <xf numFmtId="0" fontId="26" fillId="0" borderId="6" xfId="0" applyFont="1" applyBorder="1" applyAlignment="1">
      <alignment horizontal="left"/>
    </xf>
    <xf numFmtId="0" fontId="26" fillId="0" borderId="0" xfId="0" applyFont="1" applyAlignment="1">
      <alignment horizontal="left"/>
    </xf>
    <xf numFmtId="0" fontId="26" fillId="0" borderId="7"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9" fillId="0" borderId="16" xfId="0" applyFont="1" applyBorder="1" applyAlignment="1">
      <alignment horizontal="center" vertical="center" wrapText="1"/>
    </xf>
    <xf numFmtId="0" fontId="0" fillId="0" borderId="16" xfId="0" applyBorder="1" applyAlignment="1">
      <alignment horizontal="center" vertical="center"/>
    </xf>
    <xf numFmtId="0" fontId="30" fillId="0" borderId="23" xfId="0" applyFont="1" applyBorder="1" applyAlignment="1">
      <alignment horizontal="left" vertical="center" wrapText="1"/>
    </xf>
    <xf numFmtId="0" fontId="0" fillId="0" borderId="16" xfId="0" applyBorder="1" applyAlignment="1">
      <alignment horizontal="left"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25"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7" fillId="3" borderId="28" xfId="4" applyNumberFormat="1" applyBorder="1" applyAlignment="1" applyProtection="1">
      <alignment horizontal="center" vertical="top" wrapText="1"/>
      <protection hidden="1"/>
    </xf>
    <xf numFmtId="165" fontId="27" fillId="3" borderId="22" xfId="4" applyNumberFormat="1" applyAlignment="1" applyProtection="1">
      <alignment horizontal="center" vertical="top" wrapText="1"/>
      <protection hidden="1"/>
    </xf>
    <xf numFmtId="165" fontId="27"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0" xfId="0"/>
    <xf numFmtId="0" fontId="30" fillId="0" borderId="48" xfId="0" applyFont="1" applyBorder="1" applyAlignment="1">
      <alignment horizontal="left" vertical="center" wrapText="1"/>
    </xf>
    <xf numFmtId="0" fontId="30" fillId="0" borderId="64" xfId="0" applyFont="1" applyBorder="1" applyAlignment="1">
      <alignment horizontal="left" vertical="center" wrapText="1"/>
    </xf>
    <xf numFmtId="0" fontId="26" fillId="0" borderId="63" xfId="0" applyFont="1" applyBorder="1" applyAlignment="1">
      <alignment horizontal="left" wrapText="1"/>
    </xf>
    <xf numFmtId="0" fontId="26" fillId="0" borderId="38" xfId="0" applyFont="1" applyBorder="1" applyAlignment="1">
      <alignment horizontal="left" wrapText="1"/>
    </xf>
    <xf numFmtId="0" fontId="26" fillId="0" borderId="39" xfId="0" applyFont="1" applyBorder="1" applyAlignment="1">
      <alignment horizontal="left" wrapText="1"/>
    </xf>
    <xf numFmtId="0" fontId="5" fillId="2" borderId="33" xfId="1" applyBorder="1" applyAlignment="1">
      <alignment horizontal="left" vertical="top" wrapText="1"/>
      <protection locked="0"/>
    </xf>
    <xf numFmtId="0" fontId="5" fillId="2" borderId="32" xfId="1" applyBorder="1" applyAlignment="1">
      <alignment horizontal="left" vertical="top" wrapText="1"/>
      <protection locked="0"/>
    </xf>
    <xf numFmtId="0" fontId="5" fillId="2" borderId="31" xfId="1" applyBorder="1" applyAlignment="1">
      <alignment horizontal="left" vertical="top" wrapText="1"/>
      <protection locked="0"/>
    </xf>
    <xf numFmtId="0" fontId="0" fillId="0" borderId="6" xfId="0" applyBorder="1"/>
    <xf numFmtId="0" fontId="0" fillId="0" borderId="10" xfId="0" applyBorder="1"/>
    <xf numFmtId="0" fontId="0" fillId="0" borderId="12" xfId="0" applyBorder="1"/>
    <xf numFmtId="0" fontId="0" fillId="0" borderId="64" xfId="0" applyBorder="1" applyAlignment="1">
      <alignment horizontal="left" vertical="center" wrapText="1"/>
    </xf>
    <xf numFmtId="0" fontId="5" fillId="2" borderId="37" xfId="1" applyBorder="1" applyAlignment="1">
      <alignment horizontal="left" vertical="top" wrapText="1"/>
      <protection locked="0"/>
    </xf>
    <xf numFmtId="0" fontId="5" fillId="2" borderId="40" xfId="1" applyBorder="1" applyAlignment="1">
      <alignment horizontal="left" vertical="top" wrapText="1"/>
      <protection locked="0"/>
    </xf>
    <xf numFmtId="0" fontId="5" fillId="2" borderId="66" xfId="1" applyBorder="1" applyAlignment="1">
      <alignment horizontal="left" vertical="top" wrapText="1"/>
      <protection locked="0"/>
    </xf>
    <xf numFmtId="0" fontId="5" fillId="2" borderId="67" xfId="1" applyBorder="1" applyAlignment="1">
      <alignment horizontal="left" vertical="top" wrapText="1"/>
      <protection locked="0"/>
    </xf>
    <xf numFmtId="0" fontId="5" fillId="2" borderId="55" xfId="1" applyBorder="1" applyAlignment="1">
      <alignment horizontal="left" wrapText="1"/>
      <protection locked="0"/>
    </xf>
    <xf numFmtId="0" fontId="5" fillId="2" borderId="49" xfId="1" applyBorder="1" applyAlignment="1">
      <alignment horizontal="left" wrapText="1"/>
      <protection locked="0"/>
    </xf>
    <xf numFmtId="0" fontId="5" fillId="2" borderId="50" xfId="1" applyBorder="1" applyAlignment="1">
      <alignment horizontal="left" wrapText="1"/>
      <protection locked="0"/>
    </xf>
    <xf numFmtId="0" fontId="5" fillId="2" borderId="69" xfId="1" applyBorder="1" applyAlignment="1">
      <alignment horizontal="left" wrapText="1"/>
      <protection locked="0"/>
    </xf>
    <xf numFmtId="0" fontId="5" fillId="2" borderId="32" xfId="1" applyBorder="1" applyAlignment="1">
      <alignment horizontal="left" wrapText="1"/>
      <protection locked="0"/>
    </xf>
    <xf numFmtId="0" fontId="5" fillId="2" borderId="31" xfId="1" applyBorder="1" applyAlignment="1">
      <alignment horizontal="left" wrapTex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8" fillId="4" borderId="6" xfId="0" quotePrefix="1" applyFont="1" applyFill="1" applyBorder="1" applyAlignment="1">
      <alignment horizontal="left" vertical="top" wrapText="1"/>
    </xf>
    <xf numFmtId="0" fontId="18" fillId="4" borderId="0" xfId="0" applyFont="1" applyFill="1" applyAlignment="1">
      <alignment horizontal="left" vertical="top" wrapText="1"/>
    </xf>
    <xf numFmtId="0" fontId="18" fillId="4" borderId="7" xfId="0" applyFont="1" applyFill="1" applyBorder="1" applyAlignment="1">
      <alignment horizontal="left" vertical="top" wrapText="1"/>
    </xf>
    <xf numFmtId="0" fontId="36" fillId="4" borderId="17" xfId="3" quotePrefix="1" applyFont="1" applyFill="1" applyBorder="1" applyAlignment="1" applyProtection="1">
      <alignment horizontal="left" vertical="top" wrapText="1"/>
    </xf>
    <xf numFmtId="0" fontId="36" fillId="4" borderId="1" xfId="3" applyFont="1" applyFill="1" applyBorder="1" applyAlignment="1" applyProtection="1">
      <alignment horizontal="left" vertical="top" wrapText="1"/>
    </xf>
    <xf numFmtId="0" fontId="36" fillId="4" borderId="18" xfId="3" applyFont="1" applyFill="1" applyBorder="1" applyAlignment="1" applyProtection="1">
      <alignment horizontal="left" vertical="top" wrapText="1"/>
    </xf>
    <xf numFmtId="49" fontId="5" fillId="2" borderId="16" xfId="1" applyNumberFormat="1" applyBorder="1" applyAlignment="1">
      <alignment horizontal="left"/>
      <protection locked="0"/>
    </xf>
    <xf numFmtId="49" fontId="5" fillId="2" borderId="24" xfId="1" applyNumberFormat="1" applyBorder="1" applyAlignment="1">
      <alignment horizontal="left"/>
      <protection locked="0"/>
    </xf>
    <xf numFmtId="49" fontId="5" fillId="2" borderId="55" xfId="1" applyNumberFormat="1" applyBorder="1" applyAlignment="1">
      <alignment horizontal="left"/>
      <protection locked="0"/>
    </xf>
    <xf numFmtId="49" fontId="5" fillId="2" borderId="49" xfId="1" applyNumberFormat="1" applyBorder="1" applyAlignment="1">
      <alignment horizontal="left"/>
      <protection locked="0"/>
    </xf>
    <xf numFmtId="49" fontId="5" fillId="2" borderId="50" xfId="1" applyNumberFormat="1" applyBorder="1" applyAlignment="1">
      <alignment horizontal="left"/>
      <protection locked="0"/>
    </xf>
    <xf numFmtId="0" fontId="0" fillId="0" borderId="55" xfId="0" applyBorder="1"/>
    <xf numFmtId="0" fontId="0" fillId="0" borderId="49" xfId="0" applyBorder="1"/>
    <xf numFmtId="0" fontId="0" fillId="0" borderId="50" xfId="0" applyBorder="1"/>
  </cellXfs>
  <cellStyles count="7">
    <cellStyle name="Calculation" xfId="2" builtinId="22" customBuiltin="1"/>
    <cellStyle name="Comma" xfId="5" builtinId="3"/>
    <cellStyle name="Hyperlink" xfId="3" builtinId="8"/>
    <cellStyle name="Input" xfId="1" builtinId="20" customBuiltin="1"/>
    <cellStyle name="Normal" xfId="0" builtinId="0"/>
    <cellStyle name="Output" xfId="4" builtinId="21"/>
    <cellStyle name="Per cent" xfId="6" builtinId="5"/>
  </cellStyles>
  <dxfs count="0"/>
  <tableStyles count="0" defaultTableStyle="TableStyleMedium2" defaultPivotStyle="PivotStyleLight16"/>
  <colors>
    <mruColors>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kurser.dtu.dk/course/02002" TargetMode="External"/><Relationship Id="rId7" Type="http://schemas.openxmlformats.org/officeDocument/2006/relationships/hyperlink" Target="https://kurser.dtu.dk/course/34021" TargetMode="External"/><Relationship Id="rId2" Type="http://schemas.openxmlformats.org/officeDocument/2006/relationships/hyperlink" Target="https://kurser.dtu.dk/course/01002" TargetMode="External"/><Relationship Id="rId1" Type="http://schemas.openxmlformats.org/officeDocument/2006/relationships/hyperlink" Target="https://kurser.dtu.dk/course/01001" TargetMode="External"/><Relationship Id="rId6" Type="http://schemas.openxmlformats.org/officeDocument/2006/relationships/hyperlink" Target="https://kurser.dtu.dk/course/34020" TargetMode="External"/><Relationship Id="rId5" Type="http://schemas.openxmlformats.org/officeDocument/2006/relationships/hyperlink" Target="https://kurser.dtu.dk/course/02402" TargetMode="External"/><Relationship Id="rId4" Type="http://schemas.openxmlformats.org/officeDocument/2006/relationships/hyperlink" Target="https://kurser.dtu.dk/course/01035" TargetMode="External"/></Relationships>
</file>

<file path=xl/drawings/drawing1.xml><?xml version="1.0" encoding="utf-8"?>
<xdr:wsDr xmlns:xdr="http://schemas.openxmlformats.org/drawingml/2006/spreadsheetDrawing" xmlns:a="http://schemas.openxmlformats.org/drawingml/2006/main">
  <xdr:twoCellAnchor>
    <xdr:from>
      <xdr:col>5</xdr:col>
      <xdr:colOff>214314</xdr:colOff>
      <xdr:row>20</xdr:row>
      <xdr:rowOff>52387</xdr:rowOff>
    </xdr:from>
    <xdr:to>
      <xdr:col>5</xdr:col>
      <xdr:colOff>500064</xdr:colOff>
      <xdr:row>20</xdr:row>
      <xdr:rowOff>1700212</xdr:rowOff>
    </xdr:to>
    <xdr:grpSp>
      <xdr:nvGrpSpPr>
        <xdr:cNvPr id="5" name="Group 4">
          <a:extLst>
            <a:ext uri="{FF2B5EF4-FFF2-40B4-BE49-F238E27FC236}">
              <a16:creationId xmlns:a16="http://schemas.microsoft.com/office/drawing/2014/main" id="{FD7F739D-128E-CDA0-10FB-F7D971DB3955}"/>
            </a:ext>
          </a:extLst>
        </xdr:cNvPr>
        <xdr:cNvGrpSpPr/>
      </xdr:nvGrpSpPr>
      <xdr:grpSpPr>
        <a:xfrm rot="16200000">
          <a:off x="6343651" y="5448300"/>
          <a:ext cx="1647825" cy="285750"/>
          <a:chOff x="12725400" y="4171950"/>
          <a:chExt cx="1647825" cy="285750"/>
        </a:xfrm>
      </xdr:grpSpPr>
      <xdr:sp macro="" textlink="">
        <xdr:nvSpPr>
          <xdr:cNvPr id="2" name="TextBox 1">
            <a:hlinkClick xmlns:r="http://schemas.openxmlformats.org/officeDocument/2006/relationships" r:id="rId1"/>
            <a:extLst>
              <a:ext uri="{FF2B5EF4-FFF2-40B4-BE49-F238E27FC236}">
                <a16:creationId xmlns:a16="http://schemas.microsoft.com/office/drawing/2014/main" id="{8631E8A1-411B-650F-C452-49AB64C04FC2}"/>
              </a:ext>
            </a:extLst>
          </xdr:cNvPr>
          <xdr:cNvSpPr txBox="1"/>
        </xdr:nvSpPr>
        <xdr:spPr>
          <a:xfrm>
            <a:off x="12725400"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rPr>
              <a:t>01001</a:t>
            </a:r>
          </a:p>
        </xdr:txBody>
      </xdr:sp>
      <xdr:sp macro="" textlink="">
        <xdr:nvSpPr>
          <xdr:cNvPr id="3" name="TextBox 2">
            <a:hlinkClick xmlns:r="http://schemas.openxmlformats.org/officeDocument/2006/relationships" r:id="rId2"/>
            <a:extLst>
              <a:ext uri="{FF2B5EF4-FFF2-40B4-BE49-F238E27FC236}">
                <a16:creationId xmlns:a16="http://schemas.microsoft.com/office/drawing/2014/main" id="{D526EF9C-97DE-2C7E-6B57-4A1CCF632BC1}"/>
              </a:ext>
            </a:extLst>
          </xdr:cNvPr>
          <xdr:cNvSpPr txBox="1"/>
        </xdr:nvSpPr>
        <xdr:spPr>
          <a:xfrm>
            <a:off x="13225463"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rPr>
              <a:t>01002</a:t>
            </a:r>
          </a:p>
        </xdr:txBody>
      </xdr:sp>
      <xdr:sp macro="" textlink="">
        <xdr:nvSpPr>
          <xdr:cNvPr id="4" name="TextBox 3">
            <a:hlinkClick xmlns:r="http://schemas.openxmlformats.org/officeDocument/2006/relationships" r:id="rId3"/>
            <a:extLst>
              <a:ext uri="{FF2B5EF4-FFF2-40B4-BE49-F238E27FC236}">
                <a16:creationId xmlns:a16="http://schemas.microsoft.com/office/drawing/2014/main" id="{F3F3288C-6392-2609-1026-612CE2427C96}"/>
              </a:ext>
            </a:extLst>
          </xdr:cNvPr>
          <xdr:cNvSpPr txBox="1"/>
        </xdr:nvSpPr>
        <xdr:spPr>
          <a:xfrm>
            <a:off x="13725525"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rPr>
              <a:t>02002</a:t>
            </a:r>
          </a:p>
        </xdr:txBody>
      </xdr:sp>
    </xdr:grpSp>
    <xdr:clientData/>
  </xdr:twoCellAnchor>
  <xdr:twoCellAnchor>
    <xdr:from>
      <xdr:col>6</xdr:col>
      <xdr:colOff>247934</xdr:colOff>
      <xdr:row>20</xdr:row>
      <xdr:rowOff>612402</xdr:rowOff>
    </xdr:from>
    <xdr:to>
      <xdr:col>6</xdr:col>
      <xdr:colOff>504268</xdr:colOff>
      <xdr:row>20</xdr:row>
      <xdr:rowOff>1760165</xdr:rowOff>
    </xdr:to>
    <xdr:grpSp>
      <xdr:nvGrpSpPr>
        <xdr:cNvPr id="6" name="Group 5">
          <a:extLst>
            <a:ext uri="{FF2B5EF4-FFF2-40B4-BE49-F238E27FC236}">
              <a16:creationId xmlns:a16="http://schemas.microsoft.com/office/drawing/2014/main" id="{24F1C42E-B907-1344-4B69-4B8F58A2556E}"/>
            </a:ext>
          </a:extLst>
        </xdr:cNvPr>
        <xdr:cNvGrpSpPr/>
      </xdr:nvGrpSpPr>
      <xdr:grpSpPr>
        <a:xfrm rot="16200000">
          <a:off x="7326969" y="5772992"/>
          <a:ext cx="1147763" cy="256334"/>
          <a:chOff x="12725400" y="4171950"/>
          <a:chExt cx="1147763" cy="285750"/>
        </a:xfrm>
      </xdr:grpSpPr>
      <xdr:sp macro="" textlink="">
        <xdr:nvSpPr>
          <xdr:cNvPr id="7" name="TextBox 6">
            <a:hlinkClick xmlns:r="http://schemas.openxmlformats.org/officeDocument/2006/relationships" r:id="rId4"/>
            <a:extLst>
              <a:ext uri="{FF2B5EF4-FFF2-40B4-BE49-F238E27FC236}">
                <a16:creationId xmlns:a16="http://schemas.microsoft.com/office/drawing/2014/main" id="{6EC5F507-0175-6F2E-3003-2D0259683404}"/>
              </a:ext>
            </a:extLst>
          </xdr:cNvPr>
          <xdr:cNvSpPr txBox="1"/>
        </xdr:nvSpPr>
        <xdr:spPr>
          <a:xfrm>
            <a:off x="12725400"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hlinkClick xmlns:r="http://schemas.openxmlformats.org/officeDocument/2006/relationships" r:id=""/>
              </a:rPr>
              <a:t>01035</a:t>
            </a:r>
            <a:endParaRPr lang="en-US" sz="1100" u="sng">
              <a:solidFill>
                <a:srgbClr val="0000FF"/>
              </a:solidFill>
            </a:endParaRPr>
          </a:p>
        </xdr:txBody>
      </xdr:sp>
      <xdr:sp macro="" textlink="">
        <xdr:nvSpPr>
          <xdr:cNvPr id="8" name="TextBox 7">
            <a:hlinkClick xmlns:r="http://schemas.openxmlformats.org/officeDocument/2006/relationships" r:id="rId5"/>
            <a:extLst>
              <a:ext uri="{FF2B5EF4-FFF2-40B4-BE49-F238E27FC236}">
                <a16:creationId xmlns:a16="http://schemas.microsoft.com/office/drawing/2014/main" id="{9B074EC3-800E-3477-2BA4-A7D3C4E3BFE9}"/>
              </a:ext>
            </a:extLst>
          </xdr:cNvPr>
          <xdr:cNvSpPr txBox="1"/>
        </xdr:nvSpPr>
        <xdr:spPr>
          <a:xfrm>
            <a:off x="13225463"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hlinkClick xmlns:r="http://schemas.openxmlformats.org/officeDocument/2006/relationships" r:id=""/>
              </a:rPr>
              <a:t>02402</a:t>
            </a:r>
            <a:endParaRPr lang="en-US" sz="1100" u="sng">
              <a:solidFill>
                <a:srgbClr val="0000FF"/>
              </a:solidFill>
            </a:endParaRPr>
          </a:p>
        </xdr:txBody>
      </xdr:sp>
    </xdr:grpSp>
    <xdr:clientData/>
  </xdr:twoCellAnchor>
  <xdr:twoCellAnchor>
    <xdr:from>
      <xdr:col>8</xdr:col>
      <xdr:colOff>204788</xdr:colOff>
      <xdr:row>20</xdr:row>
      <xdr:rowOff>390527</xdr:rowOff>
    </xdr:from>
    <xdr:to>
      <xdr:col>8</xdr:col>
      <xdr:colOff>524155</xdr:colOff>
      <xdr:row>20</xdr:row>
      <xdr:rowOff>1762409</xdr:rowOff>
    </xdr:to>
    <xdr:grpSp>
      <xdr:nvGrpSpPr>
        <xdr:cNvPr id="10" name="Group 9">
          <a:extLst>
            <a:ext uri="{FF2B5EF4-FFF2-40B4-BE49-F238E27FC236}">
              <a16:creationId xmlns:a16="http://schemas.microsoft.com/office/drawing/2014/main" id="{19230046-02C7-B84A-695C-7AFDFC31FB0A}"/>
            </a:ext>
          </a:extLst>
        </xdr:cNvPr>
        <xdr:cNvGrpSpPr/>
      </xdr:nvGrpSpPr>
      <xdr:grpSpPr>
        <a:xfrm rot="16200000">
          <a:off x="8632031" y="5631659"/>
          <a:ext cx="1371882" cy="319367"/>
          <a:chOff x="12501281" y="4171950"/>
          <a:chExt cx="1371882" cy="319367"/>
        </a:xfrm>
      </xdr:grpSpPr>
      <xdr:sp macro="" textlink="">
        <xdr:nvSpPr>
          <xdr:cNvPr id="11" name="TextBox 10">
            <a:hlinkClick xmlns:r="http://schemas.openxmlformats.org/officeDocument/2006/relationships" r:id="rId6"/>
            <a:extLst>
              <a:ext uri="{FF2B5EF4-FFF2-40B4-BE49-F238E27FC236}">
                <a16:creationId xmlns:a16="http://schemas.microsoft.com/office/drawing/2014/main" id="{BE19482D-C086-D5A3-BDFE-6B0CB4AA6BCA}"/>
              </a:ext>
            </a:extLst>
          </xdr:cNvPr>
          <xdr:cNvSpPr txBox="1"/>
        </xdr:nvSpPr>
        <xdr:spPr>
          <a:xfrm>
            <a:off x="12501281" y="4205567"/>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effectLst/>
                <a:latin typeface="+mn-lt"/>
                <a:ea typeface="+mn-ea"/>
                <a:cs typeface="+mn-cs"/>
              </a:rPr>
              <a:t>34020</a:t>
            </a:r>
            <a:r>
              <a:rPr lang="en-US" sz="1100">
                <a:solidFill>
                  <a:schemeClr val="dk1"/>
                </a:solidFill>
                <a:effectLst/>
                <a:latin typeface="+mn-lt"/>
                <a:ea typeface="+mn-ea"/>
                <a:cs typeface="+mn-cs"/>
              </a:rPr>
              <a:t> </a:t>
            </a:r>
            <a:endParaRPr lang="en-US" sz="1100" u="sng">
              <a:solidFill>
                <a:srgbClr val="0000FF"/>
              </a:solidFill>
            </a:endParaRPr>
          </a:p>
        </xdr:txBody>
      </xdr:sp>
      <xdr:sp macro="" textlink="">
        <xdr:nvSpPr>
          <xdr:cNvPr id="12" name="TextBox 11">
            <a:hlinkClick xmlns:r="http://schemas.openxmlformats.org/officeDocument/2006/relationships" r:id="rId7"/>
            <a:extLst>
              <a:ext uri="{FF2B5EF4-FFF2-40B4-BE49-F238E27FC236}">
                <a16:creationId xmlns:a16="http://schemas.microsoft.com/office/drawing/2014/main" id="{C0E986DD-CFE0-7863-003F-C7963E0816BC}"/>
              </a:ext>
            </a:extLst>
          </xdr:cNvPr>
          <xdr:cNvSpPr txBox="1"/>
        </xdr:nvSpPr>
        <xdr:spPr>
          <a:xfrm>
            <a:off x="13225463"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effectLst/>
                <a:latin typeface="+mn-lt"/>
                <a:ea typeface="+mn-ea"/>
                <a:cs typeface="+mn-cs"/>
              </a:rPr>
              <a:t>34021</a:t>
            </a:r>
            <a:r>
              <a:rPr lang="en-US" sz="1100">
                <a:solidFill>
                  <a:schemeClr val="dk1"/>
                </a:solidFill>
                <a:effectLst/>
                <a:latin typeface="+mn-lt"/>
                <a:ea typeface="+mn-ea"/>
                <a:cs typeface="+mn-cs"/>
              </a:rPr>
              <a:t> </a:t>
            </a:r>
            <a:endParaRPr lang="en-US" sz="1100" u="sng">
              <a:solidFill>
                <a:srgbClr val="0000FF"/>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kurser.dtu.dk/course/30400" TargetMode="External"/><Relationship Id="rId2" Type="http://schemas.openxmlformats.org/officeDocument/2006/relationships/hyperlink" Target="https://kurser.dtu.dk/course/10033" TargetMode="External"/><Relationship Id="rId1" Type="http://schemas.openxmlformats.org/officeDocument/2006/relationships/hyperlink" Target="https://kurser.dtu.dk/course/1006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R168"/>
  <sheetViews>
    <sheetView showGridLines="0" tabSelected="1" topLeftCell="A19" zoomScaleNormal="100" workbookViewId="0">
      <selection activeCell="E25" sqref="E25"/>
    </sheetView>
  </sheetViews>
  <sheetFormatPr defaultColWidth="9.140625" defaultRowHeight="15"/>
  <cols>
    <col min="1" max="1" width="58.85546875" style="9" customWidth="1"/>
    <col min="2" max="2" width="11" style="9" customWidth="1"/>
    <col min="3" max="3" width="10.85546875" style="9" customWidth="1"/>
    <col min="4" max="10" width="10.7109375" style="9" customWidth="1"/>
    <col min="11" max="11" width="53.28515625" style="9" customWidth="1"/>
    <col min="12" max="12" width="47.5703125" style="9" customWidth="1"/>
    <col min="13" max="13" width="10.7109375" style="9" customWidth="1"/>
    <col min="14" max="15" width="9.140625" style="9"/>
    <col min="16" max="17" width="50.7109375" style="9" customWidth="1"/>
    <col min="18" max="16384" width="9.140625" style="9"/>
  </cols>
  <sheetData>
    <row r="1" spans="1:18" ht="15" customHeight="1">
      <c r="A1" s="151" t="str">
        <f>"Pre-Mapping for the MSc programme in " &amp;'Pre-mapping'!A2:J2</f>
        <v>Pre-Mapping for the MSc programme in Engineering Light (Photonics Engineering)</v>
      </c>
      <c r="B1" s="151"/>
      <c r="C1" s="151"/>
      <c r="D1" s="151"/>
      <c r="E1" s="151"/>
      <c r="F1" s="151"/>
      <c r="G1" s="151"/>
      <c r="H1" s="151"/>
      <c r="I1" s="151"/>
      <c r="J1" s="151"/>
      <c r="K1" s="151"/>
      <c r="L1" s="14"/>
      <c r="M1" s="73" t="s">
        <v>407</v>
      </c>
    </row>
    <row r="2" spans="1:18" ht="15" customHeight="1">
      <c r="A2" s="151"/>
      <c r="B2" s="151"/>
      <c r="C2" s="151"/>
      <c r="D2" s="151"/>
      <c r="E2" s="151"/>
      <c r="F2" s="151"/>
      <c r="G2" s="151"/>
      <c r="H2" s="151"/>
      <c r="I2" s="151"/>
      <c r="J2" s="151"/>
      <c r="K2" s="151"/>
      <c r="L2" s="14"/>
      <c r="M2" s="73" t="s">
        <v>408</v>
      </c>
    </row>
    <row r="3" spans="1:18" ht="84" customHeight="1">
      <c r="A3" s="152" t="s">
        <v>473</v>
      </c>
      <c r="B3" s="153"/>
      <c r="C3" s="153"/>
      <c r="D3" s="153"/>
      <c r="E3" s="153"/>
      <c r="F3" s="153"/>
      <c r="G3" s="153"/>
      <c r="H3" s="153"/>
      <c r="I3" s="153"/>
      <c r="J3" s="153"/>
      <c r="K3" s="154"/>
      <c r="L3" s="86"/>
      <c r="M3" s="73" t="s">
        <v>409</v>
      </c>
    </row>
    <row r="4" spans="1:18" ht="15.75">
      <c r="A4" s="98" t="s">
        <v>353</v>
      </c>
      <c r="B4" s="84"/>
      <c r="C4" s="84"/>
      <c r="D4" s="84"/>
      <c r="E4" s="84"/>
      <c r="F4" s="84"/>
      <c r="G4" s="84"/>
      <c r="H4" s="84"/>
      <c r="I4" s="84"/>
      <c r="J4" s="84"/>
      <c r="K4" s="84"/>
      <c r="L4" s="84"/>
      <c r="M4" s="73" t="s">
        <v>410</v>
      </c>
    </row>
    <row r="5" spans="1:18">
      <c r="A5" s="83" t="s">
        <v>266</v>
      </c>
      <c r="B5" s="155"/>
      <c r="C5" s="156"/>
      <c r="D5" s="156"/>
      <c r="E5" s="156"/>
      <c r="F5" s="156"/>
      <c r="G5" s="156"/>
      <c r="H5" s="156"/>
      <c r="I5" s="156"/>
      <c r="J5" s="156"/>
      <c r="K5" s="157"/>
      <c r="L5" s="2"/>
      <c r="M5" s="73" t="s">
        <v>411</v>
      </c>
    </row>
    <row r="6" spans="1:18">
      <c r="A6" s="83" t="s">
        <v>264</v>
      </c>
      <c r="B6" s="158"/>
      <c r="C6" s="159"/>
      <c r="D6" s="159"/>
      <c r="E6" s="159"/>
      <c r="F6" s="159"/>
      <c r="G6" s="159"/>
      <c r="H6" s="159"/>
      <c r="I6" s="159"/>
      <c r="J6" s="159"/>
      <c r="K6" s="160"/>
      <c r="L6" s="2"/>
      <c r="M6" s="73"/>
    </row>
    <row r="7" spans="1:18">
      <c r="A7" s="22" t="s">
        <v>265</v>
      </c>
      <c r="B7" s="161"/>
      <c r="C7" s="162"/>
      <c r="D7" s="162"/>
      <c r="E7" s="162"/>
      <c r="F7" s="162"/>
      <c r="G7" s="162"/>
      <c r="H7" s="162"/>
      <c r="I7" s="162"/>
      <c r="J7" s="162"/>
      <c r="K7" s="163"/>
      <c r="L7" s="2"/>
      <c r="M7" s="73"/>
    </row>
    <row r="8" spans="1:18">
      <c r="A8" s="8"/>
      <c r="M8" s="73"/>
    </row>
    <row r="9" spans="1:18">
      <c r="A9" s="85" t="s">
        <v>352</v>
      </c>
    </row>
    <row r="10" spans="1:18">
      <c r="A10" s="21" t="s">
        <v>259</v>
      </c>
      <c r="B10" s="146"/>
      <c r="C10" s="146"/>
      <c r="D10" s="146"/>
      <c r="E10" s="146"/>
      <c r="F10" s="146"/>
      <c r="G10" s="146"/>
      <c r="H10" s="146"/>
      <c r="I10" s="146"/>
      <c r="J10" s="146"/>
      <c r="K10" s="147"/>
      <c r="L10" s="2"/>
    </row>
    <row r="11" spans="1:18">
      <c r="A11" s="23" t="s">
        <v>412</v>
      </c>
      <c r="B11" s="148"/>
      <c r="C11" s="149"/>
      <c r="D11" s="149"/>
      <c r="E11" s="149"/>
      <c r="F11" s="149"/>
      <c r="G11" s="149"/>
      <c r="H11" s="149"/>
      <c r="I11" s="149"/>
      <c r="J11" s="149"/>
      <c r="K11" s="150"/>
      <c r="L11" s="2"/>
    </row>
    <row r="12" spans="1:18">
      <c r="A12" s="23" t="s">
        <v>267</v>
      </c>
      <c r="B12" s="90"/>
      <c r="C12" s="2"/>
      <c r="F12" s="1"/>
      <c r="G12" s="1"/>
    </row>
    <row r="13" spans="1:18">
      <c r="A13" s="21" t="s">
        <v>263</v>
      </c>
      <c r="B13" s="88"/>
      <c r="C13" s="2"/>
      <c r="F13" s="1"/>
      <c r="G13" s="1"/>
      <c r="H13" s="2"/>
    </row>
    <row r="14" spans="1:18">
      <c r="A14" s="87"/>
      <c r="R14" s="12"/>
    </row>
    <row r="15" spans="1:18">
      <c r="A15" s="85" t="s">
        <v>351</v>
      </c>
      <c r="K15"/>
    </row>
    <row r="16" spans="1:18">
      <c r="A16" s="83" t="s">
        <v>260</v>
      </c>
      <c r="B16" s="93"/>
      <c r="C16" s="2"/>
      <c r="F16" s="1"/>
      <c r="G16" s="1"/>
      <c r="I16" s="138" t="s">
        <v>354</v>
      </c>
      <c r="J16" s="91" t="str">
        <f>IFERROR(IF(SUM(ISNUMBER(B24),ISNUMBER(C24),ISNUMBER(B25),ISNUMBER(C25),ISNUMBER(C26),ISNUMBER(B26))=6,SUMPRODUCT(B24:B122,C24:C122)/SUM(B24:B122)," ")," ")</f>
        <v xml:space="preserve"> </v>
      </c>
      <c r="K16" s="137"/>
      <c r="L16" s="92" t="s">
        <v>347</v>
      </c>
    </row>
    <row r="17" spans="1:18">
      <c r="A17" s="21" t="s">
        <v>261</v>
      </c>
      <c r="B17" s="94"/>
      <c r="C17" s="2"/>
      <c r="F17" s="1"/>
      <c r="G17" s="1"/>
      <c r="I17" s="82"/>
      <c r="J17" s="82"/>
      <c r="K17"/>
      <c r="L17" s="13" t="s">
        <v>348</v>
      </c>
    </row>
    <row r="18" spans="1:18">
      <c r="A18" s="95" t="s">
        <v>262</v>
      </c>
      <c r="B18" s="89"/>
      <c r="C18" s="2"/>
      <c r="F18" s="1"/>
      <c r="H18" s="1"/>
      <c r="I18" s="82"/>
      <c r="J18" s="82"/>
      <c r="K18"/>
      <c r="L18" s="13" t="s">
        <v>349</v>
      </c>
    </row>
    <row r="19" spans="1:18" ht="15.75" thickBot="1">
      <c r="A19" s="96"/>
      <c r="C19" s="2"/>
      <c r="F19" s="1"/>
      <c r="G19" s="1"/>
      <c r="H19" s="18"/>
    </row>
    <row r="20" spans="1:18" ht="15.75" thickBot="1">
      <c r="A20" s="97" t="s">
        <v>350</v>
      </c>
      <c r="D20" s="143" t="s">
        <v>446</v>
      </c>
      <c r="E20" s="144"/>
      <c r="F20" s="144"/>
      <c r="G20" s="144"/>
      <c r="H20" s="144"/>
      <c r="I20" s="144"/>
      <c r="J20" s="145"/>
      <c r="K20" s="81"/>
      <c r="L20" s="81"/>
      <c r="M20" s="81"/>
      <c r="N20" s="81"/>
      <c r="O20" s="81"/>
    </row>
    <row r="21" spans="1:18" ht="249.75" customHeight="1" thickBot="1">
      <c r="A21" s="100" t="s">
        <v>447</v>
      </c>
      <c r="B21" s="101" t="s">
        <v>448</v>
      </c>
      <c r="C21" s="102" t="s">
        <v>449</v>
      </c>
      <c r="D21" s="139" t="s">
        <v>440</v>
      </c>
      <c r="E21" s="140" t="s">
        <v>441</v>
      </c>
      <c r="F21" s="141" t="s">
        <v>442</v>
      </c>
      <c r="G21" s="141" t="s">
        <v>443</v>
      </c>
      <c r="H21" s="140" t="s">
        <v>444</v>
      </c>
      <c r="I21" s="142" t="s">
        <v>445</v>
      </c>
      <c r="J21" s="99" t="s">
        <v>411</v>
      </c>
      <c r="K21" s="80"/>
      <c r="L21" s="80"/>
      <c r="M21" s="80"/>
      <c r="N21" s="80"/>
      <c r="P21" s="56"/>
    </row>
    <row r="22" spans="1:18" ht="15.75" thickBot="1">
      <c r="A22" s="103" t="s">
        <v>450</v>
      </c>
      <c r="B22" s="104">
        <f>SUM(B24:B122,B124:B143)</f>
        <v>0</v>
      </c>
      <c r="C22" s="10"/>
      <c r="D22" s="57">
        <f t="shared" ref="D22:I22" si="0">IFERROR(SUMPRODUCT($B$24:$B$143,D$24:D$143)/100,"")</f>
        <v>0</v>
      </c>
      <c r="E22" s="57">
        <f t="shared" si="0"/>
        <v>0</v>
      </c>
      <c r="F22" s="57">
        <f t="shared" si="0"/>
        <v>0</v>
      </c>
      <c r="G22" s="57">
        <f t="shared" si="0"/>
        <v>0</v>
      </c>
      <c r="H22" s="57">
        <f t="shared" si="0"/>
        <v>0</v>
      </c>
      <c r="I22" s="57">
        <f t="shared" si="0"/>
        <v>0</v>
      </c>
      <c r="J22" s="108" t="str">
        <f>IFERROR((B22-SUM(D22:I22))/B22,"")</f>
        <v/>
      </c>
      <c r="M22"/>
      <c r="N22"/>
      <c r="O22"/>
      <c r="P22"/>
      <c r="Q22"/>
      <c r="R22"/>
    </row>
    <row r="23" spans="1:18" ht="32.25" customHeight="1" thickBot="1">
      <c r="A23" s="105" t="s">
        <v>451</v>
      </c>
      <c r="B23" s="106"/>
      <c r="C23" s="107">
        <f>IFERROR(AVERAGE(C24:C122),)</f>
        <v>0</v>
      </c>
      <c r="D23" s="79">
        <f>IFERROR(SUMPRODUCT($B$24:$B$122,$C$24:$C$122,D24:D122)/SUMPRODUCT($B$24:$B$122,D24:D122),)</f>
        <v>0</v>
      </c>
      <c r="E23" s="58">
        <f>IFERROR(SUMPRODUCT($B$24:$B$122,$C$24:$C$122,E24:E122)/SUMPRODUCT($B$24:$B$122,E24:E122),)</f>
        <v>0</v>
      </c>
      <c r="F23" s="58">
        <f t="shared" ref="F23:I23" si="1">IFERROR(SUMPRODUCT($B$24:$B$122,$C$24:$C$122,F24:F122)/SUMPRODUCT($B$24:$B$122,F24:F122),)</f>
        <v>0</v>
      </c>
      <c r="G23" s="58">
        <f t="shared" si="1"/>
        <v>0</v>
      </c>
      <c r="H23" s="58">
        <f t="shared" si="1"/>
        <v>0</v>
      </c>
      <c r="I23" s="58">
        <f t="shared" si="1"/>
        <v>0</v>
      </c>
      <c r="J23" s="109">
        <f>IFERROR(SUMPRODUCT($B$24:$B$122,$C$24:$C$122,J24:J122)/SUMPRODUCT($B$24:$B$122,J24:J122),0)</f>
        <v>0</v>
      </c>
      <c r="K23" s="78" t="s">
        <v>416</v>
      </c>
      <c r="L23" s="59" t="s">
        <v>417</v>
      </c>
      <c r="M23"/>
      <c r="N23"/>
      <c r="O23"/>
      <c r="P23"/>
      <c r="Q23"/>
      <c r="R23"/>
    </row>
    <row r="24" spans="1:18">
      <c r="A24" s="17" t="s">
        <v>258</v>
      </c>
      <c r="B24" s="17"/>
      <c r="C24" s="60"/>
      <c r="D24" s="61"/>
      <c r="E24" s="17"/>
      <c r="F24" s="17"/>
      <c r="G24" s="17"/>
      <c r="H24" s="17"/>
      <c r="I24" s="17"/>
      <c r="J24" s="62" t="str">
        <f t="shared" ref="J24:J55" si="2">IF(ISBLANK(B24)," ",100-SUM(D24:I24))</f>
        <v xml:space="preserve"> </v>
      </c>
      <c r="K24" s="63"/>
      <c r="L24" s="63"/>
      <c r="M24"/>
      <c r="N24"/>
      <c r="O24"/>
      <c r="P24"/>
      <c r="Q24"/>
      <c r="R24"/>
    </row>
    <row r="25" spans="1:18" ht="14.45" customHeight="1">
      <c r="A25" s="17" t="s">
        <v>268</v>
      </c>
      <c r="B25" s="17"/>
      <c r="C25" s="60"/>
      <c r="D25" s="61"/>
      <c r="E25" s="17"/>
      <c r="F25" s="17"/>
      <c r="G25" s="17"/>
      <c r="H25" s="17"/>
      <c r="I25" s="17"/>
      <c r="J25" s="62" t="str">
        <f>IF(ISBLANK(B25)," ",100-SUM(D25:I25))</f>
        <v xml:space="preserve"> </v>
      </c>
      <c r="K25" s="63"/>
      <c r="L25" s="63"/>
      <c r="M25"/>
      <c r="N25"/>
      <c r="O25"/>
      <c r="P25"/>
      <c r="Q25"/>
      <c r="R25"/>
    </row>
    <row r="26" spans="1:18">
      <c r="A26" s="17" t="s">
        <v>269</v>
      </c>
      <c r="B26" s="17"/>
      <c r="C26" s="60"/>
      <c r="D26" s="61"/>
      <c r="E26" s="17"/>
      <c r="F26" s="17"/>
      <c r="G26" s="17"/>
      <c r="H26" s="17"/>
      <c r="I26" s="17"/>
      <c r="J26" s="62" t="str">
        <f t="shared" si="2"/>
        <v xml:space="preserve"> </v>
      </c>
      <c r="K26" s="63"/>
      <c r="L26" s="63"/>
      <c r="M26"/>
      <c r="N26"/>
      <c r="O26"/>
      <c r="P26"/>
      <c r="Q26"/>
      <c r="R26"/>
    </row>
    <row r="27" spans="1:18">
      <c r="A27" s="17" t="s">
        <v>270</v>
      </c>
      <c r="B27" s="17"/>
      <c r="C27" s="60"/>
      <c r="D27" s="61"/>
      <c r="E27" s="17"/>
      <c r="F27" s="17"/>
      <c r="G27" s="17"/>
      <c r="H27" s="17"/>
      <c r="I27" s="17"/>
      <c r="J27" s="62" t="str">
        <f t="shared" si="2"/>
        <v xml:space="preserve"> </v>
      </c>
      <c r="K27" s="63"/>
      <c r="L27" s="63"/>
      <c r="M27"/>
      <c r="N27"/>
      <c r="O27"/>
      <c r="P27"/>
      <c r="Q27"/>
      <c r="R27"/>
    </row>
    <row r="28" spans="1:18">
      <c r="A28" s="17" t="s">
        <v>271</v>
      </c>
      <c r="B28" s="17"/>
      <c r="C28" s="60"/>
      <c r="D28" s="61"/>
      <c r="E28" s="17"/>
      <c r="F28" s="17"/>
      <c r="G28" s="17"/>
      <c r="H28" s="17"/>
      <c r="I28" s="17"/>
      <c r="J28" s="62" t="str">
        <f t="shared" si="2"/>
        <v xml:space="preserve"> </v>
      </c>
      <c r="K28" s="63"/>
      <c r="L28" s="63"/>
      <c r="M28"/>
      <c r="N28"/>
      <c r="O28"/>
      <c r="P28"/>
      <c r="Q28"/>
      <c r="R28"/>
    </row>
    <row r="29" spans="1:18">
      <c r="A29" s="17" t="s">
        <v>272</v>
      </c>
      <c r="B29" s="17"/>
      <c r="C29" s="60"/>
      <c r="D29" s="61"/>
      <c r="E29" s="17"/>
      <c r="F29" s="17"/>
      <c r="G29" s="17"/>
      <c r="H29" s="17"/>
      <c r="I29" s="17"/>
      <c r="J29" s="62" t="str">
        <f t="shared" si="2"/>
        <v xml:space="preserve"> </v>
      </c>
      <c r="K29" s="63"/>
      <c r="L29" s="63"/>
      <c r="M29"/>
      <c r="N29"/>
      <c r="O29"/>
      <c r="P29"/>
      <c r="Q29"/>
      <c r="R29"/>
    </row>
    <row r="30" spans="1:18">
      <c r="A30" s="17" t="s">
        <v>273</v>
      </c>
      <c r="B30" s="17"/>
      <c r="C30" s="60"/>
      <c r="D30" s="61"/>
      <c r="E30" s="17"/>
      <c r="F30" s="17"/>
      <c r="G30" s="17"/>
      <c r="H30" s="17"/>
      <c r="I30" s="17"/>
      <c r="J30" s="62" t="str">
        <f t="shared" si="2"/>
        <v xml:space="preserve"> </v>
      </c>
      <c r="K30" s="63"/>
      <c r="L30" s="63"/>
      <c r="M30"/>
      <c r="N30"/>
      <c r="O30"/>
      <c r="P30"/>
      <c r="Q30"/>
      <c r="R30"/>
    </row>
    <row r="31" spans="1:18">
      <c r="A31" s="17" t="s">
        <v>274</v>
      </c>
      <c r="B31" s="17"/>
      <c r="C31" s="60"/>
      <c r="D31" s="61"/>
      <c r="E31" s="17"/>
      <c r="F31" s="17"/>
      <c r="G31" s="17"/>
      <c r="H31" s="17"/>
      <c r="I31" s="17"/>
      <c r="J31" s="62" t="str">
        <f t="shared" si="2"/>
        <v xml:space="preserve"> </v>
      </c>
      <c r="K31" s="63"/>
      <c r="L31" s="63"/>
      <c r="M31"/>
      <c r="N31"/>
      <c r="O31"/>
      <c r="P31"/>
      <c r="Q31"/>
      <c r="R31"/>
    </row>
    <row r="32" spans="1:18">
      <c r="A32" s="17" t="s">
        <v>275</v>
      </c>
      <c r="B32" s="17"/>
      <c r="C32" s="60"/>
      <c r="D32" s="61"/>
      <c r="E32" s="17"/>
      <c r="F32" s="17"/>
      <c r="G32" s="17"/>
      <c r="H32" s="17"/>
      <c r="I32" s="17"/>
      <c r="J32" s="62" t="str">
        <f t="shared" si="2"/>
        <v xml:space="preserve"> </v>
      </c>
      <c r="K32" s="63"/>
      <c r="L32" s="63"/>
      <c r="M32"/>
      <c r="N32"/>
      <c r="O32"/>
      <c r="P32"/>
      <c r="Q32"/>
      <c r="R32"/>
    </row>
    <row r="33" spans="1:18">
      <c r="A33" s="17" t="s">
        <v>276</v>
      </c>
      <c r="B33" s="17"/>
      <c r="C33" s="60"/>
      <c r="D33" s="61"/>
      <c r="E33" s="17"/>
      <c r="F33" s="17"/>
      <c r="G33" s="17"/>
      <c r="H33" s="17"/>
      <c r="I33" s="17"/>
      <c r="J33" s="62" t="str">
        <f t="shared" si="2"/>
        <v xml:space="preserve"> </v>
      </c>
      <c r="K33" s="63"/>
      <c r="L33" s="63"/>
      <c r="M33"/>
      <c r="N33"/>
      <c r="O33"/>
      <c r="P33"/>
      <c r="Q33"/>
      <c r="R33"/>
    </row>
    <row r="34" spans="1:18">
      <c r="A34" s="17" t="s">
        <v>277</v>
      </c>
      <c r="B34" s="17"/>
      <c r="C34" s="60"/>
      <c r="D34" s="61"/>
      <c r="E34" s="17"/>
      <c r="F34" s="17"/>
      <c r="G34" s="17"/>
      <c r="H34" s="17"/>
      <c r="I34" s="17"/>
      <c r="J34" s="62" t="str">
        <f t="shared" si="2"/>
        <v xml:space="preserve"> </v>
      </c>
      <c r="K34" s="63"/>
      <c r="L34" s="63"/>
      <c r="M34"/>
      <c r="N34"/>
      <c r="O34"/>
      <c r="P34"/>
      <c r="Q34"/>
      <c r="R34"/>
    </row>
    <row r="35" spans="1:18">
      <c r="A35" s="17" t="s">
        <v>278</v>
      </c>
      <c r="B35" s="17"/>
      <c r="C35" s="60"/>
      <c r="D35" s="61"/>
      <c r="E35" s="17"/>
      <c r="F35" s="17"/>
      <c r="G35" s="17"/>
      <c r="H35" s="17"/>
      <c r="I35" s="17"/>
      <c r="J35" s="62" t="str">
        <f t="shared" si="2"/>
        <v xml:space="preserve"> </v>
      </c>
      <c r="K35" s="63"/>
      <c r="L35" s="63"/>
      <c r="M35"/>
      <c r="N35"/>
      <c r="O35"/>
      <c r="P35"/>
      <c r="Q35"/>
      <c r="R35"/>
    </row>
    <row r="36" spans="1:18">
      <c r="A36" s="17" t="s">
        <v>279</v>
      </c>
      <c r="B36" s="17"/>
      <c r="C36" s="60"/>
      <c r="D36" s="61"/>
      <c r="E36" s="17"/>
      <c r="F36" s="17"/>
      <c r="G36" s="17"/>
      <c r="H36" s="17"/>
      <c r="I36" s="17"/>
      <c r="J36" s="62" t="str">
        <f t="shared" si="2"/>
        <v xml:space="preserve"> </v>
      </c>
      <c r="K36" s="63"/>
      <c r="L36" s="63"/>
      <c r="M36"/>
      <c r="N36"/>
      <c r="O36"/>
      <c r="P36"/>
      <c r="Q36"/>
      <c r="R36"/>
    </row>
    <row r="37" spans="1:18">
      <c r="A37" s="17" t="s">
        <v>280</v>
      </c>
      <c r="B37" s="17"/>
      <c r="C37" s="60"/>
      <c r="D37" s="61"/>
      <c r="E37" s="17"/>
      <c r="F37" s="17"/>
      <c r="G37" s="17"/>
      <c r="H37" s="17"/>
      <c r="I37" s="17"/>
      <c r="J37" s="62" t="str">
        <f t="shared" si="2"/>
        <v xml:space="preserve"> </v>
      </c>
      <c r="K37" s="63"/>
      <c r="L37" s="63"/>
      <c r="M37"/>
      <c r="N37"/>
      <c r="O37"/>
      <c r="P37"/>
      <c r="Q37"/>
      <c r="R37"/>
    </row>
    <row r="38" spans="1:18">
      <c r="A38" s="17" t="s">
        <v>281</v>
      </c>
      <c r="B38" s="17"/>
      <c r="C38" s="60"/>
      <c r="D38" s="61"/>
      <c r="E38" s="17"/>
      <c r="F38" s="17"/>
      <c r="G38" s="17"/>
      <c r="H38" s="17"/>
      <c r="I38" s="17"/>
      <c r="J38" s="62" t="str">
        <f t="shared" si="2"/>
        <v xml:space="preserve"> </v>
      </c>
      <c r="K38" s="63"/>
      <c r="L38" s="63"/>
      <c r="M38"/>
      <c r="N38"/>
      <c r="O38"/>
      <c r="P38"/>
      <c r="Q38"/>
      <c r="R38"/>
    </row>
    <row r="39" spans="1:18">
      <c r="A39" s="17" t="s">
        <v>282</v>
      </c>
      <c r="B39" s="17"/>
      <c r="C39" s="60"/>
      <c r="D39" s="61"/>
      <c r="E39" s="17"/>
      <c r="F39" s="17"/>
      <c r="G39" s="17"/>
      <c r="H39" s="17"/>
      <c r="I39" s="17"/>
      <c r="J39" s="62" t="str">
        <f t="shared" si="2"/>
        <v xml:space="preserve"> </v>
      </c>
      <c r="K39" s="63"/>
      <c r="L39" s="63"/>
      <c r="M39"/>
      <c r="N39"/>
      <c r="O39"/>
      <c r="P39"/>
      <c r="Q39"/>
      <c r="R39"/>
    </row>
    <row r="40" spans="1:18">
      <c r="A40" s="17" t="s">
        <v>283</v>
      </c>
      <c r="B40" s="17"/>
      <c r="C40" s="60"/>
      <c r="D40" s="61"/>
      <c r="E40" s="17"/>
      <c r="F40" s="17"/>
      <c r="G40" s="17"/>
      <c r="H40" s="17"/>
      <c r="I40" s="17"/>
      <c r="J40" s="62" t="str">
        <f t="shared" si="2"/>
        <v xml:space="preserve"> </v>
      </c>
      <c r="K40" s="63"/>
      <c r="L40" s="63"/>
      <c r="M40"/>
      <c r="N40"/>
      <c r="O40"/>
      <c r="P40"/>
      <c r="Q40"/>
      <c r="R40"/>
    </row>
    <row r="41" spans="1:18">
      <c r="A41" s="17" t="s">
        <v>284</v>
      </c>
      <c r="B41" s="17"/>
      <c r="C41" s="60"/>
      <c r="D41" s="61"/>
      <c r="E41" s="17"/>
      <c r="F41" s="17"/>
      <c r="G41" s="17"/>
      <c r="H41" s="17"/>
      <c r="I41" s="17"/>
      <c r="J41" s="62" t="str">
        <f t="shared" si="2"/>
        <v xml:space="preserve"> </v>
      </c>
      <c r="K41" s="63"/>
      <c r="L41" s="63"/>
      <c r="M41"/>
      <c r="N41"/>
      <c r="O41"/>
      <c r="P41"/>
      <c r="Q41"/>
      <c r="R41"/>
    </row>
    <row r="42" spans="1:18">
      <c r="A42" s="17" t="s">
        <v>285</v>
      </c>
      <c r="B42" s="17"/>
      <c r="C42" s="60"/>
      <c r="D42" s="61"/>
      <c r="E42" s="17"/>
      <c r="F42" s="17"/>
      <c r="G42" s="17"/>
      <c r="H42" s="17"/>
      <c r="I42" s="17"/>
      <c r="J42" s="62" t="str">
        <f t="shared" si="2"/>
        <v xml:space="preserve"> </v>
      </c>
      <c r="K42" s="63"/>
      <c r="L42" s="63"/>
      <c r="M42"/>
      <c r="N42"/>
      <c r="O42"/>
      <c r="P42"/>
      <c r="Q42"/>
      <c r="R42"/>
    </row>
    <row r="43" spans="1:18">
      <c r="A43" s="17" t="s">
        <v>286</v>
      </c>
      <c r="B43" s="17"/>
      <c r="C43" s="60"/>
      <c r="D43" s="61"/>
      <c r="E43" s="17"/>
      <c r="F43" s="17"/>
      <c r="G43" s="17"/>
      <c r="H43" s="17"/>
      <c r="I43" s="17"/>
      <c r="J43" s="62" t="str">
        <f t="shared" si="2"/>
        <v xml:space="preserve"> </v>
      </c>
      <c r="K43" s="63"/>
      <c r="L43" s="63"/>
      <c r="M43"/>
      <c r="N43"/>
      <c r="O43"/>
      <c r="P43"/>
      <c r="Q43"/>
      <c r="R43"/>
    </row>
    <row r="44" spans="1:18">
      <c r="A44" s="17" t="s">
        <v>287</v>
      </c>
      <c r="B44" s="17"/>
      <c r="C44" s="60"/>
      <c r="D44" s="61"/>
      <c r="E44" s="17"/>
      <c r="F44" s="17"/>
      <c r="G44" s="17"/>
      <c r="H44" s="17"/>
      <c r="I44" s="17"/>
      <c r="J44" s="62" t="str">
        <f t="shared" si="2"/>
        <v xml:space="preserve"> </v>
      </c>
      <c r="K44" s="63"/>
      <c r="L44" s="63"/>
      <c r="M44"/>
      <c r="N44"/>
      <c r="O44"/>
      <c r="P44"/>
      <c r="Q44"/>
      <c r="R44"/>
    </row>
    <row r="45" spans="1:18">
      <c r="A45" s="17" t="s">
        <v>288</v>
      </c>
      <c r="B45" s="17"/>
      <c r="C45" s="60"/>
      <c r="D45" s="61"/>
      <c r="E45" s="17"/>
      <c r="F45" s="17"/>
      <c r="G45" s="17"/>
      <c r="H45" s="17"/>
      <c r="I45" s="17"/>
      <c r="J45" s="62" t="str">
        <f t="shared" si="2"/>
        <v xml:space="preserve"> </v>
      </c>
      <c r="K45" s="63"/>
      <c r="L45" s="63"/>
      <c r="M45"/>
      <c r="N45"/>
      <c r="O45"/>
      <c r="P45"/>
      <c r="Q45"/>
      <c r="R45"/>
    </row>
    <row r="46" spans="1:18">
      <c r="A46" s="17" t="s">
        <v>289</v>
      </c>
      <c r="B46" s="17"/>
      <c r="C46" s="60"/>
      <c r="D46" s="61"/>
      <c r="E46" s="17"/>
      <c r="F46" s="17"/>
      <c r="G46" s="17"/>
      <c r="H46" s="17"/>
      <c r="I46" s="17"/>
      <c r="J46" s="62" t="str">
        <f t="shared" si="2"/>
        <v xml:space="preserve"> </v>
      </c>
      <c r="K46" s="63"/>
      <c r="L46" s="63"/>
      <c r="M46"/>
      <c r="N46"/>
      <c r="O46"/>
      <c r="P46"/>
      <c r="Q46"/>
      <c r="R46"/>
    </row>
    <row r="47" spans="1:18">
      <c r="A47" s="17" t="s">
        <v>290</v>
      </c>
      <c r="B47" s="17"/>
      <c r="C47" s="60"/>
      <c r="D47" s="61"/>
      <c r="E47" s="17"/>
      <c r="F47" s="17"/>
      <c r="G47" s="17"/>
      <c r="H47" s="17"/>
      <c r="I47" s="17"/>
      <c r="J47" s="62" t="str">
        <f t="shared" si="2"/>
        <v xml:space="preserve"> </v>
      </c>
      <c r="K47" s="63"/>
      <c r="L47" s="63"/>
      <c r="M47"/>
      <c r="N47"/>
      <c r="O47"/>
      <c r="P47"/>
      <c r="Q47"/>
      <c r="R47"/>
    </row>
    <row r="48" spans="1:18">
      <c r="A48" s="17" t="s">
        <v>291</v>
      </c>
      <c r="B48" s="17"/>
      <c r="C48" s="60"/>
      <c r="D48" s="61"/>
      <c r="E48" s="17"/>
      <c r="F48" s="17"/>
      <c r="G48" s="17"/>
      <c r="H48" s="17"/>
      <c r="I48" s="17"/>
      <c r="J48" s="62" t="str">
        <f t="shared" si="2"/>
        <v xml:space="preserve"> </v>
      </c>
      <c r="K48" s="63"/>
      <c r="L48" s="63"/>
      <c r="M48"/>
      <c r="N48"/>
      <c r="O48"/>
      <c r="P48"/>
      <c r="Q48"/>
      <c r="R48"/>
    </row>
    <row r="49" spans="1:18">
      <c r="A49" s="17" t="s">
        <v>292</v>
      </c>
      <c r="B49" s="17"/>
      <c r="C49" s="60"/>
      <c r="D49" s="61"/>
      <c r="E49" s="17"/>
      <c r="F49" s="17"/>
      <c r="G49" s="17"/>
      <c r="H49" s="17"/>
      <c r="I49" s="17"/>
      <c r="J49" s="62" t="str">
        <f t="shared" si="2"/>
        <v xml:space="preserve"> </v>
      </c>
      <c r="K49" s="63"/>
      <c r="L49" s="63"/>
      <c r="M49"/>
      <c r="N49"/>
      <c r="O49"/>
      <c r="P49"/>
      <c r="Q49"/>
      <c r="R49"/>
    </row>
    <row r="50" spans="1:18">
      <c r="A50" s="17" t="s">
        <v>293</v>
      </c>
      <c r="B50" s="17"/>
      <c r="C50" s="60"/>
      <c r="D50" s="61"/>
      <c r="E50" s="17"/>
      <c r="F50" s="17"/>
      <c r="G50" s="17"/>
      <c r="H50" s="17"/>
      <c r="I50" s="17"/>
      <c r="J50" s="62" t="str">
        <f t="shared" si="2"/>
        <v xml:space="preserve"> </v>
      </c>
      <c r="K50" s="63"/>
      <c r="L50" s="63"/>
    </row>
    <row r="51" spans="1:18">
      <c r="A51" s="17" t="s">
        <v>294</v>
      </c>
      <c r="B51" s="17"/>
      <c r="C51" s="60"/>
      <c r="D51" s="61"/>
      <c r="E51" s="17"/>
      <c r="F51" s="17"/>
      <c r="G51" s="17"/>
      <c r="H51" s="17"/>
      <c r="I51" s="17"/>
      <c r="J51" s="62" t="str">
        <f t="shared" si="2"/>
        <v xml:space="preserve"> </v>
      </c>
      <c r="K51" s="63"/>
      <c r="L51" s="63"/>
    </row>
    <row r="52" spans="1:18">
      <c r="A52" s="17" t="s">
        <v>295</v>
      </c>
      <c r="B52" s="17"/>
      <c r="C52" s="60"/>
      <c r="D52" s="61"/>
      <c r="E52" s="17"/>
      <c r="F52" s="17"/>
      <c r="G52" s="17"/>
      <c r="H52" s="17"/>
      <c r="I52" s="17"/>
      <c r="J52" s="62" t="str">
        <f t="shared" si="2"/>
        <v xml:space="preserve"> </v>
      </c>
      <c r="K52" s="63"/>
      <c r="L52" s="63"/>
    </row>
    <row r="53" spans="1:18">
      <c r="A53" s="17" t="s">
        <v>296</v>
      </c>
      <c r="B53" s="17"/>
      <c r="C53" s="60"/>
      <c r="D53" s="61"/>
      <c r="E53" s="17"/>
      <c r="F53" s="17"/>
      <c r="G53" s="17"/>
      <c r="H53" s="17"/>
      <c r="I53" s="17"/>
      <c r="J53" s="62" t="str">
        <f t="shared" si="2"/>
        <v xml:space="preserve"> </v>
      </c>
      <c r="K53" s="63"/>
      <c r="L53" s="63"/>
    </row>
    <row r="54" spans="1:18">
      <c r="A54" s="17" t="s">
        <v>297</v>
      </c>
      <c r="B54" s="17"/>
      <c r="C54" s="60"/>
      <c r="D54" s="61"/>
      <c r="E54" s="17"/>
      <c r="F54" s="17"/>
      <c r="G54" s="17"/>
      <c r="H54" s="17"/>
      <c r="I54" s="17"/>
      <c r="J54" s="62" t="str">
        <f t="shared" si="2"/>
        <v xml:space="preserve"> </v>
      </c>
      <c r="K54" s="63"/>
      <c r="L54" s="63"/>
    </row>
    <row r="55" spans="1:18">
      <c r="A55" s="17" t="s">
        <v>298</v>
      </c>
      <c r="B55" s="17"/>
      <c r="C55" s="60"/>
      <c r="D55" s="61"/>
      <c r="E55" s="17"/>
      <c r="F55" s="17"/>
      <c r="G55" s="17"/>
      <c r="H55" s="17"/>
      <c r="I55" s="17"/>
      <c r="J55" s="62" t="str">
        <f t="shared" si="2"/>
        <v xml:space="preserve"> </v>
      </c>
      <c r="K55" s="63"/>
      <c r="L55" s="63"/>
    </row>
    <row r="56" spans="1:18">
      <c r="A56" s="17" t="s">
        <v>299</v>
      </c>
      <c r="B56" s="17"/>
      <c r="C56" s="60"/>
      <c r="D56" s="61"/>
      <c r="E56" s="17"/>
      <c r="F56" s="17"/>
      <c r="G56" s="17"/>
      <c r="H56" s="17"/>
      <c r="I56" s="17"/>
      <c r="J56" s="62" t="str">
        <f t="shared" ref="J56:J87" si="3">IF(ISBLANK(B56)," ",100-SUM(D56:I56))</f>
        <v xml:space="preserve"> </v>
      </c>
      <c r="K56" s="63"/>
      <c r="L56" s="63"/>
    </row>
    <row r="57" spans="1:18">
      <c r="A57" s="17" t="s">
        <v>300</v>
      </c>
      <c r="B57" s="17"/>
      <c r="C57" s="60"/>
      <c r="D57" s="61"/>
      <c r="E57" s="17"/>
      <c r="F57" s="17"/>
      <c r="G57" s="17"/>
      <c r="H57" s="17"/>
      <c r="I57" s="17"/>
      <c r="J57" s="62" t="str">
        <f t="shared" si="3"/>
        <v xml:space="preserve"> </v>
      </c>
      <c r="K57" s="63"/>
      <c r="L57" s="63"/>
    </row>
    <row r="58" spans="1:18">
      <c r="A58" s="17" t="s">
        <v>301</v>
      </c>
      <c r="B58" s="17"/>
      <c r="C58" s="60"/>
      <c r="D58" s="61"/>
      <c r="E58" s="17"/>
      <c r="F58" s="17"/>
      <c r="G58" s="17"/>
      <c r="H58" s="17"/>
      <c r="I58" s="17"/>
      <c r="J58" s="62" t="str">
        <f t="shared" si="3"/>
        <v xml:space="preserve"> </v>
      </c>
      <c r="K58" s="63"/>
      <c r="L58" s="63"/>
    </row>
    <row r="59" spans="1:18">
      <c r="A59" s="17" t="s">
        <v>302</v>
      </c>
      <c r="B59" s="17"/>
      <c r="C59" s="60"/>
      <c r="D59" s="61"/>
      <c r="E59" s="17"/>
      <c r="F59" s="17"/>
      <c r="G59" s="17"/>
      <c r="H59" s="17"/>
      <c r="I59" s="17"/>
      <c r="J59" s="62" t="str">
        <f t="shared" si="3"/>
        <v xml:space="preserve"> </v>
      </c>
      <c r="K59" s="63"/>
      <c r="L59" s="63"/>
    </row>
    <row r="60" spans="1:18">
      <c r="A60" s="17" t="s">
        <v>303</v>
      </c>
      <c r="B60" s="17"/>
      <c r="C60" s="60"/>
      <c r="D60" s="61"/>
      <c r="E60" s="17"/>
      <c r="F60" s="17"/>
      <c r="G60" s="17"/>
      <c r="H60" s="17"/>
      <c r="I60" s="17"/>
      <c r="J60" s="62" t="str">
        <f t="shared" si="3"/>
        <v xml:space="preserve"> </v>
      </c>
      <c r="K60" s="63"/>
      <c r="L60" s="63"/>
    </row>
    <row r="61" spans="1:18">
      <c r="A61" s="17" t="s">
        <v>304</v>
      </c>
      <c r="B61" s="17"/>
      <c r="C61" s="60"/>
      <c r="D61" s="61"/>
      <c r="E61" s="17"/>
      <c r="F61" s="17"/>
      <c r="G61" s="17"/>
      <c r="H61" s="17"/>
      <c r="I61" s="17"/>
      <c r="J61" s="62" t="str">
        <f t="shared" si="3"/>
        <v xml:space="preserve"> </v>
      </c>
      <c r="K61" s="63"/>
      <c r="L61" s="63"/>
    </row>
    <row r="62" spans="1:18">
      <c r="A62" s="17" t="s">
        <v>305</v>
      </c>
      <c r="B62" s="17"/>
      <c r="C62" s="60"/>
      <c r="D62" s="61"/>
      <c r="E62" s="17"/>
      <c r="F62" s="17"/>
      <c r="G62" s="17"/>
      <c r="H62" s="17"/>
      <c r="I62" s="17"/>
      <c r="J62" s="62" t="str">
        <f t="shared" si="3"/>
        <v xml:space="preserve"> </v>
      </c>
      <c r="K62" s="63"/>
      <c r="L62" s="63"/>
    </row>
    <row r="63" spans="1:18">
      <c r="A63" s="17" t="s">
        <v>306</v>
      </c>
      <c r="B63" s="17"/>
      <c r="C63" s="60"/>
      <c r="D63" s="61"/>
      <c r="E63" s="17"/>
      <c r="F63" s="17"/>
      <c r="G63" s="17"/>
      <c r="H63" s="17"/>
      <c r="I63" s="17"/>
      <c r="J63" s="62" t="str">
        <f t="shared" si="3"/>
        <v xml:space="preserve"> </v>
      </c>
      <c r="K63" s="63"/>
      <c r="L63" s="63"/>
    </row>
    <row r="64" spans="1:18">
      <c r="A64" s="17" t="s">
        <v>307</v>
      </c>
      <c r="B64" s="17"/>
      <c r="C64" s="60"/>
      <c r="D64" s="61"/>
      <c r="E64" s="17"/>
      <c r="F64" s="17"/>
      <c r="G64" s="17"/>
      <c r="H64" s="17"/>
      <c r="I64" s="17"/>
      <c r="J64" s="62" t="str">
        <f t="shared" si="3"/>
        <v xml:space="preserve"> </v>
      </c>
      <c r="K64" s="63"/>
      <c r="L64" s="63"/>
    </row>
    <row r="65" spans="1:12">
      <c r="A65" s="17" t="s">
        <v>308</v>
      </c>
      <c r="B65" s="17"/>
      <c r="C65" s="60"/>
      <c r="D65" s="61"/>
      <c r="E65" s="17"/>
      <c r="F65" s="17"/>
      <c r="G65" s="17"/>
      <c r="H65" s="17"/>
      <c r="I65" s="17"/>
      <c r="J65" s="62" t="str">
        <f t="shared" si="3"/>
        <v xml:space="preserve"> </v>
      </c>
      <c r="K65" s="63"/>
      <c r="L65" s="63"/>
    </row>
    <row r="66" spans="1:12">
      <c r="A66" s="17" t="s">
        <v>309</v>
      </c>
      <c r="B66" s="17"/>
      <c r="C66" s="60"/>
      <c r="D66" s="61"/>
      <c r="E66" s="17"/>
      <c r="F66" s="17"/>
      <c r="G66" s="17"/>
      <c r="H66" s="17"/>
      <c r="I66" s="17"/>
      <c r="J66" s="62" t="str">
        <f t="shared" si="3"/>
        <v xml:space="preserve"> </v>
      </c>
      <c r="K66" s="63"/>
      <c r="L66" s="63"/>
    </row>
    <row r="67" spans="1:12">
      <c r="A67" s="17" t="s">
        <v>310</v>
      </c>
      <c r="B67" s="17"/>
      <c r="C67" s="60"/>
      <c r="D67" s="61"/>
      <c r="E67" s="17"/>
      <c r="F67" s="17"/>
      <c r="G67" s="17"/>
      <c r="H67" s="17"/>
      <c r="I67" s="17"/>
      <c r="J67" s="62" t="str">
        <f t="shared" si="3"/>
        <v xml:space="preserve"> </v>
      </c>
      <c r="K67" s="63"/>
      <c r="L67" s="63"/>
    </row>
    <row r="68" spans="1:12">
      <c r="A68" s="17" t="s">
        <v>311</v>
      </c>
      <c r="B68" s="17"/>
      <c r="C68" s="60"/>
      <c r="D68" s="61"/>
      <c r="E68" s="17"/>
      <c r="F68" s="17"/>
      <c r="G68" s="17"/>
      <c r="H68" s="17"/>
      <c r="I68" s="17"/>
      <c r="J68" s="62" t="str">
        <f t="shared" si="3"/>
        <v xml:space="preserve"> </v>
      </c>
      <c r="K68" s="63"/>
      <c r="L68" s="63"/>
    </row>
    <row r="69" spans="1:12">
      <c r="A69" s="17" t="s">
        <v>312</v>
      </c>
      <c r="B69" s="17"/>
      <c r="C69" s="60"/>
      <c r="D69" s="61"/>
      <c r="E69" s="17"/>
      <c r="F69" s="17"/>
      <c r="G69" s="17"/>
      <c r="H69" s="17"/>
      <c r="I69" s="17"/>
      <c r="J69" s="62" t="str">
        <f t="shared" si="3"/>
        <v xml:space="preserve"> </v>
      </c>
      <c r="K69" s="63"/>
      <c r="L69" s="63"/>
    </row>
    <row r="70" spans="1:12">
      <c r="A70" s="17" t="s">
        <v>313</v>
      </c>
      <c r="B70" s="17"/>
      <c r="C70" s="60"/>
      <c r="D70" s="61"/>
      <c r="E70" s="17"/>
      <c r="F70" s="17"/>
      <c r="G70" s="17"/>
      <c r="H70" s="17"/>
      <c r="I70" s="17"/>
      <c r="J70" s="62" t="str">
        <f t="shared" si="3"/>
        <v xml:space="preserve"> </v>
      </c>
      <c r="K70" s="63"/>
      <c r="L70" s="63"/>
    </row>
    <row r="71" spans="1:12">
      <c r="A71" s="17" t="s">
        <v>314</v>
      </c>
      <c r="B71" s="17"/>
      <c r="C71" s="60"/>
      <c r="D71" s="61"/>
      <c r="E71" s="17"/>
      <c r="F71" s="17"/>
      <c r="G71" s="17"/>
      <c r="H71" s="17"/>
      <c r="I71" s="17"/>
      <c r="J71" s="62" t="str">
        <f t="shared" si="3"/>
        <v xml:space="preserve"> </v>
      </c>
      <c r="K71" s="63"/>
      <c r="L71" s="63"/>
    </row>
    <row r="72" spans="1:12">
      <c r="A72" s="17" t="s">
        <v>315</v>
      </c>
      <c r="B72" s="17"/>
      <c r="C72" s="60"/>
      <c r="D72" s="61"/>
      <c r="E72" s="17"/>
      <c r="F72" s="17"/>
      <c r="G72" s="17"/>
      <c r="H72" s="17"/>
      <c r="I72" s="17"/>
      <c r="J72" s="62" t="str">
        <f t="shared" si="3"/>
        <v xml:space="preserve"> </v>
      </c>
      <c r="K72" s="63"/>
      <c r="L72" s="63"/>
    </row>
    <row r="73" spans="1:12">
      <c r="A73" s="17" t="s">
        <v>316</v>
      </c>
      <c r="B73" s="17"/>
      <c r="C73" s="60"/>
      <c r="D73" s="61"/>
      <c r="E73" s="17"/>
      <c r="F73" s="17"/>
      <c r="G73" s="17"/>
      <c r="H73" s="17"/>
      <c r="I73" s="17"/>
      <c r="J73" s="62" t="str">
        <f t="shared" si="3"/>
        <v xml:space="preserve"> </v>
      </c>
      <c r="K73" s="63"/>
      <c r="L73" s="63"/>
    </row>
    <row r="74" spans="1:12">
      <c r="A74" s="17" t="s">
        <v>317</v>
      </c>
      <c r="B74" s="17"/>
      <c r="C74" s="60"/>
      <c r="D74" s="61"/>
      <c r="E74" s="17"/>
      <c r="F74" s="17"/>
      <c r="G74" s="17"/>
      <c r="H74" s="17"/>
      <c r="I74" s="17"/>
      <c r="J74" s="62" t="str">
        <f t="shared" si="3"/>
        <v xml:space="preserve"> </v>
      </c>
      <c r="K74" s="63"/>
      <c r="L74" s="63"/>
    </row>
    <row r="75" spans="1:12">
      <c r="A75" s="17" t="s">
        <v>318</v>
      </c>
      <c r="B75" s="17"/>
      <c r="C75" s="60"/>
      <c r="D75" s="61"/>
      <c r="E75" s="17"/>
      <c r="F75" s="17"/>
      <c r="G75" s="17"/>
      <c r="H75" s="17"/>
      <c r="I75" s="17"/>
      <c r="J75" s="62" t="str">
        <f t="shared" si="3"/>
        <v xml:space="preserve"> </v>
      </c>
      <c r="K75" s="63"/>
      <c r="L75" s="63"/>
    </row>
    <row r="76" spans="1:12">
      <c r="A76" s="17" t="s">
        <v>319</v>
      </c>
      <c r="B76" s="17"/>
      <c r="C76" s="60"/>
      <c r="D76" s="61"/>
      <c r="E76" s="17"/>
      <c r="F76" s="17"/>
      <c r="G76" s="17"/>
      <c r="H76" s="17"/>
      <c r="I76" s="17"/>
      <c r="J76" s="62" t="str">
        <f t="shared" si="3"/>
        <v xml:space="preserve"> </v>
      </c>
      <c r="K76" s="63"/>
      <c r="L76" s="63"/>
    </row>
    <row r="77" spans="1:12">
      <c r="A77" s="17" t="s">
        <v>320</v>
      </c>
      <c r="B77" s="17"/>
      <c r="C77" s="60"/>
      <c r="D77" s="61"/>
      <c r="E77" s="17"/>
      <c r="F77" s="17"/>
      <c r="G77" s="17"/>
      <c r="H77" s="17"/>
      <c r="I77" s="17"/>
      <c r="J77" s="62" t="str">
        <f t="shared" si="3"/>
        <v xml:space="preserve"> </v>
      </c>
      <c r="K77" s="63"/>
      <c r="L77" s="63"/>
    </row>
    <row r="78" spans="1:12">
      <c r="A78" s="17" t="s">
        <v>321</v>
      </c>
      <c r="B78" s="17"/>
      <c r="C78" s="60"/>
      <c r="D78" s="61"/>
      <c r="E78" s="17"/>
      <c r="F78" s="17"/>
      <c r="G78" s="17"/>
      <c r="H78" s="17"/>
      <c r="I78" s="17"/>
      <c r="J78" s="62" t="str">
        <f t="shared" si="3"/>
        <v xml:space="preserve"> </v>
      </c>
      <c r="K78" s="63"/>
      <c r="L78" s="63"/>
    </row>
    <row r="79" spans="1:12">
      <c r="A79" s="17" t="s">
        <v>322</v>
      </c>
      <c r="B79" s="17"/>
      <c r="C79" s="60"/>
      <c r="D79" s="61"/>
      <c r="E79" s="17"/>
      <c r="F79" s="17"/>
      <c r="G79" s="17"/>
      <c r="H79" s="17"/>
      <c r="I79" s="17"/>
      <c r="J79" s="62" t="str">
        <f t="shared" si="3"/>
        <v xml:space="preserve"> </v>
      </c>
      <c r="K79" s="63"/>
      <c r="L79" s="63"/>
    </row>
    <row r="80" spans="1:12">
      <c r="A80" s="17" t="s">
        <v>323</v>
      </c>
      <c r="B80" s="17"/>
      <c r="C80" s="60"/>
      <c r="D80" s="61"/>
      <c r="E80" s="17"/>
      <c r="F80" s="17"/>
      <c r="G80" s="17"/>
      <c r="H80" s="17"/>
      <c r="I80" s="17"/>
      <c r="J80" s="62" t="str">
        <f t="shared" si="3"/>
        <v xml:space="preserve"> </v>
      </c>
      <c r="K80" s="63"/>
      <c r="L80" s="63"/>
    </row>
    <row r="81" spans="1:12">
      <c r="A81" s="17" t="s">
        <v>324</v>
      </c>
      <c r="B81" s="17"/>
      <c r="C81" s="60"/>
      <c r="D81" s="61"/>
      <c r="E81" s="17"/>
      <c r="F81" s="17"/>
      <c r="G81" s="17"/>
      <c r="H81" s="17"/>
      <c r="I81" s="17"/>
      <c r="J81" s="62" t="str">
        <f t="shared" si="3"/>
        <v xml:space="preserve"> </v>
      </c>
      <c r="K81" s="63"/>
      <c r="L81" s="63"/>
    </row>
    <row r="82" spans="1:12">
      <c r="A82" s="17" t="s">
        <v>325</v>
      </c>
      <c r="B82" s="17"/>
      <c r="C82" s="60"/>
      <c r="D82" s="61"/>
      <c r="E82" s="17"/>
      <c r="F82" s="17"/>
      <c r="G82" s="17"/>
      <c r="H82" s="17"/>
      <c r="I82" s="17"/>
      <c r="J82" s="62" t="str">
        <f t="shared" si="3"/>
        <v xml:space="preserve"> </v>
      </c>
      <c r="K82" s="63"/>
      <c r="L82" s="63"/>
    </row>
    <row r="83" spans="1:12">
      <c r="A83" s="17" t="s">
        <v>326</v>
      </c>
      <c r="B83" s="17"/>
      <c r="C83" s="60"/>
      <c r="D83" s="61"/>
      <c r="E83" s="17"/>
      <c r="F83" s="17"/>
      <c r="G83" s="17"/>
      <c r="H83" s="17"/>
      <c r="I83" s="17"/>
      <c r="J83" s="62" t="str">
        <f t="shared" si="3"/>
        <v xml:space="preserve"> </v>
      </c>
      <c r="K83" s="63"/>
      <c r="L83" s="63"/>
    </row>
    <row r="84" spans="1:12">
      <c r="A84" s="17" t="s">
        <v>327</v>
      </c>
      <c r="B84" s="17"/>
      <c r="C84" s="60"/>
      <c r="D84" s="61"/>
      <c r="E84" s="17"/>
      <c r="F84" s="17"/>
      <c r="G84" s="17"/>
      <c r="H84" s="17"/>
      <c r="I84" s="17"/>
      <c r="J84" s="62" t="str">
        <f t="shared" si="3"/>
        <v xml:space="preserve"> </v>
      </c>
      <c r="K84" s="63"/>
      <c r="L84" s="63"/>
    </row>
    <row r="85" spans="1:12">
      <c r="A85" s="17" t="s">
        <v>328</v>
      </c>
      <c r="B85" s="17"/>
      <c r="C85" s="60"/>
      <c r="D85" s="61"/>
      <c r="E85" s="17"/>
      <c r="F85" s="17"/>
      <c r="G85" s="17"/>
      <c r="H85" s="17"/>
      <c r="I85" s="17"/>
      <c r="J85" s="62" t="str">
        <f t="shared" si="3"/>
        <v xml:space="preserve"> </v>
      </c>
      <c r="K85" s="63"/>
      <c r="L85" s="63"/>
    </row>
    <row r="86" spans="1:12">
      <c r="A86" s="17" t="s">
        <v>329</v>
      </c>
      <c r="B86" s="17"/>
      <c r="C86" s="60"/>
      <c r="D86" s="61"/>
      <c r="E86" s="17"/>
      <c r="F86" s="17"/>
      <c r="G86" s="17"/>
      <c r="H86" s="17"/>
      <c r="I86" s="17"/>
      <c r="J86" s="62" t="str">
        <f t="shared" si="3"/>
        <v xml:space="preserve"> </v>
      </c>
      <c r="K86" s="63"/>
      <c r="L86" s="63"/>
    </row>
    <row r="87" spans="1:12">
      <c r="A87" s="17" t="s">
        <v>330</v>
      </c>
      <c r="B87" s="17"/>
      <c r="C87" s="60"/>
      <c r="D87" s="61"/>
      <c r="E87" s="17"/>
      <c r="F87" s="17"/>
      <c r="G87" s="17"/>
      <c r="H87" s="17"/>
      <c r="I87" s="17"/>
      <c r="J87" s="62" t="str">
        <f t="shared" si="3"/>
        <v xml:space="preserve"> </v>
      </c>
      <c r="K87" s="63"/>
      <c r="L87" s="63"/>
    </row>
    <row r="88" spans="1:12">
      <c r="A88" s="17" t="s">
        <v>331</v>
      </c>
      <c r="B88" s="17"/>
      <c r="C88" s="60"/>
      <c r="D88" s="61"/>
      <c r="E88" s="17"/>
      <c r="F88" s="17"/>
      <c r="G88" s="17"/>
      <c r="H88" s="17"/>
      <c r="I88" s="17"/>
      <c r="J88" s="62" t="str">
        <f t="shared" ref="J88:J119" si="4">IF(ISBLANK(B88)," ",100-SUM(D88:I88))</f>
        <v xml:space="preserve"> </v>
      </c>
      <c r="K88" s="63"/>
      <c r="L88" s="63"/>
    </row>
    <row r="89" spans="1:12">
      <c r="A89" s="17" t="s">
        <v>332</v>
      </c>
      <c r="B89" s="17"/>
      <c r="C89" s="60"/>
      <c r="D89" s="61"/>
      <c r="E89" s="17"/>
      <c r="F89" s="17"/>
      <c r="G89" s="17"/>
      <c r="H89" s="17"/>
      <c r="I89" s="17"/>
      <c r="J89" s="62" t="str">
        <f t="shared" si="4"/>
        <v xml:space="preserve"> </v>
      </c>
      <c r="K89" s="63"/>
      <c r="L89" s="63"/>
    </row>
    <row r="90" spans="1:12">
      <c r="A90" s="17" t="s">
        <v>333</v>
      </c>
      <c r="B90" s="17"/>
      <c r="C90" s="60"/>
      <c r="D90" s="61"/>
      <c r="E90" s="17"/>
      <c r="F90" s="17"/>
      <c r="G90" s="17"/>
      <c r="H90" s="17"/>
      <c r="I90" s="17"/>
      <c r="J90" s="62" t="str">
        <f t="shared" si="4"/>
        <v xml:space="preserve"> </v>
      </c>
      <c r="K90" s="63"/>
      <c r="L90" s="63"/>
    </row>
    <row r="91" spans="1:12">
      <c r="A91" s="17" t="s">
        <v>334</v>
      </c>
      <c r="B91" s="17"/>
      <c r="C91" s="60"/>
      <c r="D91" s="61"/>
      <c r="E91" s="17"/>
      <c r="F91" s="17"/>
      <c r="G91" s="17"/>
      <c r="H91" s="17"/>
      <c r="I91" s="17"/>
      <c r="J91" s="62" t="str">
        <f t="shared" si="4"/>
        <v xml:space="preserve"> </v>
      </c>
      <c r="K91" s="63"/>
      <c r="L91" s="63"/>
    </row>
    <row r="92" spans="1:12">
      <c r="A92" s="17" t="s">
        <v>335</v>
      </c>
      <c r="B92" s="17"/>
      <c r="C92" s="60"/>
      <c r="D92" s="61"/>
      <c r="E92" s="17"/>
      <c r="F92" s="17"/>
      <c r="G92" s="17"/>
      <c r="H92" s="17"/>
      <c r="I92" s="17"/>
      <c r="J92" s="62" t="str">
        <f t="shared" si="4"/>
        <v xml:space="preserve"> </v>
      </c>
      <c r="K92" s="63"/>
      <c r="L92" s="63"/>
    </row>
    <row r="93" spans="1:12">
      <c r="A93" s="17" t="s">
        <v>336</v>
      </c>
      <c r="B93" s="17"/>
      <c r="C93" s="60"/>
      <c r="D93" s="61"/>
      <c r="E93" s="17"/>
      <c r="F93" s="17"/>
      <c r="G93" s="17"/>
      <c r="H93" s="17"/>
      <c r="I93" s="17"/>
      <c r="J93" s="62" t="str">
        <f t="shared" si="4"/>
        <v xml:space="preserve"> </v>
      </c>
      <c r="K93" s="63"/>
      <c r="L93" s="63"/>
    </row>
    <row r="94" spans="1:12">
      <c r="A94" s="17" t="s">
        <v>337</v>
      </c>
      <c r="B94" s="17"/>
      <c r="C94" s="60"/>
      <c r="D94" s="61"/>
      <c r="E94" s="17"/>
      <c r="F94" s="17"/>
      <c r="G94" s="17"/>
      <c r="H94" s="17"/>
      <c r="I94" s="17"/>
      <c r="J94" s="62" t="str">
        <f t="shared" si="4"/>
        <v xml:space="preserve"> </v>
      </c>
      <c r="K94" s="63"/>
      <c r="L94" s="63"/>
    </row>
    <row r="95" spans="1:12">
      <c r="A95" s="17" t="s">
        <v>338</v>
      </c>
      <c r="B95" s="17"/>
      <c r="C95" s="60"/>
      <c r="D95" s="61"/>
      <c r="E95" s="17"/>
      <c r="F95" s="17"/>
      <c r="G95" s="17"/>
      <c r="H95" s="17"/>
      <c r="I95" s="17"/>
      <c r="J95" s="62" t="str">
        <f t="shared" si="4"/>
        <v xml:space="preserve"> </v>
      </c>
      <c r="K95" s="63"/>
      <c r="L95" s="63"/>
    </row>
    <row r="96" spans="1:12">
      <c r="A96" s="17" t="s">
        <v>339</v>
      </c>
      <c r="B96" s="17"/>
      <c r="C96" s="60"/>
      <c r="D96" s="61"/>
      <c r="E96" s="17"/>
      <c r="F96" s="17"/>
      <c r="G96" s="17"/>
      <c r="H96" s="17"/>
      <c r="I96" s="17"/>
      <c r="J96" s="62" t="str">
        <f t="shared" si="4"/>
        <v xml:space="preserve"> </v>
      </c>
      <c r="K96" s="63"/>
      <c r="L96" s="63"/>
    </row>
    <row r="97" spans="1:12">
      <c r="A97" s="17" t="s">
        <v>340</v>
      </c>
      <c r="B97" s="17"/>
      <c r="C97" s="60"/>
      <c r="D97" s="61"/>
      <c r="E97" s="17"/>
      <c r="F97" s="17"/>
      <c r="G97" s="17"/>
      <c r="H97" s="17"/>
      <c r="I97" s="17"/>
      <c r="J97" s="62" t="str">
        <f t="shared" si="4"/>
        <v xml:space="preserve"> </v>
      </c>
      <c r="K97" s="63"/>
      <c r="L97" s="63"/>
    </row>
    <row r="98" spans="1:12">
      <c r="A98" s="17" t="s">
        <v>341</v>
      </c>
      <c r="B98" s="17"/>
      <c r="C98" s="60"/>
      <c r="D98" s="61"/>
      <c r="E98" s="17"/>
      <c r="F98" s="17"/>
      <c r="G98" s="17"/>
      <c r="H98" s="17"/>
      <c r="I98" s="17"/>
      <c r="J98" s="62" t="str">
        <f t="shared" si="4"/>
        <v xml:space="preserve"> </v>
      </c>
      <c r="K98" s="63"/>
      <c r="L98" s="63"/>
    </row>
    <row r="99" spans="1:12">
      <c r="A99" s="17" t="s">
        <v>342</v>
      </c>
      <c r="B99" s="17"/>
      <c r="C99" s="60"/>
      <c r="D99" s="61"/>
      <c r="E99" s="17"/>
      <c r="F99" s="17"/>
      <c r="G99" s="17"/>
      <c r="H99" s="17"/>
      <c r="I99" s="17"/>
      <c r="J99" s="62" t="str">
        <f t="shared" si="4"/>
        <v xml:space="preserve"> </v>
      </c>
      <c r="K99" s="63"/>
      <c r="L99" s="63"/>
    </row>
    <row r="100" spans="1:12">
      <c r="A100" s="17" t="s">
        <v>343</v>
      </c>
      <c r="B100" s="17"/>
      <c r="C100" s="60"/>
      <c r="D100" s="61"/>
      <c r="E100" s="17"/>
      <c r="F100" s="17"/>
      <c r="G100" s="17"/>
      <c r="H100" s="17"/>
      <c r="I100" s="17"/>
      <c r="J100" s="62" t="str">
        <f t="shared" si="4"/>
        <v xml:space="preserve"> </v>
      </c>
      <c r="K100" s="63"/>
      <c r="L100" s="63"/>
    </row>
    <row r="101" spans="1:12">
      <c r="A101" s="17" t="s">
        <v>344</v>
      </c>
      <c r="B101" s="17"/>
      <c r="C101" s="60"/>
      <c r="D101" s="61"/>
      <c r="E101" s="17"/>
      <c r="F101" s="17"/>
      <c r="G101" s="17"/>
      <c r="H101" s="17"/>
      <c r="I101" s="17"/>
      <c r="J101" s="62" t="str">
        <f t="shared" si="4"/>
        <v xml:space="preserve"> </v>
      </c>
      <c r="K101" s="63"/>
      <c r="L101" s="63"/>
    </row>
    <row r="102" spans="1:12">
      <c r="A102" s="17" t="s">
        <v>345</v>
      </c>
      <c r="B102" s="17"/>
      <c r="C102" s="60"/>
      <c r="D102" s="61"/>
      <c r="E102" s="17"/>
      <c r="F102" s="17"/>
      <c r="G102" s="17"/>
      <c r="H102" s="17"/>
      <c r="I102" s="17"/>
      <c r="J102" s="62" t="str">
        <f t="shared" si="4"/>
        <v xml:space="preserve"> </v>
      </c>
      <c r="K102" s="63"/>
      <c r="L102" s="63"/>
    </row>
    <row r="103" spans="1:12">
      <c r="A103" s="17" t="s">
        <v>346</v>
      </c>
      <c r="B103" s="17"/>
      <c r="C103" s="60"/>
      <c r="D103" s="61"/>
      <c r="E103" s="17"/>
      <c r="F103" s="17"/>
      <c r="G103" s="17"/>
      <c r="H103" s="17"/>
      <c r="I103" s="17"/>
      <c r="J103" s="62" t="str">
        <f t="shared" si="4"/>
        <v xml:space="preserve"> </v>
      </c>
      <c r="K103" s="63"/>
      <c r="L103" s="63"/>
    </row>
    <row r="104" spans="1:12">
      <c r="A104" s="17" t="s">
        <v>418</v>
      </c>
      <c r="B104" s="17"/>
      <c r="C104" s="60"/>
      <c r="D104" s="61"/>
      <c r="E104" s="17"/>
      <c r="F104" s="17"/>
      <c r="G104" s="17"/>
      <c r="H104" s="17"/>
      <c r="I104" s="17"/>
      <c r="J104" s="62" t="str">
        <f t="shared" si="4"/>
        <v xml:space="preserve"> </v>
      </c>
      <c r="K104" s="63"/>
      <c r="L104" s="63"/>
    </row>
    <row r="105" spans="1:12">
      <c r="A105" s="17" t="s">
        <v>419</v>
      </c>
      <c r="B105" s="17"/>
      <c r="C105" s="60"/>
      <c r="D105" s="61"/>
      <c r="E105" s="17"/>
      <c r="F105" s="17"/>
      <c r="G105" s="17"/>
      <c r="H105" s="17"/>
      <c r="I105" s="17"/>
      <c r="J105" s="62" t="str">
        <f t="shared" si="4"/>
        <v xml:space="preserve"> </v>
      </c>
      <c r="K105" s="63"/>
      <c r="L105" s="63"/>
    </row>
    <row r="106" spans="1:12">
      <c r="A106" s="17" t="s">
        <v>420</v>
      </c>
      <c r="B106" s="17"/>
      <c r="C106" s="60"/>
      <c r="D106" s="61"/>
      <c r="E106" s="17"/>
      <c r="F106" s="17"/>
      <c r="G106" s="17"/>
      <c r="H106" s="17"/>
      <c r="I106" s="17"/>
      <c r="J106" s="62" t="str">
        <f t="shared" si="4"/>
        <v xml:space="preserve"> </v>
      </c>
      <c r="K106" s="63"/>
      <c r="L106" s="63"/>
    </row>
    <row r="107" spans="1:12">
      <c r="A107" s="17" t="s">
        <v>421</v>
      </c>
      <c r="B107" s="17"/>
      <c r="C107" s="60"/>
      <c r="D107" s="61"/>
      <c r="E107" s="17"/>
      <c r="F107" s="17"/>
      <c r="G107" s="17"/>
      <c r="H107" s="17"/>
      <c r="I107" s="17"/>
      <c r="J107" s="62" t="str">
        <f t="shared" si="4"/>
        <v xml:space="preserve"> </v>
      </c>
      <c r="K107" s="63"/>
      <c r="L107" s="63"/>
    </row>
    <row r="108" spans="1:12">
      <c r="A108" s="17" t="s">
        <v>422</v>
      </c>
      <c r="B108" s="17"/>
      <c r="C108" s="60"/>
      <c r="D108" s="61"/>
      <c r="E108" s="17"/>
      <c r="F108" s="17"/>
      <c r="G108" s="17"/>
      <c r="H108" s="17"/>
      <c r="I108" s="17"/>
      <c r="J108" s="62" t="str">
        <f t="shared" si="4"/>
        <v xml:space="preserve"> </v>
      </c>
      <c r="K108" s="63"/>
      <c r="L108" s="63"/>
    </row>
    <row r="109" spans="1:12">
      <c r="A109" s="17" t="s">
        <v>423</v>
      </c>
      <c r="B109" s="17"/>
      <c r="C109" s="60"/>
      <c r="D109" s="61"/>
      <c r="E109" s="17"/>
      <c r="F109" s="17"/>
      <c r="G109" s="17"/>
      <c r="H109" s="17"/>
      <c r="I109" s="17"/>
      <c r="J109" s="62" t="str">
        <f t="shared" si="4"/>
        <v xml:space="preserve"> </v>
      </c>
      <c r="K109" s="63"/>
      <c r="L109" s="63"/>
    </row>
    <row r="110" spans="1:12">
      <c r="A110" s="17" t="s">
        <v>424</v>
      </c>
      <c r="B110" s="17"/>
      <c r="C110" s="60"/>
      <c r="D110" s="61"/>
      <c r="E110" s="17"/>
      <c r="F110" s="17"/>
      <c r="G110" s="17"/>
      <c r="H110" s="17"/>
      <c r="I110" s="17"/>
      <c r="J110" s="62" t="str">
        <f t="shared" si="4"/>
        <v xml:space="preserve"> </v>
      </c>
      <c r="K110" s="63"/>
      <c r="L110" s="63"/>
    </row>
    <row r="111" spans="1:12">
      <c r="A111" s="17" t="s">
        <v>425</v>
      </c>
      <c r="B111" s="17"/>
      <c r="C111" s="60"/>
      <c r="D111" s="61"/>
      <c r="E111" s="17"/>
      <c r="F111" s="17"/>
      <c r="G111" s="17"/>
      <c r="H111" s="17"/>
      <c r="I111" s="17"/>
      <c r="J111" s="62" t="str">
        <f t="shared" si="4"/>
        <v xml:space="preserve"> </v>
      </c>
      <c r="K111" s="63"/>
      <c r="L111" s="63"/>
    </row>
    <row r="112" spans="1:12">
      <c r="A112" s="17" t="s">
        <v>426</v>
      </c>
      <c r="B112" s="17"/>
      <c r="C112" s="60"/>
      <c r="D112" s="61"/>
      <c r="E112" s="17"/>
      <c r="F112" s="17"/>
      <c r="G112" s="17"/>
      <c r="H112" s="17"/>
      <c r="I112" s="17"/>
      <c r="J112" s="62" t="str">
        <f t="shared" si="4"/>
        <v xml:space="preserve"> </v>
      </c>
      <c r="K112" s="63"/>
      <c r="L112" s="63"/>
    </row>
    <row r="113" spans="1:12">
      <c r="A113" s="17" t="s">
        <v>427</v>
      </c>
      <c r="B113" s="17"/>
      <c r="C113" s="60"/>
      <c r="D113" s="61"/>
      <c r="E113" s="17"/>
      <c r="F113" s="17"/>
      <c r="G113" s="17"/>
      <c r="H113" s="17"/>
      <c r="I113" s="17"/>
      <c r="J113" s="62" t="str">
        <f t="shared" si="4"/>
        <v xml:space="preserve"> </v>
      </c>
      <c r="K113" s="63"/>
      <c r="L113" s="63"/>
    </row>
    <row r="114" spans="1:12">
      <c r="A114" s="17" t="s">
        <v>428</v>
      </c>
      <c r="B114" s="17"/>
      <c r="C114" s="60"/>
      <c r="D114" s="61"/>
      <c r="E114" s="17"/>
      <c r="F114" s="17"/>
      <c r="G114" s="17"/>
      <c r="H114" s="17"/>
      <c r="I114" s="17"/>
      <c r="J114" s="62" t="str">
        <f t="shared" si="4"/>
        <v xml:space="preserve"> </v>
      </c>
      <c r="K114" s="63"/>
      <c r="L114" s="63"/>
    </row>
    <row r="115" spans="1:12">
      <c r="A115" s="17" t="s">
        <v>429</v>
      </c>
      <c r="B115" s="17"/>
      <c r="C115" s="60"/>
      <c r="D115" s="61"/>
      <c r="E115" s="17"/>
      <c r="F115" s="17"/>
      <c r="G115" s="17"/>
      <c r="H115" s="17"/>
      <c r="I115" s="17"/>
      <c r="J115" s="62" t="str">
        <f t="shared" si="4"/>
        <v xml:space="preserve"> </v>
      </c>
      <c r="K115" s="63"/>
      <c r="L115" s="63"/>
    </row>
    <row r="116" spans="1:12">
      <c r="A116" s="17" t="s">
        <v>430</v>
      </c>
      <c r="B116" s="17"/>
      <c r="C116" s="60"/>
      <c r="D116" s="61"/>
      <c r="E116" s="17"/>
      <c r="F116" s="17"/>
      <c r="G116" s="17"/>
      <c r="H116" s="17"/>
      <c r="I116" s="17"/>
      <c r="J116" s="62" t="str">
        <f t="shared" si="4"/>
        <v xml:space="preserve"> </v>
      </c>
      <c r="K116" s="63"/>
      <c r="L116" s="63"/>
    </row>
    <row r="117" spans="1:12">
      <c r="A117" s="17" t="s">
        <v>431</v>
      </c>
      <c r="B117" s="17"/>
      <c r="C117" s="60"/>
      <c r="D117" s="61"/>
      <c r="E117" s="17"/>
      <c r="F117" s="17"/>
      <c r="G117" s="17"/>
      <c r="H117" s="17"/>
      <c r="I117" s="17"/>
      <c r="J117" s="62" t="str">
        <f t="shared" si="4"/>
        <v xml:space="preserve"> </v>
      </c>
      <c r="K117" s="63"/>
      <c r="L117" s="63"/>
    </row>
    <row r="118" spans="1:12">
      <c r="A118" s="17" t="s">
        <v>432</v>
      </c>
      <c r="B118" s="17"/>
      <c r="C118" s="60"/>
      <c r="D118" s="61"/>
      <c r="E118" s="17"/>
      <c r="F118" s="17"/>
      <c r="G118" s="17"/>
      <c r="H118" s="17"/>
      <c r="I118" s="17"/>
      <c r="J118" s="62" t="str">
        <f t="shared" si="4"/>
        <v xml:space="preserve"> </v>
      </c>
      <c r="K118" s="63"/>
      <c r="L118" s="63"/>
    </row>
    <row r="119" spans="1:12">
      <c r="A119" s="17" t="s">
        <v>433</v>
      </c>
      <c r="B119" s="17"/>
      <c r="C119" s="60"/>
      <c r="D119" s="61"/>
      <c r="E119" s="17"/>
      <c r="F119" s="17"/>
      <c r="G119" s="17"/>
      <c r="H119" s="17"/>
      <c r="I119" s="17"/>
      <c r="J119" s="62" t="str">
        <f t="shared" si="4"/>
        <v xml:space="preserve"> </v>
      </c>
      <c r="K119" s="63"/>
      <c r="L119" s="63"/>
    </row>
    <row r="120" spans="1:12">
      <c r="A120" s="17" t="s">
        <v>434</v>
      </c>
      <c r="B120" s="17"/>
      <c r="C120" s="60"/>
      <c r="D120" s="61"/>
      <c r="E120" s="17"/>
      <c r="F120" s="17"/>
      <c r="G120" s="17"/>
      <c r="H120" s="17"/>
      <c r="I120" s="17"/>
      <c r="J120" s="62" t="str">
        <f t="shared" ref="J120:J122" si="5">IF(ISBLANK(B120)," ",100-SUM(D120:I120))</f>
        <v xml:space="preserve"> </v>
      </c>
      <c r="K120" s="63"/>
      <c r="L120" s="63"/>
    </row>
    <row r="121" spans="1:12">
      <c r="A121" s="17" t="s">
        <v>435</v>
      </c>
      <c r="B121" s="17"/>
      <c r="C121" s="60"/>
      <c r="D121" s="61"/>
      <c r="E121" s="17"/>
      <c r="F121" s="17"/>
      <c r="G121" s="17"/>
      <c r="H121" s="17"/>
      <c r="I121" s="17"/>
      <c r="J121" s="62" t="str">
        <f t="shared" si="5"/>
        <v xml:space="preserve"> </v>
      </c>
      <c r="K121" s="63"/>
      <c r="L121" s="63"/>
    </row>
    <row r="122" spans="1:12" ht="15.75" thickBot="1">
      <c r="A122" s="17" t="s">
        <v>436</v>
      </c>
      <c r="B122" s="17"/>
      <c r="C122" s="60"/>
      <c r="D122" s="64"/>
      <c r="E122" s="53"/>
      <c r="F122" s="53"/>
      <c r="G122" s="53"/>
      <c r="H122" s="53"/>
      <c r="I122" s="53"/>
      <c r="J122" s="62" t="str">
        <f t="shared" si="5"/>
        <v xml:space="preserve"> </v>
      </c>
      <c r="K122" s="65"/>
      <c r="L122" s="65"/>
    </row>
    <row r="123" spans="1:12" ht="15.75" thickBot="1">
      <c r="A123" s="110" t="s">
        <v>452</v>
      </c>
      <c r="B123" s="111"/>
      <c r="C123" s="112"/>
      <c r="D123" s="113"/>
      <c r="E123" s="113"/>
      <c r="F123" s="113"/>
      <c r="G123" s="113"/>
      <c r="H123" s="113"/>
      <c r="I123" s="113"/>
      <c r="J123" s="113"/>
      <c r="K123" s="113"/>
      <c r="L123" s="113"/>
    </row>
    <row r="124" spans="1:12">
      <c r="A124" s="114" t="s">
        <v>453</v>
      </c>
      <c r="B124" s="115"/>
      <c r="C124" s="116"/>
      <c r="D124" s="117"/>
      <c r="E124" s="118"/>
      <c r="F124" s="118"/>
      <c r="G124" s="118"/>
      <c r="H124" s="118"/>
      <c r="I124" s="134"/>
      <c r="J124" s="119" t="str">
        <f t="shared" ref="J124:J143" si="6">IF(ISBLANK(B124)," ",100-SUM(D124:I124))</f>
        <v xml:space="preserve"> </v>
      </c>
      <c r="K124" s="120"/>
      <c r="L124" s="120"/>
    </row>
    <row r="125" spans="1:12">
      <c r="A125" s="114" t="s">
        <v>454</v>
      </c>
      <c r="B125" s="121"/>
      <c r="C125" s="122"/>
      <c r="D125" s="123"/>
      <c r="E125" s="124"/>
      <c r="F125" s="124"/>
      <c r="G125" s="124"/>
      <c r="H125" s="124"/>
      <c r="I125" s="135"/>
      <c r="J125" s="125" t="str">
        <f t="shared" si="6"/>
        <v xml:space="preserve"> </v>
      </c>
      <c r="K125" s="63"/>
      <c r="L125" s="63"/>
    </row>
    <row r="126" spans="1:12">
      <c r="A126" s="114" t="s">
        <v>455</v>
      </c>
      <c r="B126" s="121"/>
      <c r="C126" s="122"/>
      <c r="D126" s="123"/>
      <c r="E126" s="124"/>
      <c r="F126" s="124"/>
      <c r="G126" s="124"/>
      <c r="H126" s="124"/>
      <c r="I126" s="135"/>
      <c r="J126" s="125" t="str">
        <f t="shared" si="6"/>
        <v xml:space="preserve"> </v>
      </c>
      <c r="K126" s="63"/>
      <c r="L126" s="63"/>
    </row>
    <row r="127" spans="1:12">
      <c r="A127" s="114" t="s">
        <v>456</v>
      </c>
      <c r="B127" s="121"/>
      <c r="C127" s="122"/>
      <c r="D127" s="123"/>
      <c r="E127" s="124"/>
      <c r="F127" s="124"/>
      <c r="G127" s="124"/>
      <c r="H127" s="124"/>
      <c r="I127" s="135"/>
      <c r="J127" s="125" t="str">
        <f t="shared" si="6"/>
        <v xml:space="preserve"> </v>
      </c>
      <c r="K127" s="63"/>
      <c r="L127" s="63"/>
    </row>
    <row r="128" spans="1:12">
      <c r="A128" s="114" t="s">
        <v>457</v>
      </c>
      <c r="B128" s="121"/>
      <c r="C128" s="122"/>
      <c r="D128" s="123"/>
      <c r="E128" s="124"/>
      <c r="F128" s="124"/>
      <c r="G128" s="124"/>
      <c r="H128" s="124"/>
      <c r="I128" s="135"/>
      <c r="J128" s="125" t="str">
        <f t="shared" si="6"/>
        <v xml:space="preserve"> </v>
      </c>
      <c r="K128" s="63"/>
      <c r="L128" s="63"/>
    </row>
    <row r="129" spans="1:12">
      <c r="A129" s="114" t="s">
        <v>458</v>
      </c>
      <c r="B129" s="121"/>
      <c r="C129" s="122"/>
      <c r="D129" s="123"/>
      <c r="E129" s="124"/>
      <c r="F129" s="124"/>
      <c r="G129" s="124"/>
      <c r="H129" s="124"/>
      <c r="I129" s="135"/>
      <c r="J129" s="125" t="str">
        <f t="shared" si="6"/>
        <v xml:space="preserve"> </v>
      </c>
      <c r="K129" s="63"/>
      <c r="L129" s="63"/>
    </row>
    <row r="130" spans="1:12">
      <c r="A130" s="114" t="s">
        <v>459</v>
      </c>
      <c r="B130" s="121"/>
      <c r="C130" s="122"/>
      <c r="D130" s="123"/>
      <c r="E130" s="124"/>
      <c r="F130" s="124"/>
      <c r="G130" s="124"/>
      <c r="H130" s="124"/>
      <c r="I130" s="135"/>
      <c r="J130" s="125" t="str">
        <f t="shared" si="6"/>
        <v xml:space="preserve"> </v>
      </c>
      <c r="K130" s="63"/>
      <c r="L130" s="63"/>
    </row>
    <row r="131" spans="1:12">
      <c r="A131" s="114" t="s">
        <v>460</v>
      </c>
      <c r="B131" s="121"/>
      <c r="C131" s="122"/>
      <c r="D131" s="123"/>
      <c r="E131" s="124"/>
      <c r="F131" s="124"/>
      <c r="G131" s="124"/>
      <c r="H131" s="124"/>
      <c r="I131" s="135"/>
      <c r="J131" s="125" t="str">
        <f t="shared" si="6"/>
        <v xml:space="preserve"> </v>
      </c>
      <c r="K131" s="63"/>
      <c r="L131" s="63"/>
    </row>
    <row r="132" spans="1:12">
      <c r="A132" s="114" t="s">
        <v>461</v>
      </c>
      <c r="B132" s="121"/>
      <c r="C132" s="122"/>
      <c r="D132" s="123"/>
      <c r="E132" s="124"/>
      <c r="F132" s="124"/>
      <c r="G132" s="124"/>
      <c r="H132" s="124"/>
      <c r="I132" s="135"/>
      <c r="J132" s="125" t="str">
        <f t="shared" si="6"/>
        <v xml:space="preserve"> </v>
      </c>
      <c r="K132" s="63"/>
      <c r="L132" s="63"/>
    </row>
    <row r="133" spans="1:12">
      <c r="A133" s="114" t="s">
        <v>462</v>
      </c>
      <c r="B133" s="121"/>
      <c r="C133" s="122"/>
      <c r="D133" s="123"/>
      <c r="E133" s="124"/>
      <c r="F133" s="124"/>
      <c r="G133" s="124"/>
      <c r="H133" s="124"/>
      <c r="I133" s="135"/>
      <c r="J133" s="125" t="str">
        <f t="shared" si="6"/>
        <v xml:space="preserve"> </v>
      </c>
      <c r="K133" s="63"/>
      <c r="L133" s="63"/>
    </row>
    <row r="134" spans="1:12">
      <c r="A134" s="114" t="s">
        <v>463</v>
      </c>
      <c r="B134" s="121"/>
      <c r="C134" s="122"/>
      <c r="D134" s="123"/>
      <c r="E134" s="124"/>
      <c r="F134" s="124"/>
      <c r="G134" s="124"/>
      <c r="H134" s="124"/>
      <c r="I134" s="135"/>
      <c r="J134" s="125" t="str">
        <f t="shared" si="6"/>
        <v xml:space="preserve"> </v>
      </c>
      <c r="K134" s="63"/>
      <c r="L134" s="63"/>
    </row>
    <row r="135" spans="1:12">
      <c r="A135" s="114" t="s">
        <v>464</v>
      </c>
      <c r="B135" s="121"/>
      <c r="C135" s="122"/>
      <c r="D135" s="123"/>
      <c r="E135" s="124"/>
      <c r="F135" s="124"/>
      <c r="G135" s="124"/>
      <c r="H135" s="124"/>
      <c r="I135" s="135"/>
      <c r="J135" s="125" t="str">
        <f t="shared" si="6"/>
        <v xml:space="preserve"> </v>
      </c>
      <c r="K135" s="63"/>
      <c r="L135" s="63"/>
    </row>
    <row r="136" spans="1:12">
      <c r="A136" s="114" t="s">
        <v>465</v>
      </c>
      <c r="B136" s="121"/>
      <c r="C136" s="122"/>
      <c r="D136" s="123"/>
      <c r="E136" s="124"/>
      <c r="F136" s="124"/>
      <c r="G136" s="124"/>
      <c r="H136" s="124"/>
      <c r="I136" s="135"/>
      <c r="J136" s="125" t="str">
        <f t="shared" si="6"/>
        <v xml:space="preserve"> </v>
      </c>
      <c r="K136" s="63"/>
      <c r="L136" s="63"/>
    </row>
    <row r="137" spans="1:12">
      <c r="A137" s="114" t="s">
        <v>466</v>
      </c>
      <c r="B137" s="121"/>
      <c r="C137" s="122"/>
      <c r="D137" s="123"/>
      <c r="E137" s="124"/>
      <c r="F137" s="124"/>
      <c r="G137" s="124"/>
      <c r="H137" s="124"/>
      <c r="I137" s="135"/>
      <c r="J137" s="125" t="str">
        <f t="shared" si="6"/>
        <v xml:space="preserve"> </v>
      </c>
      <c r="K137" s="63"/>
      <c r="L137" s="63"/>
    </row>
    <row r="138" spans="1:12">
      <c r="A138" s="114" t="s">
        <v>467</v>
      </c>
      <c r="B138" s="121"/>
      <c r="C138" s="122"/>
      <c r="D138" s="123"/>
      <c r="E138" s="124"/>
      <c r="F138" s="124"/>
      <c r="G138" s="124"/>
      <c r="H138" s="124"/>
      <c r="I138" s="135"/>
      <c r="J138" s="125" t="str">
        <f t="shared" si="6"/>
        <v xml:space="preserve"> </v>
      </c>
      <c r="K138" s="63"/>
      <c r="L138" s="63"/>
    </row>
    <row r="139" spans="1:12">
      <c r="A139" s="114" t="s">
        <v>468</v>
      </c>
      <c r="B139" s="121"/>
      <c r="C139" s="122"/>
      <c r="D139" s="123"/>
      <c r="E139" s="124"/>
      <c r="F139" s="124"/>
      <c r="G139" s="124"/>
      <c r="H139" s="124"/>
      <c r="I139" s="135"/>
      <c r="J139" s="125" t="str">
        <f t="shared" si="6"/>
        <v xml:space="preserve"> </v>
      </c>
      <c r="K139" s="63"/>
      <c r="L139" s="63"/>
    </row>
    <row r="140" spans="1:12">
      <c r="A140" s="114" t="s">
        <v>469</v>
      </c>
      <c r="B140" s="121"/>
      <c r="C140" s="122"/>
      <c r="D140" s="123"/>
      <c r="E140" s="124"/>
      <c r="F140" s="124"/>
      <c r="G140" s="124"/>
      <c r="H140" s="124"/>
      <c r="I140" s="135"/>
      <c r="J140" s="125" t="str">
        <f t="shared" si="6"/>
        <v xml:space="preserve"> </v>
      </c>
      <c r="K140" s="63"/>
      <c r="L140" s="63"/>
    </row>
    <row r="141" spans="1:12">
      <c r="A141" s="114" t="s">
        <v>470</v>
      </c>
      <c r="B141" s="121"/>
      <c r="C141" s="122"/>
      <c r="D141" s="123"/>
      <c r="E141" s="124"/>
      <c r="F141" s="124"/>
      <c r="G141" s="124"/>
      <c r="H141" s="124"/>
      <c r="I141" s="135"/>
      <c r="J141" s="125" t="str">
        <f t="shared" si="6"/>
        <v xml:space="preserve"> </v>
      </c>
      <c r="K141" s="63"/>
      <c r="L141" s="63"/>
    </row>
    <row r="142" spans="1:12">
      <c r="A142" s="114" t="s">
        <v>471</v>
      </c>
      <c r="B142" s="121"/>
      <c r="C142" s="122"/>
      <c r="D142" s="123"/>
      <c r="E142" s="124"/>
      <c r="F142" s="124"/>
      <c r="G142" s="124"/>
      <c r="H142" s="124"/>
      <c r="I142" s="135"/>
      <c r="J142" s="125" t="str">
        <f t="shared" si="6"/>
        <v xml:space="preserve"> </v>
      </c>
      <c r="K142" s="63"/>
      <c r="L142" s="63"/>
    </row>
    <row r="143" spans="1:12" ht="15.75" thickBot="1">
      <c r="A143" s="126" t="s">
        <v>472</v>
      </c>
      <c r="B143" s="127"/>
      <c r="C143" s="128"/>
      <c r="D143" s="129"/>
      <c r="E143" s="130"/>
      <c r="F143" s="130"/>
      <c r="G143" s="130"/>
      <c r="H143" s="130"/>
      <c r="I143" s="136"/>
      <c r="J143" s="131" t="str">
        <f t="shared" si="6"/>
        <v xml:space="preserve"> </v>
      </c>
      <c r="K143" s="65"/>
      <c r="L143" s="65"/>
    </row>
    <row r="144" spans="1:12" ht="15.75" thickBot="1">
      <c r="A144" s="132" t="s">
        <v>403</v>
      </c>
      <c r="B144" s="133">
        <f>SUM(B124:B143)</f>
        <v>0</v>
      </c>
      <c r="C144"/>
      <c r="D144"/>
      <c r="E144"/>
    </row>
    <row r="145" spans="1:11">
      <c r="A145"/>
      <c r="B145"/>
      <c r="C145"/>
      <c r="D145"/>
      <c r="E145"/>
      <c r="F145"/>
      <c r="G145"/>
      <c r="H145"/>
      <c r="I145"/>
      <c r="J145"/>
    </row>
    <row r="146" spans="1:11">
      <c r="F146"/>
      <c r="G146"/>
      <c r="H146"/>
      <c r="I146"/>
      <c r="J146"/>
      <c r="K146"/>
    </row>
    <row r="147" spans="1:11" ht="15.75" thickBot="1">
      <c r="F147"/>
      <c r="G147"/>
      <c r="H147"/>
      <c r="I147"/>
      <c r="J147"/>
      <c r="K147"/>
    </row>
    <row r="148" spans="1:11">
      <c r="A148" s="66" t="s">
        <v>437</v>
      </c>
      <c r="B148" s="67" t="s">
        <v>401</v>
      </c>
      <c r="C148" s="165" t="s">
        <v>402</v>
      </c>
      <c r="D148" s="166"/>
      <c r="E148" s="166"/>
      <c r="F148" s="6"/>
      <c r="G148" s="6"/>
      <c r="H148" s="6"/>
      <c r="I148" s="6"/>
      <c r="J148" s="6"/>
      <c r="K148" s="7"/>
    </row>
    <row r="149" spans="1:11">
      <c r="A149" s="68" t="s">
        <v>258</v>
      </c>
      <c r="B149" s="69"/>
      <c r="C149" s="164"/>
      <c r="D149" s="164"/>
      <c r="E149" s="164"/>
      <c r="K149" s="10"/>
    </row>
    <row r="150" spans="1:11">
      <c r="A150" s="68" t="s">
        <v>268</v>
      </c>
      <c r="B150" s="69"/>
      <c r="C150" s="164"/>
      <c r="D150" s="164"/>
      <c r="E150" s="164"/>
      <c r="K150" s="10"/>
    </row>
    <row r="151" spans="1:11">
      <c r="A151" s="68" t="s">
        <v>269</v>
      </c>
      <c r="B151" s="69"/>
      <c r="C151" s="164"/>
      <c r="D151" s="164"/>
      <c r="E151" s="164"/>
      <c r="K151" s="10"/>
    </row>
    <row r="152" spans="1:11">
      <c r="A152" s="68" t="s">
        <v>270</v>
      </c>
      <c r="B152" s="69"/>
      <c r="C152" s="164"/>
      <c r="D152" s="164"/>
      <c r="E152" s="164"/>
      <c r="K152" s="10"/>
    </row>
    <row r="153" spans="1:11">
      <c r="A153" s="68" t="s">
        <v>271</v>
      </c>
      <c r="B153" s="69"/>
      <c r="C153" s="164"/>
      <c r="D153" s="164"/>
      <c r="E153" s="164"/>
      <c r="K153" s="10"/>
    </row>
    <row r="154" spans="1:11">
      <c r="A154" s="68" t="s">
        <v>272</v>
      </c>
      <c r="B154" s="69"/>
      <c r="C154" s="164"/>
      <c r="D154" s="164"/>
      <c r="E154" s="164"/>
      <c r="K154" s="10"/>
    </row>
    <row r="155" spans="1:11">
      <c r="A155" s="68" t="s">
        <v>273</v>
      </c>
      <c r="B155" s="69"/>
      <c r="C155" s="164"/>
      <c r="D155" s="164"/>
      <c r="E155" s="164"/>
      <c r="K155" s="10"/>
    </row>
    <row r="156" spans="1:11">
      <c r="A156" s="68" t="s">
        <v>274</v>
      </c>
      <c r="B156" s="69"/>
      <c r="C156" s="164"/>
      <c r="D156" s="164"/>
      <c r="E156" s="164"/>
      <c r="K156" s="10"/>
    </row>
    <row r="157" spans="1:11">
      <c r="A157" s="68" t="s">
        <v>275</v>
      </c>
      <c r="B157" s="69"/>
      <c r="C157" s="164"/>
      <c r="D157" s="164"/>
      <c r="E157" s="164"/>
      <c r="K157" s="10"/>
    </row>
    <row r="158" spans="1:11">
      <c r="A158" s="68" t="s">
        <v>276</v>
      </c>
      <c r="B158" s="69"/>
      <c r="C158" s="164"/>
      <c r="D158" s="164"/>
      <c r="E158" s="164"/>
      <c r="K158" s="10"/>
    </row>
    <row r="159" spans="1:11">
      <c r="A159" s="68" t="s">
        <v>277</v>
      </c>
      <c r="B159" s="69"/>
      <c r="C159" s="164"/>
      <c r="D159" s="164"/>
      <c r="E159" s="164"/>
      <c r="K159" s="10"/>
    </row>
    <row r="160" spans="1:11">
      <c r="A160" s="68" t="s">
        <v>278</v>
      </c>
      <c r="B160" s="69"/>
      <c r="C160" s="164"/>
      <c r="D160" s="164"/>
      <c r="E160" s="164"/>
      <c r="K160" s="10"/>
    </row>
    <row r="161" spans="1:11">
      <c r="A161" s="68" t="s">
        <v>279</v>
      </c>
      <c r="B161" s="69"/>
      <c r="C161" s="164"/>
      <c r="D161" s="164"/>
      <c r="E161" s="164"/>
      <c r="K161" s="10"/>
    </row>
    <row r="162" spans="1:11">
      <c r="A162" s="68" t="s">
        <v>280</v>
      </c>
      <c r="B162" s="69"/>
      <c r="C162" s="164"/>
      <c r="D162" s="164"/>
      <c r="E162" s="164"/>
      <c r="K162" s="10"/>
    </row>
    <row r="163" spans="1:11">
      <c r="A163" s="68" t="s">
        <v>281</v>
      </c>
      <c r="B163" s="69"/>
      <c r="C163" s="164"/>
      <c r="D163" s="164"/>
      <c r="E163" s="164"/>
      <c r="K163" s="10"/>
    </row>
    <row r="164" spans="1:11">
      <c r="A164" s="68" t="s">
        <v>282</v>
      </c>
      <c r="B164" s="69"/>
      <c r="C164" s="164"/>
      <c r="D164" s="164"/>
      <c r="E164" s="164"/>
      <c r="K164" s="10"/>
    </row>
    <row r="165" spans="1:11">
      <c r="A165" s="68" t="s">
        <v>283</v>
      </c>
      <c r="B165" s="69"/>
      <c r="C165" s="164"/>
      <c r="D165" s="164"/>
      <c r="E165" s="164"/>
      <c r="K165" s="10"/>
    </row>
    <row r="166" spans="1:11">
      <c r="A166" s="68" t="s">
        <v>284</v>
      </c>
      <c r="B166" s="69"/>
      <c r="C166" s="164"/>
      <c r="D166" s="164"/>
      <c r="E166" s="164"/>
      <c r="K166" s="10"/>
    </row>
    <row r="167" spans="1:11">
      <c r="A167" s="68" t="s">
        <v>285</v>
      </c>
      <c r="B167" s="69"/>
      <c r="C167" s="164"/>
      <c r="D167" s="164"/>
      <c r="E167" s="164"/>
      <c r="K167" s="10"/>
    </row>
    <row r="168" spans="1:11" ht="15.75" thickBot="1">
      <c r="A168" s="71" t="s">
        <v>286</v>
      </c>
      <c r="B168" s="72"/>
      <c r="C168" s="167"/>
      <c r="D168" s="167"/>
      <c r="E168" s="167"/>
      <c r="F168" s="168" t="s">
        <v>404</v>
      </c>
      <c r="G168" s="169"/>
      <c r="H168" s="169"/>
      <c r="I168" s="169"/>
      <c r="J168" s="169"/>
      <c r="K168" s="70">
        <f>SUM(B149:B168)</f>
        <v>0</v>
      </c>
    </row>
  </sheetData>
  <sheetProtection algorithmName="SHA-512" hashValue="TCCX4sCghmjY1alCL6jWHGEhuEIxPsLFf1R2/H7Tbzn8PSdpuadp0PzGEN7kJLau4xYCE29JWrrRvUt0CHJelA==" saltValue="rgF2ExfQdsXv4j+zwbTqiw==" spinCount="100000" sheet="1" objects="1" scenarios="1"/>
  <mergeCells count="30">
    <mergeCell ref="C168:E168"/>
    <mergeCell ref="F168:J168"/>
    <mergeCell ref="C159:E159"/>
    <mergeCell ref="C160:E160"/>
    <mergeCell ref="C161:E161"/>
    <mergeCell ref="C162:E162"/>
    <mergeCell ref="C163:E163"/>
    <mergeCell ref="C164:E164"/>
    <mergeCell ref="C165:E165"/>
    <mergeCell ref="C166:E166"/>
    <mergeCell ref="C167:E167"/>
    <mergeCell ref="C155:E155"/>
    <mergeCell ref="C156:E156"/>
    <mergeCell ref="C157:E157"/>
    <mergeCell ref="C158:E158"/>
    <mergeCell ref="C148:E148"/>
    <mergeCell ref="C149:E149"/>
    <mergeCell ref="C150:E150"/>
    <mergeCell ref="C151:E151"/>
    <mergeCell ref="C152:E152"/>
    <mergeCell ref="C153:E153"/>
    <mergeCell ref="C154:E154"/>
    <mergeCell ref="D20:J20"/>
    <mergeCell ref="B10:K10"/>
    <mergeCell ref="B11:K11"/>
    <mergeCell ref="A1:K2"/>
    <mergeCell ref="A3:K3"/>
    <mergeCell ref="B5:K5"/>
    <mergeCell ref="B6:K6"/>
    <mergeCell ref="B7:K7"/>
  </mergeCells>
  <dataValidations count="17">
    <dataValidation type="textLength" operator="lessThan" allowBlank="1" showInputMessage="1" showErrorMessage="1" promptTitle="Degree" prompt="The full English title of your qualifying degree." sqref="B10:K10" xr:uid="{00000000-0002-0000-0000-000000000000}">
      <formula1>101</formula1>
    </dataValidation>
    <dataValidation type="whole" operator="lessThan" allowBlank="1" showInputMessage="1" showErrorMessage="1" promptTitle="Nominal Length" prompt="Nominal length in years of qualifying education, assuming full-time study." sqref="B12" xr:uid="{00000000-0002-0000-0000-000001000000}">
      <formula1>15</formula1>
    </dataValidation>
    <dataValidation type="whole" operator="lessThan" allowBlank="1" showInputMessage="1" showErrorMessage="1" promptTitle="Min. credits" prompt="Credits as used by your home university." sqref="B13" xr:uid="{00000000-0002-0000-0000-000002000000}">
      <formula1>1000</formula1>
    </dataValidation>
    <dataValidation type="textLength" operator="lessThan" allowBlank="1" showInputMessage="1" showErrorMessage="1" promptTitle="Name" prompt="Use your full name." sqref="B5:K5" xr:uid="{00000000-0002-0000-0000-000003000000}">
      <formula1>101</formula1>
    </dataValidation>
    <dataValidation type="textLength" operator="lessThan" allowBlank="1" showInputMessage="1" showErrorMessage="1" promptTitle="University" prompt="The English name of your home university." sqref="B7:K7" xr:uid="{00000000-0002-0000-0000-000004000000}">
      <formula1>101</formula1>
    </dataValidation>
    <dataValidation allowBlank="1" sqref="C149:E168 C124:C143" xr:uid="{2290ABC0-05F4-4697-B9C4-A23B09820BF6}"/>
    <dataValidation type="custom" allowBlank="1" showInputMessage="1" showErrorMessage="1" errorTitle="Error" error="Be sure to only use number grades and seperate decimals with a comma." promptTitle="Pass. grade" prompt="Lowest possible grade for passing a course at your home university." sqref="B17" xr:uid="{00000000-0002-0000-0000-00000E000000}">
      <formula1>ISNUMBER(B17:B19+B25:C104)</formula1>
    </dataValidation>
    <dataValidation type="custom" allowBlank="1" showInputMessage="1" showErrorMessage="1" errorTitle="Error" error="Be sure to only use number grades and seperate decimals with a comma." promptTitle="Min. grade" prompt="Lowest possible grade at your home university." sqref="B16" xr:uid="{00000000-0002-0000-0000-00000F000000}">
      <formula1>ISNUMBER(B16:B18+B24:C103)</formula1>
    </dataValidation>
    <dataValidation type="custom" allowBlank="1" showInputMessage="1" showErrorMessage="1" errorTitle="Error" error="Be sure to only use number grades and seperate decimals with a comma." promptTitle="Max. grade" prompt="Maximum possible grade at your home university." sqref="B18" xr:uid="{00000000-0002-0000-0000-000010000000}">
      <formula1>ISNUMBER(B18:B19+B26:C105)</formula1>
    </dataValidation>
    <dataValidation type="list" operator="lessThan" allowBlank="1" showInputMessage="1" showErrorMessage="1" promptTitle="Degree" prompt="The full English title of your qualifying degree." sqref="B11:K11" xr:uid="{00000000-0002-0000-0000-000011000000}">
      <formula1>$M$1:$M$5</formula1>
    </dataValidation>
    <dataValidation allowBlank="1" showInputMessage="1" showErrorMessage="1" prompt="This cell should show your total amount of credits done during your BSc._x000a__x000a__x000a_" sqref="B22" xr:uid="{EF82DBA0-50E9-4B13-9176-35DF300B0756}"/>
    <dataValidation allowBlank="1" showInputMessage="1" showErrorMessage="1" prompt="Average grade of all the courses._x000a_This is different from the GPA calculation" sqref="C23" xr:uid="{0BEB3071-0BB6-4E68-935F-B3A6DCE47209}"/>
    <dataValidation allowBlank="1" showInputMessage="1" showErrorMessage="1" prompt="This column should be filled with the local grades, as stated in your official Transcript of Records." sqref="C21" xr:uid="{8E6EA48E-8E1E-4106-A8E6-9F01D123FD40}"/>
    <dataValidation allowBlank="1" showInputMessage="1" showErrorMessage="1" prompt="This column should be filled with the local credits as stated in your official Transcript of Records." sqref="B21" xr:uid="{D0BFFE36-3337-49E8-AC11-CF4A81ECF767}"/>
    <dataValidation allowBlank="1" showInputMessage="1" showErrorMessage="1" prompt="Estimated percentage of credits that are not relevant to the course." sqref="J22" xr:uid="{5ADAB1CF-1FC4-431B-85F0-DBD9153253DC}"/>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24:I143" xr:uid="{3D18D59A-078E-4CFD-A99A-8F5C871BA08B}">
      <formula1>30</formula1>
      <formula2>100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J123:L123" xr:uid="{D8ACFEBC-F233-4F0F-9625-5FC35BDCBC05}">
      <formula1>30</formula1>
      <formula2>100</formula2>
    </dataValidation>
  </dataValidations>
  <hyperlinks>
    <hyperlink ref="D21" r:id="rId1" xr:uid="{8A67E00A-80ED-4EC2-82C1-53470B570E59}"/>
    <hyperlink ref="E21" r:id="rId2" xr:uid="{38CAD086-3628-4F1C-AC84-9E2B6ED7867C}"/>
    <hyperlink ref="H21" r:id="rId3" xr:uid="{E86D0F2B-18F1-47AF-818E-88D6CA8F10CA}"/>
  </hyperlinks>
  <pageMargins left="0.7" right="0.7" top="0.75" bottom="0.75" header="0.3" footer="0.3"/>
  <pageSetup scale="64" fitToHeight="0" orientation="landscape" horizontalDpi="1200" verticalDpi="1200"/>
  <drawing r:id="rId4"/>
  <extLst>
    <ext xmlns:x14="http://schemas.microsoft.com/office/spreadsheetml/2009/9/main" uri="{CCE6A557-97BC-4b89-ADB6-D9C93CAAB3DF}">
      <x14:dataValidations xmlns:xm="http://schemas.microsoft.com/office/excel/2006/main" count="1">
        <x14:dataValidation type="list" allowBlank="1" showInputMessage="1" promptTitle="Select from drop down menu" prompt="Use the searchable drop-down menu, to choose the country where you have obtained your qualifying degree. Search for country's Initials_x000a_" xr:uid="{00000000-0002-0000-0000-000005000000}">
          <x14:formula1>
            <xm:f>Countries!$B$2:$B$250</xm:f>
          </x14:formula1>
          <xm:sqref>B6:K6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J73"/>
  <sheetViews>
    <sheetView showGridLines="0" zoomScale="85" zoomScaleNormal="85" workbookViewId="0">
      <selection activeCell="J72" sqref="J72"/>
    </sheetView>
  </sheetViews>
  <sheetFormatPr defaultColWidth="9.140625" defaultRowHeight="15"/>
  <cols>
    <col min="1" max="1" width="28.85546875" style="9" customWidth="1"/>
    <col min="2" max="2" width="43.42578125" style="9" customWidth="1"/>
    <col min="3" max="16384" width="9.140625" style="9"/>
  </cols>
  <sheetData>
    <row r="1" spans="1:10" ht="33.75">
      <c r="A1" s="197" t="s">
        <v>360</v>
      </c>
      <c r="B1" s="198"/>
      <c r="C1" s="198"/>
      <c r="D1" s="198"/>
      <c r="E1" s="198"/>
      <c r="F1" s="198"/>
      <c r="G1" s="198"/>
      <c r="H1" s="198"/>
      <c r="I1" s="198"/>
      <c r="J1" s="199"/>
    </row>
    <row r="2" spans="1:10" ht="23.25">
      <c r="A2" s="200" t="str">
        <f>'Pre-mapping'!A2:J2</f>
        <v>Engineering Light (Photonics Engineering)</v>
      </c>
      <c r="B2" s="201"/>
      <c r="C2" s="201"/>
      <c r="D2" s="201"/>
      <c r="E2" s="201"/>
      <c r="F2" s="201"/>
      <c r="G2" s="201"/>
      <c r="H2" s="201"/>
      <c r="I2" s="201"/>
      <c r="J2" s="202"/>
    </row>
    <row r="3" spans="1:10" s="1" customFormat="1">
      <c r="A3" s="192" t="s">
        <v>374</v>
      </c>
      <c r="B3" s="193"/>
      <c r="C3" s="193"/>
      <c r="D3" s="193"/>
      <c r="E3" s="193"/>
      <c r="F3" s="193"/>
      <c r="G3" s="193"/>
      <c r="H3" s="193"/>
      <c r="I3" s="193"/>
      <c r="J3" s="194"/>
    </row>
    <row r="4" spans="1:10">
      <c r="A4" s="192"/>
      <c r="B4" s="193"/>
      <c r="C4" s="193"/>
      <c r="D4" s="193"/>
      <c r="E4" s="193"/>
      <c r="F4" s="193"/>
      <c r="G4" s="193"/>
      <c r="H4" s="193"/>
      <c r="I4" s="193"/>
      <c r="J4" s="194"/>
    </row>
    <row r="5" spans="1:10">
      <c r="A5" s="192"/>
      <c r="B5" s="193"/>
      <c r="C5" s="193"/>
      <c r="D5" s="193"/>
      <c r="E5" s="193"/>
      <c r="F5" s="193"/>
      <c r="G5" s="193"/>
      <c r="H5" s="193"/>
      <c r="I5" s="193"/>
      <c r="J5" s="194"/>
    </row>
    <row r="6" spans="1:10">
      <c r="A6" s="192"/>
      <c r="B6" s="193"/>
      <c r="C6" s="193"/>
      <c r="D6" s="193"/>
      <c r="E6" s="193"/>
      <c r="F6" s="193"/>
      <c r="G6" s="193"/>
      <c r="H6" s="193"/>
      <c r="I6" s="193"/>
      <c r="J6" s="194"/>
    </row>
    <row r="7" spans="1:10" ht="15.75" thickBot="1">
      <c r="A7" s="8"/>
      <c r="J7" s="10"/>
    </row>
    <row r="8" spans="1:10">
      <c r="A8" s="34" t="s">
        <v>252</v>
      </c>
      <c r="B8" s="203">
        <f>GPA!B5:J5</f>
        <v>0</v>
      </c>
      <c r="C8" s="204"/>
      <c r="D8" s="204"/>
      <c r="E8" s="204"/>
      <c r="F8" s="204"/>
      <c r="G8" s="204"/>
      <c r="H8" s="204"/>
      <c r="I8" s="204"/>
      <c r="J8" s="205"/>
    </row>
    <row r="9" spans="1:10">
      <c r="A9" s="35" t="s">
        <v>1</v>
      </c>
      <c r="B9" s="206">
        <f>GPA!B6:J6</f>
        <v>0</v>
      </c>
      <c r="C9" s="207"/>
      <c r="D9" s="207"/>
      <c r="E9" s="207"/>
      <c r="F9" s="207"/>
      <c r="G9" s="207"/>
      <c r="H9" s="207"/>
      <c r="I9" s="207"/>
      <c r="J9" s="208"/>
    </row>
    <row r="10" spans="1:10">
      <c r="A10" s="35" t="s">
        <v>0</v>
      </c>
      <c r="B10" s="206">
        <f>GPA!B7:J7</f>
        <v>0</v>
      </c>
      <c r="C10" s="207"/>
      <c r="D10" s="207"/>
      <c r="E10" s="207"/>
      <c r="F10" s="207"/>
      <c r="G10" s="207"/>
      <c r="H10" s="207"/>
      <c r="I10" s="207"/>
      <c r="J10" s="208"/>
    </row>
    <row r="11" spans="1:10" ht="15.75" thickBot="1">
      <c r="A11" s="4" t="s">
        <v>2</v>
      </c>
      <c r="B11" s="209">
        <f>GPA!B10:J10</f>
        <v>0</v>
      </c>
      <c r="C11" s="210"/>
      <c r="D11" s="210"/>
      <c r="E11" s="210"/>
      <c r="F11" s="210"/>
      <c r="G11" s="210"/>
      <c r="H11" s="210"/>
      <c r="I11" s="210"/>
      <c r="J11" s="211"/>
    </row>
    <row r="12" spans="1:10">
      <c r="A12" s="3"/>
      <c r="J12" s="10"/>
    </row>
    <row r="13" spans="1:10" ht="15.75" thickBot="1">
      <c r="A13" s="3"/>
      <c r="H13" s="179"/>
      <c r="I13" s="179"/>
      <c r="J13" s="10"/>
    </row>
    <row r="14" spans="1:10" ht="23.25">
      <c r="A14" s="5" t="s">
        <v>253</v>
      </c>
      <c r="B14" s="6"/>
      <c r="C14" s="25"/>
      <c r="D14" s="25"/>
      <c r="E14" s="212" t="str">
        <f>IF(ISBLANK(A17)=TRUE,"THIS AREA IS MANDATORY; you must fill it out.","")</f>
        <v>THIS AREA IS MANDATORY; you must fill it out.</v>
      </c>
      <c r="F14" s="212"/>
      <c r="G14" s="212"/>
      <c r="H14" s="212"/>
      <c r="I14" s="212"/>
      <c r="J14" s="213"/>
    </row>
    <row r="15" spans="1:10">
      <c r="A15" s="8"/>
      <c r="J15" s="10"/>
    </row>
    <row r="16" spans="1:10">
      <c r="A16" s="220" t="s">
        <v>357</v>
      </c>
      <c r="B16" s="221"/>
      <c r="C16" s="221"/>
      <c r="D16" s="221"/>
      <c r="E16" s="221"/>
      <c r="F16" s="221"/>
      <c r="G16" s="221"/>
      <c r="H16" s="221"/>
      <c r="I16" s="221"/>
      <c r="J16" s="222"/>
    </row>
    <row r="17" spans="1:10">
      <c r="A17" s="223"/>
      <c r="B17" s="224"/>
      <c r="C17" s="224"/>
      <c r="D17" s="224"/>
      <c r="E17" s="224"/>
      <c r="F17" s="224"/>
      <c r="G17" s="224"/>
      <c r="H17" s="224"/>
      <c r="I17" s="224"/>
      <c r="J17" s="225"/>
    </row>
    <row r="18" spans="1:10">
      <c r="A18" s="223"/>
      <c r="B18" s="224"/>
      <c r="C18" s="224"/>
      <c r="D18" s="224"/>
      <c r="E18" s="224"/>
      <c r="F18" s="224"/>
      <c r="G18" s="224"/>
      <c r="H18" s="224"/>
      <c r="I18" s="224"/>
      <c r="J18" s="225"/>
    </row>
    <row r="19" spans="1:10">
      <c r="A19" s="223"/>
      <c r="B19" s="224"/>
      <c r="C19" s="224"/>
      <c r="D19" s="224"/>
      <c r="E19" s="224"/>
      <c r="F19" s="224"/>
      <c r="G19" s="224"/>
      <c r="H19" s="224"/>
      <c r="I19" s="224"/>
      <c r="J19" s="225"/>
    </row>
    <row r="20" spans="1:10">
      <c r="A20" s="223"/>
      <c r="B20" s="224"/>
      <c r="C20" s="224"/>
      <c r="D20" s="224"/>
      <c r="E20" s="224"/>
      <c r="F20" s="224"/>
      <c r="G20" s="224"/>
      <c r="H20" s="224"/>
      <c r="I20" s="224"/>
      <c r="J20" s="225"/>
    </row>
    <row r="21" spans="1:10">
      <c r="A21" s="223"/>
      <c r="B21" s="224"/>
      <c r="C21" s="224"/>
      <c r="D21" s="224"/>
      <c r="E21" s="224"/>
      <c r="F21" s="224"/>
      <c r="G21" s="224"/>
      <c r="H21" s="224"/>
      <c r="I21" s="224"/>
      <c r="J21" s="225"/>
    </row>
    <row r="22" spans="1:10">
      <c r="A22" s="223"/>
      <c r="B22" s="224"/>
      <c r="C22" s="224"/>
      <c r="D22" s="224"/>
      <c r="E22" s="224"/>
      <c r="F22" s="224"/>
      <c r="G22" s="224"/>
      <c r="H22" s="224"/>
      <c r="I22" s="224"/>
      <c r="J22" s="225"/>
    </row>
    <row r="23" spans="1:10">
      <c r="A23" s="223"/>
      <c r="B23" s="224"/>
      <c r="C23" s="224"/>
      <c r="D23" s="224"/>
      <c r="E23" s="224"/>
      <c r="F23" s="224"/>
      <c r="G23" s="224"/>
      <c r="H23" s="224"/>
      <c r="I23" s="224"/>
      <c r="J23" s="225"/>
    </row>
    <row r="24" spans="1:10">
      <c r="A24" s="223"/>
      <c r="B24" s="224"/>
      <c r="C24" s="224"/>
      <c r="D24" s="224"/>
      <c r="E24" s="224"/>
      <c r="F24" s="224"/>
      <c r="G24" s="224"/>
      <c r="H24" s="224"/>
      <c r="I24" s="224"/>
      <c r="J24" s="225"/>
    </row>
    <row r="25" spans="1:10">
      <c r="A25" s="223"/>
      <c r="B25" s="224"/>
      <c r="C25" s="224"/>
      <c r="D25" s="224"/>
      <c r="E25" s="224"/>
      <c r="F25" s="224"/>
      <c r="G25" s="224"/>
      <c r="H25" s="224"/>
      <c r="I25" s="224"/>
      <c r="J25" s="225"/>
    </row>
    <row r="26" spans="1:10">
      <c r="A26" s="223"/>
      <c r="B26" s="224"/>
      <c r="C26" s="224"/>
      <c r="D26" s="224"/>
      <c r="E26" s="224"/>
      <c r="F26" s="224"/>
      <c r="G26" s="224"/>
      <c r="H26" s="224"/>
      <c r="I26" s="224"/>
      <c r="J26" s="225"/>
    </row>
    <row r="27" spans="1:10">
      <c r="A27" s="223"/>
      <c r="B27" s="224"/>
      <c r="C27" s="224"/>
      <c r="D27" s="224"/>
      <c r="E27" s="224"/>
      <c r="F27" s="224"/>
      <c r="G27" s="224"/>
      <c r="H27" s="224"/>
      <c r="I27" s="224"/>
      <c r="J27" s="225"/>
    </row>
    <row r="28" spans="1:10">
      <c r="A28" s="223"/>
      <c r="B28" s="224"/>
      <c r="C28" s="224"/>
      <c r="D28" s="224"/>
      <c r="E28" s="224"/>
      <c r="F28" s="224"/>
      <c r="G28" s="224"/>
      <c r="H28" s="224"/>
      <c r="I28" s="224"/>
      <c r="J28" s="225"/>
    </row>
    <row r="29" spans="1:10">
      <c r="A29" s="223"/>
      <c r="B29" s="224"/>
      <c r="C29" s="224"/>
      <c r="D29" s="224"/>
      <c r="E29" s="224"/>
      <c r="F29" s="224"/>
      <c r="G29" s="224"/>
      <c r="H29" s="224"/>
      <c r="I29" s="224"/>
      <c r="J29" s="225"/>
    </row>
    <row r="30" spans="1:10">
      <c r="A30" s="8"/>
      <c r="J30" s="10"/>
    </row>
    <row r="31" spans="1:10">
      <c r="A31" s="226" t="s">
        <v>372</v>
      </c>
      <c r="B31" s="227"/>
      <c r="C31" s="227"/>
      <c r="D31" s="227"/>
      <c r="E31" s="227"/>
      <c r="F31" s="227"/>
      <c r="G31" s="227"/>
      <c r="H31" s="227"/>
      <c r="I31" s="227"/>
      <c r="J31" s="228"/>
    </row>
    <row r="32" spans="1:10" ht="18.600000000000001" customHeight="1">
      <c r="A32" s="190" t="s">
        <v>363</v>
      </c>
      <c r="B32" s="229" t="s">
        <v>364</v>
      </c>
      <c r="C32" s="218"/>
      <c r="D32" s="218"/>
      <c r="E32" s="214" t="str">
        <f>IF(OR(ISBLANK(A34)=TRUE,ISBLANK(B34)=TRUE,ISBLANK(A35)=TRUE,ISBLANK(B35)=TRUE),"THIS AREA IS MANDATORY; you must fill it out.","")</f>
        <v>THIS AREA IS MANDATORY; you must fill it out.</v>
      </c>
      <c r="F32" s="214"/>
      <c r="G32" s="214"/>
      <c r="H32" s="214"/>
      <c r="I32" s="214"/>
      <c r="J32" s="215"/>
    </row>
    <row r="33" spans="1:10">
      <c r="A33" s="191"/>
      <c r="B33" s="230"/>
      <c r="C33" s="219"/>
      <c r="D33" s="219"/>
      <c r="E33" s="216"/>
      <c r="F33" s="216"/>
      <c r="G33" s="216"/>
      <c r="H33" s="216"/>
      <c r="I33" s="216"/>
      <c r="J33" s="217"/>
    </row>
    <row r="34" spans="1:10">
      <c r="A34" s="19"/>
      <c r="B34" s="195"/>
      <c r="C34" s="195"/>
      <c r="D34" s="195"/>
      <c r="E34" s="195"/>
      <c r="F34" s="195"/>
      <c r="G34" s="195"/>
      <c r="H34" s="195"/>
      <c r="I34" s="195"/>
      <c r="J34" s="196"/>
    </row>
    <row r="35" spans="1:10">
      <c r="A35" s="19"/>
      <c r="B35" s="195"/>
      <c r="C35" s="195"/>
      <c r="D35" s="195"/>
      <c r="E35" s="195"/>
      <c r="F35" s="195"/>
      <c r="G35" s="195"/>
      <c r="H35" s="195"/>
      <c r="I35" s="195"/>
      <c r="J35" s="196"/>
    </row>
    <row r="36" spans="1:10">
      <c r="A36" s="33" t="s">
        <v>359</v>
      </c>
      <c r="B36" s="24" t="s">
        <v>373</v>
      </c>
      <c r="J36" s="10"/>
    </row>
    <row r="37" spans="1:10">
      <c r="A37" s="32"/>
      <c r="B37" s="31"/>
      <c r="C37" s="31"/>
      <c r="D37" s="31"/>
      <c r="E37" s="31"/>
      <c r="F37" s="31"/>
      <c r="G37" s="31"/>
      <c r="H37" s="31"/>
      <c r="I37" s="31"/>
      <c r="J37" s="36"/>
    </row>
    <row r="38" spans="1:10">
      <c r="A38" s="186" t="s">
        <v>365</v>
      </c>
      <c r="B38" s="187"/>
      <c r="C38" s="187"/>
      <c r="D38" s="187"/>
      <c r="E38" s="188" t="str">
        <f>IF(ISBLANK(A39)=TRUE,"THIS AREA IS MANDATORY; you must fill it out.","")</f>
        <v>THIS AREA IS MANDATORY; you must fill it out.</v>
      </c>
      <c r="F38" s="188"/>
      <c r="G38" s="188"/>
      <c r="H38" s="188"/>
      <c r="I38" s="188"/>
      <c r="J38" s="189"/>
    </row>
    <row r="39" spans="1:10">
      <c r="A39" s="180"/>
      <c r="B39" s="181"/>
      <c r="C39" s="181"/>
      <c r="D39" s="181"/>
      <c r="E39" s="181"/>
      <c r="F39" s="181"/>
      <c r="G39" s="181"/>
      <c r="H39" s="181"/>
      <c r="I39" s="181"/>
      <c r="J39" s="182"/>
    </row>
    <row r="40" spans="1:10">
      <c r="A40" s="180"/>
      <c r="B40" s="181"/>
      <c r="C40" s="181"/>
      <c r="D40" s="181"/>
      <c r="E40" s="181"/>
      <c r="F40" s="181"/>
      <c r="G40" s="181"/>
      <c r="H40" s="181"/>
      <c r="I40" s="181"/>
      <c r="J40" s="182"/>
    </row>
    <row r="41" spans="1:10">
      <c r="A41" s="180"/>
      <c r="B41" s="181"/>
      <c r="C41" s="181"/>
      <c r="D41" s="181"/>
      <c r="E41" s="181"/>
      <c r="F41" s="181"/>
      <c r="G41" s="181"/>
      <c r="H41" s="181"/>
      <c r="I41" s="181"/>
      <c r="J41" s="182"/>
    </row>
    <row r="42" spans="1:10">
      <c r="A42" s="180"/>
      <c r="B42" s="181"/>
      <c r="C42" s="181"/>
      <c r="D42" s="181"/>
      <c r="E42" s="181"/>
      <c r="F42" s="181"/>
      <c r="G42" s="181"/>
      <c r="H42" s="181"/>
      <c r="I42" s="181"/>
      <c r="J42" s="182"/>
    </row>
    <row r="43" spans="1:10">
      <c r="A43" s="180"/>
      <c r="B43" s="181"/>
      <c r="C43" s="181"/>
      <c r="D43" s="181"/>
      <c r="E43" s="181"/>
      <c r="F43" s="181"/>
      <c r="G43" s="181"/>
      <c r="H43" s="181"/>
      <c r="I43" s="181"/>
      <c r="J43" s="182"/>
    </row>
    <row r="44" spans="1:10">
      <c r="A44" s="180"/>
      <c r="B44" s="181"/>
      <c r="C44" s="181"/>
      <c r="D44" s="181"/>
      <c r="E44" s="181"/>
      <c r="F44" s="181"/>
      <c r="G44" s="181"/>
      <c r="H44" s="181"/>
      <c r="I44" s="181"/>
      <c r="J44" s="182"/>
    </row>
    <row r="45" spans="1:10">
      <c r="A45" s="180"/>
      <c r="B45" s="181"/>
      <c r="C45" s="181"/>
      <c r="D45" s="181"/>
      <c r="E45" s="181"/>
      <c r="F45" s="181"/>
      <c r="G45" s="181"/>
      <c r="H45" s="181"/>
      <c r="I45" s="181"/>
      <c r="J45" s="182"/>
    </row>
    <row r="46" spans="1:10" ht="15.75" thickBot="1">
      <c r="A46" s="183"/>
      <c r="B46" s="184"/>
      <c r="C46" s="184"/>
      <c r="D46" s="184"/>
      <c r="E46" s="184"/>
      <c r="F46" s="184"/>
      <c r="G46" s="184"/>
      <c r="H46" s="184"/>
      <c r="I46" s="184"/>
      <c r="J46" s="185"/>
    </row>
    <row r="47" spans="1:10">
      <c r="A47" s="8"/>
      <c r="J47" s="10"/>
    </row>
    <row r="48" spans="1:10" ht="15.75" thickBot="1">
      <c r="A48" s="8"/>
      <c r="J48" s="10"/>
    </row>
    <row r="49" spans="1:10" ht="21">
      <c r="A49" s="5" t="s">
        <v>254</v>
      </c>
      <c r="B49" s="6"/>
      <c r="C49" s="6"/>
      <c r="D49" s="6"/>
      <c r="E49" s="6"/>
      <c r="F49" s="6"/>
      <c r="G49" s="6"/>
      <c r="H49" s="6"/>
      <c r="I49" s="6"/>
      <c r="J49" s="7"/>
    </row>
    <row r="50" spans="1:10">
      <c r="A50" s="180"/>
      <c r="B50" s="181"/>
      <c r="C50" s="181"/>
      <c r="D50" s="181"/>
      <c r="E50" s="181"/>
      <c r="F50" s="181"/>
      <c r="G50" s="181"/>
      <c r="H50" s="181"/>
      <c r="I50" s="181"/>
      <c r="J50" s="182"/>
    </row>
    <row r="51" spans="1:10">
      <c r="A51" s="180"/>
      <c r="B51" s="181"/>
      <c r="C51" s="181"/>
      <c r="D51" s="181"/>
      <c r="E51" s="181"/>
      <c r="F51" s="181"/>
      <c r="G51" s="181"/>
      <c r="H51" s="181"/>
      <c r="I51" s="181"/>
      <c r="J51" s="182"/>
    </row>
    <row r="52" spans="1:10">
      <c r="A52" s="180"/>
      <c r="B52" s="181"/>
      <c r="C52" s="181"/>
      <c r="D52" s="181"/>
      <c r="E52" s="181"/>
      <c r="F52" s="181"/>
      <c r="G52" s="181"/>
      <c r="H52" s="181"/>
      <c r="I52" s="181"/>
      <c r="J52" s="182"/>
    </row>
    <row r="53" spans="1:10">
      <c r="A53" s="180"/>
      <c r="B53" s="181"/>
      <c r="C53" s="181"/>
      <c r="D53" s="181"/>
      <c r="E53" s="181"/>
      <c r="F53" s="181"/>
      <c r="G53" s="181"/>
      <c r="H53" s="181"/>
      <c r="I53" s="181"/>
      <c r="J53" s="182"/>
    </row>
    <row r="54" spans="1:10">
      <c r="A54" s="180"/>
      <c r="B54" s="181"/>
      <c r="C54" s="181"/>
      <c r="D54" s="181"/>
      <c r="E54" s="181"/>
      <c r="F54" s="181"/>
      <c r="G54" s="181"/>
      <c r="H54" s="181"/>
      <c r="I54" s="181"/>
      <c r="J54" s="182"/>
    </row>
    <row r="55" spans="1:10">
      <c r="A55" s="180"/>
      <c r="B55" s="181"/>
      <c r="C55" s="181"/>
      <c r="D55" s="181"/>
      <c r="E55" s="181"/>
      <c r="F55" s="181"/>
      <c r="G55" s="181"/>
      <c r="H55" s="181"/>
      <c r="I55" s="181"/>
      <c r="J55" s="182"/>
    </row>
    <row r="56" spans="1:10">
      <c r="A56" s="180"/>
      <c r="B56" s="181"/>
      <c r="C56" s="181"/>
      <c r="D56" s="181"/>
      <c r="E56" s="181"/>
      <c r="F56" s="181"/>
      <c r="G56" s="181"/>
      <c r="H56" s="181"/>
      <c r="I56" s="181"/>
      <c r="J56" s="182"/>
    </row>
    <row r="57" spans="1:10" ht="15.75" thickBot="1">
      <c r="A57" s="183"/>
      <c r="B57" s="184"/>
      <c r="C57" s="184"/>
      <c r="D57" s="184"/>
      <c r="E57" s="184"/>
      <c r="F57" s="184"/>
      <c r="G57" s="184"/>
      <c r="H57" s="184"/>
      <c r="I57" s="184"/>
      <c r="J57" s="185"/>
    </row>
    <row r="58" spans="1:10">
      <c r="A58" s="8"/>
      <c r="J58" s="10"/>
    </row>
    <row r="59" spans="1:10" ht="15.75" thickBot="1">
      <c r="A59" s="8"/>
      <c r="J59" s="10"/>
    </row>
    <row r="60" spans="1:10" ht="21">
      <c r="A60" s="26" t="s">
        <v>255</v>
      </c>
      <c r="B60" s="27"/>
      <c r="C60" s="27"/>
      <c r="D60" s="27"/>
      <c r="E60" s="27"/>
      <c r="F60" s="27"/>
      <c r="G60" s="27"/>
      <c r="H60" s="30"/>
      <c r="I60" s="28" t="s">
        <v>257</v>
      </c>
      <c r="J60" s="29"/>
    </row>
    <row r="61" spans="1:10">
      <c r="A61" s="11" t="s">
        <v>256</v>
      </c>
      <c r="J61" s="10"/>
    </row>
    <row r="62" spans="1:10">
      <c r="A62" s="180"/>
      <c r="B62" s="181"/>
      <c r="C62" s="181"/>
      <c r="D62" s="181"/>
      <c r="E62" s="181"/>
      <c r="F62" s="181"/>
      <c r="G62" s="181"/>
      <c r="H62" s="181"/>
      <c r="I62" s="181"/>
      <c r="J62" s="182"/>
    </row>
    <row r="63" spans="1:10">
      <c r="A63" s="180"/>
      <c r="B63" s="181"/>
      <c r="C63" s="181"/>
      <c r="D63" s="181"/>
      <c r="E63" s="181"/>
      <c r="F63" s="181"/>
      <c r="G63" s="181"/>
      <c r="H63" s="181"/>
      <c r="I63" s="181"/>
      <c r="J63" s="182"/>
    </row>
    <row r="64" spans="1:10">
      <c r="A64" s="180"/>
      <c r="B64" s="181"/>
      <c r="C64" s="181"/>
      <c r="D64" s="181"/>
      <c r="E64" s="181"/>
      <c r="F64" s="181"/>
      <c r="G64" s="181"/>
      <c r="H64" s="181"/>
      <c r="I64" s="181"/>
      <c r="J64" s="182"/>
    </row>
    <row r="65" spans="1:10">
      <c r="A65" s="180"/>
      <c r="B65" s="181"/>
      <c r="C65" s="181"/>
      <c r="D65" s="181"/>
      <c r="E65" s="181"/>
      <c r="F65" s="181"/>
      <c r="G65" s="181"/>
      <c r="H65" s="181"/>
      <c r="I65" s="181"/>
      <c r="J65" s="182"/>
    </row>
    <row r="66" spans="1:10">
      <c r="A66" s="180"/>
      <c r="B66" s="181"/>
      <c r="C66" s="181"/>
      <c r="D66" s="181"/>
      <c r="E66" s="181"/>
      <c r="F66" s="181"/>
      <c r="G66" s="181"/>
      <c r="H66" s="181"/>
      <c r="I66" s="181"/>
      <c r="J66" s="182"/>
    </row>
    <row r="67" spans="1:10">
      <c r="A67" s="180"/>
      <c r="B67" s="181"/>
      <c r="C67" s="181"/>
      <c r="D67" s="181"/>
      <c r="E67" s="181"/>
      <c r="F67" s="181"/>
      <c r="G67" s="181"/>
      <c r="H67" s="181"/>
      <c r="I67" s="181"/>
      <c r="J67" s="182"/>
    </row>
    <row r="68" spans="1:10">
      <c r="A68" s="180"/>
      <c r="B68" s="181"/>
      <c r="C68" s="181"/>
      <c r="D68" s="181"/>
      <c r="E68" s="181"/>
      <c r="F68" s="181"/>
      <c r="G68" s="181"/>
      <c r="H68" s="181"/>
      <c r="I68" s="181"/>
      <c r="J68" s="182"/>
    </row>
    <row r="69" spans="1:10" ht="15.75" thickBot="1">
      <c r="A69" s="183"/>
      <c r="B69" s="184"/>
      <c r="C69" s="184"/>
      <c r="D69" s="184"/>
      <c r="E69" s="184"/>
      <c r="F69" s="184"/>
      <c r="G69" s="184"/>
      <c r="H69" s="184"/>
      <c r="I69" s="184"/>
      <c r="J69" s="185"/>
    </row>
    <row r="70" spans="1:10">
      <c r="A70" s="8"/>
      <c r="J70" s="10"/>
    </row>
    <row r="71" spans="1:10" ht="15.75" thickBot="1">
      <c r="A71" s="8"/>
      <c r="J71" s="10"/>
    </row>
    <row r="72" spans="1:10" ht="21">
      <c r="A72" s="170" t="s">
        <v>438</v>
      </c>
      <c r="B72" s="171"/>
      <c r="C72" s="171"/>
      <c r="D72" s="171"/>
      <c r="E72" s="171"/>
      <c r="F72" s="171"/>
      <c r="G72" s="171"/>
      <c r="H72" s="172"/>
      <c r="I72" s="55" t="s">
        <v>257</v>
      </c>
      <c r="J72" s="29"/>
    </row>
    <row r="73" spans="1:10" ht="15.75" thickBot="1">
      <c r="A73" s="173" t="s">
        <v>439</v>
      </c>
      <c r="B73" s="174"/>
      <c r="C73" s="174"/>
      <c r="D73" s="174"/>
      <c r="E73" s="174"/>
      <c r="F73" s="174"/>
      <c r="G73" s="175" t="s">
        <v>406</v>
      </c>
      <c r="H73" s="176"/>
      <c r="I73" s="177"/>
      <c r="J73" s="178"/>
    </row>
  </sheetData>
  <sheetProtection algorithmName="SHA-512" hashValue="8NatCxcteznxqEtvC+6mgOs5/jPlSSYC9K0YTFrFTm5sZPQQ4/J9O/e59zj46veI2sEM/cfwVtHiXIUENXI9qw==" saltValue="zaFXhiXP9UWCq535VqbjvQ==" spinCount="100000" sheet="1" objects="1" scenarios="1" selectLockedCells="1"/>
  <mergeCells count="27">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A72:H72"/>
    <mergeCell ref="A73:F73"/>
    <mergeCell ref="G73:H73"/>
    <mergeCell ref="I73:J73"/>
    <mergeCell ref="H13:I13"/>
    <mergeCell ref="A62:J69"/>
    <mergeCell ref="A39:J46"/>
    <mergeCell ref="A50:J57"/>
    <mergeCell ref="A38:D38"/>
    <mergeCell ref="E38:J38"/>
    <mergeCell ref="A32:A33"/>
  </mergeCells>
  <dataValidations count="8">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 type="whole" allowBlank="1" showErrorMessage="1" errorTitle="Student number error." error="Please insert your current 6-digit student number. (e.g. 210000)" sqref="I73:J73" xr:uid="{00000000-0002-0000-0100-000007000000}">
      <formula1>160000</formula1>
      <formula2>290000</formula2>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 J72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N68"/>
  <sheetViews>
    <sheetView showGridLines="0" topLeftCell="A12" zoomScale="85" zoomScaleNormal="85" workbookViewId="0">
      <selection activeCell="C18" sqref="C18:F18"/>
    </sheetView>
  </sheetViews>
  <sheetFormatPr defaultColWidth="8.5703125" defaultRowHeight="15"/>
  <cols>
    <col min="2" max="2" width="14.42578125" customWidth="1"/>
  </cols>
  <sheetData>
    <row r="1" spans="1:10" ht="28.5">
      <c r="A1" s="244" t="s">
        <v>369</v>
      </c>
      <c r="B1" s="245"/>
      <c r="C1" s="245"/>
      <c r="D1" s="245"/>
      <c r="E1" s="245"/>
      <c r="F1" s="245"/>
      <c r="G1" s="245"/>
      <c r="H1" s="245"/>
      <c r="I1" s="245"/>
      <c r="J1" s="246"/>
    </row>
    <row r="2" spans="1:10" ht="24" thickBot="1">
      <c r="A2" s="247" t="s">
        <v>413</v>
      </c>
      <c r="B2" s="248"/>
      <c r="C2" s="248"/>
      <c r="D2" s="248"/>
      <c r="E2" s="248"/>
      <c r="F2" s="248"/>
      <c r="G2" s="248"/>
      <c r="H2" s="248"/>
      <c r="I2" s="248"/>
      <c r="J2" s="249"/>
    </row>
    <row r="3" spans="1:10" ht="15.75" thickBot="1">
      <c r="A3" s="20"/>
      <c r="J3" s="15"/>
    </row>
    <row r="4" spans="1:10" ht="15.75" thickBot="1">
      <c r="A4" s="250" t="s">
        <v>355</v>
      </c>
      <c r="B4" s="251"/>
      <c r="C4" s="251"/>
      <c r="D4" s="251"/>
      <c r="E4" s="251"/>
      <c r="F4" s="251"/>
      <c r="G4" s="251"/>
      <c r="H4" s="251"/>
      <c r="I4" s="251"/>
      <c r="J4" s="252"/>
    </row>
    <row r="5" spans="1:10">
      <c r="A5" s="253">
        <f>GPA!B5</f>
        <v>0</v>
      </c>
      <c r="B5" s="254"/>
      <c r="C5" s="254"/>
      <c r="D5" s="254"/>
      <c r="E5" s="254"/>
      <c r="F5" s="254"/>
      <c r="G5" s="254"/>
      <c r="H5" s="254"/>
      <c r="I5" s="254"/>
      <c r="J5" s="255"/>
    </row>
    <row r="6" spans="1:10" ht="15.75" thickBot="1">
      <c r="A6" s="37"/>
      <c r="J6" s="15"/>
    </row>
    <row r="7" spans="1:10" ht="15.75" thickBot="1">
      <c r="A7" s="250" t="s">
        <v>361</v>
      </c>
      <c r="B7" s="251"/>
      <c r="C7" s="251"/>
      <c r="D7" s="251"/>
      <c r="E7" s="251"/>
      <c r="F7" s="251"/>
      <c r="G7" s="251"/>
      <c r="H7" s="251"/>
      <c r="I7" s="251"/>
      <c r="J7" s="252"/>
    </row>
    <row r="8" spans="1:10" ht="15.75" thickBot="1">
      <c r="A8" s="253">
        <f>GPA!B7</f>
        <v>0</v>
      </c>
      <c r="B8" s="254"/>
      <c r="C8" s="254"/>
      <c r="D8" s="254"/>
      <c r="E8" s="254"/>
      <c r="F8" s="254"/>
      <c r="G8" s="254"/>
      <c r="H8" s="254"/>
      <c r="I8" s="254"/>
      <c r="J8" s="255"/>
    </row>
    <row r="9" spans="1:10" ht="15.75" thickBot="1">
      <c r="A9" s="250" t="s">
        <v>356</v>
      </c>
      <c r="B9" s="251"/>
      <c r="C9" s="251"/>
      <c r="D9" s="251"/>
      <c r="E9" s="251"/>
      <c r="F9" s="251"/>
      <c r="G9" s="251"/>
      <c r="H9" s="251"/>
      <c r="I9" s="251"/>
      <c r="J9" s="252"/>
    </row>
    <row r="10" spans="1:10">
      <c r="A10" s="253">
        <f>GPA!B6</f>
        <v>0</v>
      </c>
      <c r="B10" s="254"/>
      <c r="C10" s="254"/>
      <c r="D10" s="254"/>
      <c r="E10" s="254"/>
      <c r="F10" s="254"/>
      <c r="G10" s="254"/>
      <c r="H10" s="254"/>
      <c r="I10" s="254"/>
      <c r="J10" s="255"/>
    </row>
    <row r="11" spans="1:10">
      <c r="A11" s="37"/>
      <c r="J11" s="15"/>
    </row>
    <row r="12" spans="1:10" ht="165.75" customHeight="1">
      <c r="A12" s="256" t="s">
        <v>366</v>
      </c>
      <c r="B12" s="257"/>
      <c r="C12" s="257"/>
      <c r="D12" s="257"/>
      <c r="E12" s="257"/>
      <c r="F12" s="257"/>
      <c r="G12" s="257"/>
      <c r="H12" s="257"/>
      <c r="I12" s="257"/>
      <c r="J12" s="258"/>
    </row>
    <row r="13" spans="1:10">
      <c r="A13" s="37"/>
      <c r="J13" s="15"/>
    </row>
    <row r="14" spans="1:10">
      <c r="A14" s="37"/>
      <c r="J14" s="15"/>
    </row>
    <row r="15" spans="1:10" ht="23.25">
      <c r="A15" s="233" t="s">
        <v>376</v>
      </c>
      <c r="B15" s="234"/>
      <c r="C15" s="234"/>
      <c r="D15" s="234"/>
      <c r="E15" s="234"/>
      <c r="F15" s="234"/>
      <c r="G15" s="234"/>
      <c r="H15" s="234"/>
      <c r="I15" s="234"/>
      <c r="J15" s="235"/>
    </row>
    <row r="16" spans="1:10" ht="95.45" customHeight="1">
      <c r="A16" s="236" t="s">
        <v>362</v>
      </c>
      <c r="B16" s="237"/>
      <c r="C16" s="238" t="s">
        <v>375</v>
      </c>
      <c r="D16" s="239"/>
      <c r="E16" s="239"/>
      <c r="F16" s="239"/>
      <c r="G16" s="242" t="s">
        <v>367</v>
      </c>
      <c r="H16" s="239"/>
      <c r="I16" s="239"/>
      <c r="J16" s="243"/>
    </row>
    <row r="17" spans="1:18" ht="53.1" customHeight="1">
      <c r="A17" s="240" t="s">
        <v>377</v>
      </c>
      <c r="B17" s="241"/>
      <c r="C17" s="231"/>
      <c r="D17" s="231"/>
      <c r="E17" s="231"/>
      <c r="F17" s="231"/>
      <c r="G17" s="231"/>
      <c r="H17" s="231"/>
      <c r="I17" s="231"/>
      <c r="J17" s="232"/>
      <c r="Q17" s="77" t="s">
        <v>377</v>
      </c>
      <c r="R17" s="76"/>
    </row>
    <row r="18" spans="1:18" ht="45" customHeight="1">
      <c r="A18" s="240" t="s">
        <v>378</v>
      </c>
      <c r="B18" s="241"/>
      <c r="C18" s="231"/>
      <c r="D18" s="231"/>
      <c r="E18" s="231"/>
      <c r="F18" s="231"/>
      <c r="G18" s="231"/>
      <c r="H18" s="231"/>
      <c r="I18" s="231"/>
      <c r="J18" s="232"/>
      <c r="Q18" s="77" t="s">
        <v>378</v>
      </c>
      <c r="R18" s="76"/>
    </row>
    <row r="19" spans="1:18" ht="75.95" customHeight="1">
      <c r="A19" s="260" t="s">
        <v>379</v>
      </c>
      <c r="B19" s="261"/>
      <c r="C19" s="231"/>
      <c r="D19" s="231"/>
      <c r="E19" s="231"/>
      <c r="F19" s="231"/>
      <c r="G19" s="231"/>
      <c r="H19" s="231"/>
      <c r="I19" s="231"/>
      <c r="J19" s="232"/>
      <c r="Q19" s="77" t="s">
        <v>379</v>
      </c>
      <c r="R19" s="74"/>
    </row>
    <row r="20" spans="1:18" ht="45.6" customHeight="1">
      <c r="A20" s="240" t="s">
        <v>380</v>
      </c>
      <c r="B20" s="241"/>
      <c r="C20" s="272"/>
      <c r="D20" s="272"/>
      <c r="E20" s="272"/>
      <c r="F20" s="272"/>
      <c r="G20" s="272"/>
      <c r="H20" s="272"/>
      <c r="I20" s="272"/>
      <c r="J20" s="273"/>
      <c r="Q20" s="77" t="s">
        <v>380</v>
      </c>
      <c r="R20" s="76"/>
    </row>
    <row r="21" spans="1:18" ht="35.25" customHeight="1">
      <c r="A21" s="37"/>
      <c r="J21" s="15"/>
      <c r="Q21" s="77" t="s">
        <v>382</v>
      </c>
      <c r="R21" s="74"/>
    </row>
    <row r="22" spans="1:18" ht="23.25" customHeight="1">
      <c r="A22" s="233" t="s">
        <v>381</v>
      </c>
      <c r="B22" s="234"/>
      <c r="C22" s="234"/>
      <c r="D22" s="234"/>
      <c r="E22" s="234"/>
      <c r="F22" s="234"/>
      <c r="G22" s="234"/>
      <c r="H22" s="234"/>
      <c r="I22" s="234"/>
      <c r="J22" s="235"/>
      <c r="Q22" s="77" t="s">
        <v>415</v>
      </c>
      <c r="R22" s="74"/>
    </row>
    <row r="23" spans="1:18" ht="104.1" customHeight="1">
      <c r="A23" s="236" t="s">
        <v>362</v>
      </c>
      <c r="B23" s="237"/>
      <c r="C23" s="238" t="s">
        <v>375</v>
      </c>
      <c r="D23" s="239"/>
      <c r="E23" s="239"/>
      <c r="F23" s="239"/>
      <c r="G23" s="242" t="s">
        <v>367</v>
      </c>
      <c r="H23" s="239"/>
      <c r="I23" s="239"/>
      <c r="J23" s="243"/>
      <c r="Q23" s="77" t="s">
        <v>383</v>
      </c>
      <c r="R23" s="75"/>
    </row>
    <row r="24" spans="1:18" ht="63.95" customHeight="1">
      <c r="A24" s="260" t="s">
        <v>382</v>
      </c>
      <c r="B24" s="261"/>
      <c r="C24" s="231"/>
      <c r="D24" s="231"/>
      <c r="E24" s="231"/>
      <c r="F24" s="231"/>
      <c r="G24" s="231"/>
      <c r="H24" s="231"/>
      <c r="I24" s="231"/>
      <c r="J24" s="232"/>
      <c r="Q24" s="77" t="s">
        <v>384</v>
      </c>
      <c r="R24" s="75"/>
    </row>
    <row r="25" spans="1:18" ht="77.45" customHeight="1">
      <c r="A25" s="260" t="s">
        <v>415</v>
      </c>
      <c r="B25" s="261"/>
      <c r="C25" s="231"/>
      <c r="D25" s="231"/>
      <c r="E25" s="231"/>
      <c r="F25" s="231"/>
      <c r="G25" s="231"/>
      <c r="H25" s="231"/>
      <c r="I25" s="231"/>
      <c r="J25" s="232"/>
      <c r="Q25" s="77" t="s">
        <v>414</v>
      </c>
      <c r="R25" s="76"/>
    </row>
    <row r="26" spans="1:18" ht="53.1" customHeight="1">
      <c r="A26" s="260" t="s">
        <v>383</v>
      </c>
      <c r="B26" s="271"/>
      <c r="C26" s="231"/>
      <c r="D26" s="231"/>
      <c r="E26" s="231"/>
      <c r="F26" s="231"/>
      <c r="G26" s="231"/>
      <c r="H26" s="231"/>
      <c r="I26" s="231"/>
      <c r="J26" s="232"/>
      <c r="Q26" s="77" t="s">
        <v>386</v>
      </c>
      <c r="R26" s="76"/>
    </row>
    <row r="27" spans="1:18" ht="44.45" customHeight="1">
      <c r="A27" s="260" t="s">
        <v>384</v>
      </c>
      <c r="B27" s="271"/>
      <c r="C27" s="272"/>
      <c r="D27" s="272"/>
      <c r="E27" s="272"/>
      <c r="F27" s="272"/>
      <c r="G27" s="272"/>
      <c r="H27" s="272"/>
      <c r="I27" s="272"/>
      <c r="J27" s="273"/>
      <c r="Q27" s="77" t="s">
        <v>388</v>
      </c>
      <c r="R27" s="76"/>
    </row>
    <row r="28" spans="1:18" ht="19.5" customHeight="1">
      <c r="A28" s="37"/>
      <c r="J28" s="15"/>
    </row>
    <row r="29" spans="1:18" ht="23.25">
      <c r="A29" s="233" t="s">
        <v>385</v>
      </c>
      <c r="B29" s="234"/>
      <c r="C29" s="234"/>
      <c r="D29" s="234"/>
      <c r="E29" s="234"/>
      <c r="F29" s="234"/>
      <c r="G29" s="234"/>
      <c r="H29" s="234"/>
      <c r="I29" s="234"/>
      <c r="J29" s="235"/>
    </row>
    <row r="30" spans="1:18" ht="105" customHeight="1">
      <c r="A30" s="236" t="s">
        <v>362</v>
      </c>
      <c r="B30" s="237"/>
      <c r="C30" s="238" t="s">
        <v>375</v>
      </c>
      <c r="D30" s="239"/>
      <c r="E30" s="239"/>
      <c r="F30" s="239"/>
      <c r="G30" s="242" t="s">
        <v>367</v>
      </c>
      <c r="H30" s="239"/>
      <c r="I30" s="239"/>
      <c r="J30" s="243"/>
    </row>
    <row r="31" spans="1:18" ht="68.45" customHeight="1">
      <c r="A31" s="240" t="s">
        <v>414</v>
      </c>
      <c r="B31" s="241"/>
      <c r="C31" s="231"/>
      <c r="D31" s="231"/>
      <c r="E31" s="231"/>
      <c r="F31" s="231"/>
      <c r="G31" s="231"/>
      <c r="H31" s="231"/>
      <c r="I31" s="231"/>
      <c r="J31" s="232"/>
    </row>
    <row r="32" spans="1:18" ht="64.5" customHeight="1">
      <c r="A32" s="240" t="s">
        <v>386</v>
      </c>
      <c r="B32" s="241"/>
      <c r="C32" s="231"/>
      <c r="D32" s="231"/>
      <c r="E32" s="231"/>
      <c r="F32" s="231"/>
      <c r="G32" s="231"/>
      <c r="H32" s="231"/>
      <c r="I32" s="231"/>
      <c r="J32" s="232"/>
    </row>
    <row r="33" spans="1:40" ht="24.95" customHeight="1">
      <c r="A33" s="268"/>
      <c r="B33" s="259"/>
      <c r="C33" s="269"/>
      <c r="D33" s="269"/>
      <c r="E33" s="269"/>
      <c r="F33" s="269"/>
      <c r="G33" s="269"/>
      <c r="H33" s="269"/>
      <c r="I33" s="269"/>
      <c r="J33" s="270"/>
    </row>
    <row r="34" spans="1:40" ht="23.25">
      <c r="A34" s="233" t="s">
        <v>387</v>
      </c>
      <c r="B34" s="234"/>
      <c r="C34" s="234"/>
      <c r="D34" s="234"/>
      <c r="E34" s="234"/>
      <c r="F34" s="234"/>
      <c r="G34" s="234"/>
      <c r="H34" s="234"/>
      <c r="I34" s="234"/>
      <c r="J34" s="235"/>
    </row>
    <row r="35" spans="1:40" ht="96" customHeight="1">
      <c r="A35" s="236" t="s">
        <v>362</v>
      </c>
      <c r="B35" s="237"/>
      <c r="C35" s="238" t="s">
        <v>375</v>
      </c>
      <c r="D35" s="239"/>
      <c r="E35" s="239"/>
      <c r="F35" s="239"/>
      <c r="G35" s="242" t="s">
        <v>367</v>
      </c>
      <c r="H35" s="239"/>
      <c r="I35" s="239"/>
      <c r="J35" s="243"/>
    </row>
    <row r="36" spans="1:40" ht="34.5" customHeight="1">
      <c r="A36" s="240" t="s">
        <v>388</v>
      </c>
      <c r="B36" s="241"/>
      <c r="C36" s="274"/>
      <c r="D36" s="274"/>
      <c r="E36" s="274"/>
      <c r="F36" s="274"/>
      <c r="G36" s="274"/>
      <c r="H36" s="274"/>
      <c r="I36" s="274"/>
      <c r="J36" s="275"/>
    </row>
    <row r="37" spans="1:40">
      <c r="A37" s="37"/>
      <c r="J37" s="15"/>
    </row>
    <row r="38" spans="1:40" ht="52.5" customHeight="1">
      <c r="A38" s="262" t="s">
        <v>368</v>
      </c>
      <c r="B38" s="263"/>
      <c r="C38" s="263"/>
      <c r="D38" s="263"/>
      <c r="E38" s="263"/>
      <c r="F38" s="263"/>
      <c r="G38" s="263"/>
      <c r="H38" s="263"/>
      <c r="I38" s="263"/>
      <c r="J38" s="264"/>
    </row>
    <row r="39" spans="1:40" ht="123" customHeight="1" thickBot="1">
      <c r="A39" s="265"/>
      <c r="B39" s="266"/>
      <c r="C39" s="266"/>
      <c r="D39" s="266"/>
      <c r="E39" s="266"/>
      <c r="F39" s="266"/>
      <c r="G39" s="266"/>
      <c r="H39" s="266"/>
      <c r="I39" s="266"/>
      <c r="J39" s="267"/>
      <c r="AE39" s="259"/>
      <c r="AF39" s="259"/>
      <c r="AG39" s="259"/>
      <c r="AH39" s="259"/>
      <c r="AI39" s="259"/>
      <c r="AJ39" s="259"/>
      <c r="AK39" s="259"/>
      <c r="AL39" s="259"/>
      <c r="AM39" s="259"/>
      <c r="AN39" s="259"/>
    </row>
    <row r="40" spans="1:40">
      <c r="L40" s="259"/>
      <c r="M40" s="259"/>
      <c r="N40" s="259"/>
      <c r="O40" s="259"/>
      <c r="P40" s="259"/>
      <c r="Q40" s="259"/>
      <c r="R40" s="259"/>
      <c r="S40" s="259"/>
      <c r="T40" s="259"/>
      <c r="U40" s="259"/>
      <c r="AE40" s="259"/>
      <c r="AF40" s="259"/>
      <c r="AG40" s="259"/>
      <c r="AH40" s="259"/>
      <c r="AI40" s="259"/>
      <c r="AJ40" s="259"/>
      <c r="AK40" s="259"/>
      <c r="AL40" s="259"/>
      <c r="AM40" s="259"/>
      <c r="AN40" s="259"/>
    </row>
    <row r="41" spans="1:40">
      <c r="L41" s="259"/>
      <c r="M41" s="259"/>
      <c r="N41" s="259"/>
      <c r="O41" s="259"/>
      <c r="P41" s="259"/>
      <c r="Q41" s="259"/>
      <c r="R41" s="259"/>
      <c r="S41" s="259"/>
      <c r="T41" s="259"/>
      <c r="U41" s="259"/>
      <c r="AE41" s="259"/>
      <c r="AF41" s="259"/>
      <c r="AG41" s="259"/>
      <c r="AH41" s="259"/>
      <c r="AI41" s="259"/>
      <c r="AJ41" s="259"/>
      <c r="AK41" s="259"/>
      <c r="AL41" s="259"/>
      <c r="AM41" s="259"/>
      <c r="AN41" s="259"/>
    </row>
    <row r="42" spans="1:40">
      <c r="L42" s="259"/>
      <c r="M42" s="259"/>
      <c r="N42" s="259"/>
      <c r="O42" s="259"/>
      <c r="P42" s="259"/>
      <c r="Q42" s="259"/>
      <c r="R42" s="259"/>
      <c r="S42" s="259"/>
      <c r="T42" s="259"/>
      <c r="U42" s="259"/>
    </row>
    <row r="43" spans="1:40">
      <c r="L43" s="259"/>
      <c r="M43" s="259"/>
      <c r="N43" s="259"/>
      <c r="O43" s="259"/>
      <c r="P43" s="259"/>
      <c r="Q43" s="259"/>
      <c r="R43" s="259"/>
      <c r="S43" s="259"/>
      <c r="T43" s="259"/>
      <c r="U43" s="259"/>
      <c r="AE43" s="259"/>
      <c r="AF43" s="259"/>
      <c r="AG43" s="259"/>
      <c r="AH43" s="259"/>
      <c r="AI43" s="259"/>
      <c r="AJ43" s="259"/>
      <c r="AK43" s="259"/>
      <c r="AL43" s="259"/>
      <c r="AM43" s="259"/>
      <c r="AN43" s="259"/>
    </row>
    <row r="44" spans="1:40">
      <c r="L44" s="259"/>
      <c r="M44" s="259"/>
      <c r="N44" s="259"/>
      <c r="O44" s="259"/>
      <c r="P44" s="259"/>
      <c r="Q44" s="259"/>
      <c r="R44" s="259"/>
      <c r="S44" s="259"/>
      <c r="T44" s="259"/>
      <c r="U44" s="259"/>
      <c r="AE44" s="259"/>
      <c r="AF44" s="259"/>
      <c r="AG44" s="259"/>
      <c r="AH44" s="259"/>
      <c r="AI44" s="259"/>
      <c r="AJ44" s="259"/>
      <c r="AK44" s="259"/>
      <c r="AL44" s="259"/>
      <c r="AM44" s="259"/>
      <c r="AN44" s="259"/>
    </row>
    <row r="45" spans="1:40">
      <c r="L45" s="259"/>
      <c r="M45" s="259"/>
      <c r="N45" s="259"/>
      <c r="O45" s="259"/>
      <c r="P45" s="259"/>
      <c r="Q45" s="259"/>
      <c r="R45" s="259"/>
      <c r="S45" s="259"/>
      <c r="T45" s="259"/>
      <c r="U45" s="259"/>
      <c r="AE45" s="259"/>
      <c r="AF45" s="259"/>
      <c r="AG45" s="259"/>
      <c r="AH45" s="259"/>
      <c r="AI45" s="259"/>
      <c r="AJ45" s="259"/>
      <c r="AK45" s="259"/>
      <c r="AL45" s="259"/>
      <c r="AM45" s="259"/>
      <c r="AN45" s="259"/>
    </row>
    <row r="46" spans="1:40">
      <c r="AE46" s="259"/>
      <c r="AF46" s="259"/>
      <c r="AG46" s="259"/>
      <c r="AH46" s="259"/>
      <c r="AI46" s="259"/>
      <c r="AJ46" s="259"/>
      <c r="AK46" s="259"/>
      <c r="AL46" s="259"/>
      <c r="AM46" s="259"/>
      <c r="AN46" s="259"/>
    </row>
    <row r="47" spans="1:40">
      <c r="L47" s="259"/>
      <c r="M47" s="259"/>
      <c r="N47" s="259"/>
      <c r="O47" s="259"/>
      <c r="P47" s="259"/>
      <c r="Q47" s="259"/>
      <c r="R47" s="259"/>
      <c r="S47" s="259"/>
      <c r="T47" s="259"/>
      <c r="U47" s="259"/>
      <c r="AE47" s="259"/>
      <c r="AF47" s="259"/>
      <c r="AG47" s="259"/>
      <c r="AH47" s="259"/>
      <c r="AI47" s="259"/>
      <c r="AJ47" s="259"/>
      <c r="AK47" s="259"/>
      <c r="AL47" s="259"/>
      <c r="AM47" s="259"/>
      <c r="AN47" s="259"/>
    </row>
    <row r="48" spans="1:40">
      <c r="L48" s="259"/>
      <c r="M48" s="259"/>
      <c r="N48" s="259"/>
      <c r="O48" s="259"/>
      <c r="P48" s="259"/>
      <c r="Q48" s="259"/>
      <c r="R48" s="259"/>
      <c r="S48" s="259"/>
      <c r="T48" s="259"/>
      <c r="U48" s="259"/>
    </row>
    <row r="49" spans="12:21">
      <c r="L49" s="259"/>
      <c r="M49" s="259"/>
      <c r="N49" s="259"/>
      <c r="O49" s="259"/>
      <c r="P49" s="259"/>
      <c r="Q49" s="259"/>
      <c r="R49" s="259"/>
      <c r="S49" s="259"/>
      <c r="T49" s="259"/>
      <c r="U49" s="259"/>
    </row>
    <row r="50" spans="12:21">
      <c r="L50" s="259"/>
      <c r="M50" s="259"/>
      <c r="N50" s="259"/>
      <c r="O50" s="259"/>
      <c r="P50" s="259"/>
      <c r="Q50" s="259"/>
      <c r="R50" s="259"/>
      <c r="S50" s="259"/>
      <c r="T50" s="259"/>
      <c r="U50" s="259"/>
    </row>
    <row r="51" spans="12:21">
      <c r="L51" s="259"/>
      <c r="M51" s="259"/>
      <c r="N51" s="259"/>
      <c r="O51" s="259"/>
      <c r="P51" s="259"/>
      <c r="Q51" s="259"/>
      <c r="R51" s="259"/>
      <c r="S51" s="259"/>
      <c r="T51" s="259"/>
      <c r="U51" s="259"/>
    </row>
    <row r="52" spans="12:21">
      <c r="L52" s="259"/>
      <c r="M52" s="259"/>
      <c r="N52" s="259"/>
      <c r="O52" s="259"/>
      <c r="P52" s="259"/>
      <c r="Q52" s="259"/>
      <c r="R52" s="259"/>
      <c r="S52" s="259"/>
      <c r="T52" s="259"/>
      <c r="U52" s="259"/>
    </row>
    <row r="54" spans="12:21">
      <c r="L54" s="259"/>
      <c r="M54" s="259"/>
      <c r="N54" s="259"/>
      <c r="O54" s="259"/>
      <c r="P54" s="259"/>
      <c r="Q54" s="259"/>
      <c r="R54" s="259"/>
      <c r="S54" s="259"/>
      <c r="T54" s="259"/>
      <c r="U54" s="259"/>
    </row>
    <row r="55" spans="12:21">
      <c r="L55" s="259"/>
      <c r="M55" s="259"/>
      <c r="N55" s="259"/>
      <c r="O55" s="259"/>
      <c r="P55" s="259"/>
      <c r="Q55" s="259"/>
      <c r="R55" s="259"/>
      <c r="S55" s="259"/>
      <c r="T55" s="259"/>
      <c r="U55" s="259"/>
    </row>
    <row r="56" spans="12:21">
      <c r="L56" s="259"/>
      <c r="M56" s="259"/>
      <c r="N56" s="259"/>
      <c r="O56" s="259"/>
      <c r="P56" s="259"/>
      <c r="Q56" s="259"/>
      <c r="R56" s="259"/>
      <c r="S56" s="259"/>
      <c r="T56" s="259"/>
      <c r="U56" s="259"/>
    </row>
    <row r="57" spans="12:21">
      <c r="L57" s="259"/>
      <c r="M57" s="259"/>
      <c r="N57" s="259"/>
      <c r="O57" s="259"/>
      <c r="P57" s="259"/>
      <c r="Q57" s="259"/>
      <c r="R57" s="259"/>
      <c r="S57" s="259"/>
      <c r="T57" s="259"/>
      <c r="U57" s="259"/>
    </row>
    <row r="59" spans="12:21">
      <c r="L59" s="259"/>
      <c r="M59" s="259"/>
      <c r="N59" s="259"/>
      <c r="O59" s="259"/>
      <c r="P59" s="259"/>
      <c r="Q59" s="259"/>
      <c r="R59" s="259"/>
      <c r="S59" s="259"/>
      <c r="T59" s="259"/>
      <c r="U59" s="259"/>
    </row>
    <row r="60" spans="12:21">
      <c r="L60" s="259"/>
      <c r="M60" s="259"/>
      <c r="N60" s="259"/>
      <c r="O60" s="259"/>
      <c r="P60" s="259"/>
      <c r="Q60" s="259"/>
      <c r="R60" s="259"/>
      <c r="S60" s="259"/>
      <c r="T60" s="259"/>
      <c r="U60" s="259"/>
    </row>
    <row r="61" spans="12:21">
      <c r="L61" s="259"/>
      <c r="M61" s="259"/>
      <c r="N61" s="259"/>
      <c r="O61" s="259"/>
      <c r="P61" s="259"/>
      <c r="Q61" s="259"/>
      <c r="R61" s="259"/>
      <c r="S61" s="259"/>
      <c r="T61" s="259"/>
      <c r="U61" s="259"/>
    </row>
    <row r="62" spans="12:21">
      <c r="L62" s="259"/>
      <c r="M62" s="259"/>
      <c r="N62" s="259"/>
      <c r="O62" s="259"/>
      <c r="P62" s="259"/>
      <c r="Q62" s="259"/>
      <c r="R62" s="259"/>
      <c r="S62" s="259"/>
      <c r="T62" s="259"/>
      <c r="U62" s="259"/>
    </row>
    <row r="63" spans="12:21">
      <c r="L63" s="259"/>
      <c r="M63" s="259"/>
    </row>
    <row r="64" spans="12:21">
      <c r="L64" s="259"/>
      <c r="M64" s="259"/>
      <c r="N64" s="259"/>
      <c r="O64" s="259"/>
      <c r="P64" s="259"/>
      <c r="Q64" s="259"/>
      <c r="R64" s="259"/>
      <c r="S64" s="259"/>
      <c r="T64" s="259"/>
      <c r="U64" s="259"/>
    </row>
    <row r="66" spans="12:21">
      <c r="L66" s="259"/>
      <c r="M66" s="259"/>
      <c r="N66" s="259"/>
      <c r="O66" s="259"/>
      <c r="P66" s="259"/>
      <c r="Q66" s="259"/>
      <c r="R66" s="259"/>
      <c r="S66" s="259"/>
      <c r="T66" s="259"/>
      <c r="U66" s="259"/>
    </row>
    <row r="67" spans="12:21">
      <c r="L67" s="259"/>
      <c r="M67" s="259"/>
      <c r="N67" s="259"/>
      <c r="O67" s="259"/>
      <c r="P67" s="259"/>
      <c r="Q67" s="259"/>
      <c r="R67" s="259"/>
      <c r="S67" s="259"/>
      <c r="T67" s="259"/>
      <c r="U67" s="259"/>
    </row>
    <row r="68" spans="12:21">
      <c r="L68" s="259"/>
      <c r="M68" s="259"/>
      <c r="N68" s="259"/>
      <c r="O68" s="259"/>
      <c r="P68" s="259"/>
      <c r="Q68" s="259"/>
      <c r="R68" s="259"/>
      <c r="S68" s="259"/>
      <c r="T68" s="259"/>
      <c r="U68" s="259"/>
    </row>
  </sheetData>
  <sheetProtection algorithmName="SHA-512" hashValue="hwOEOizAsN88g7XxVEVkTiKR+vVmlJySfPVCg/lbO2dxRbwntXr03Sk/MLYjUI7UwFuTIGNOrOdJIlBdejhJVA==" saltValue="GldjTvevFxcwNtrB/LYM2Q==" spinCount="100000" sheet="1" objects="1" scenarios="1" selectLockedCells="1"/>
  <mergeCells count="148">
    <mergeCell ref="L68:M68"/>
    <mergeCell ref="N68:Q68"/>
    <mergeCell ref="R68:U68"/>
    <mergeCell ref="A20:B20"/>
    <mergeCell ref="C20:F20"/>
    <mergeCell ref="G20:J20"/>
    <mergeCell ref="A27:B27"/>
    <mergeCell ref="C27:F27"/>
    <mergeCell ref="G27:J27"/>
    <mergeCell ref="A34:J34"/>
    <mergeCell ref="A35:B35"/>
    <mergeCell ref="C35:F35"/>
    <mergeCell ref="G35:J35"/>
    <mergeCell ref="A36:B36"/>
    <mergeCell ref="C36:F36"/>
    <mergeCell ref="G36:J36"/>
    <mergeCell ref="L62:M62"/>
    <mergeCell ref="N62:Q62"/>
    <mergeCell ref="R62:U62"/>
    <mergeCell ref="L63:M63"/>
    <mergeCell ref="L64:M64"/>
    <mergeCell ref="N64:Q64"/>
    <mergeCell ref="R64:U64"/>
    <mergeCell ref="L66:U66"/>
    <mergeCell ref="L67:M67"/>
    <mergeCell ref="N67:Q67"/>
    <mergeCell ref="R67:U67"/>
    <mergeCell ref="L57:M57"/>
    <mergeCell ref="N57:Q57"/>
    <mergeCell ref="R57:U57"/>
    <mergeCell ref="L59:U59"/>
    <mergeCell ref="L60:M60"/>
    <mergeCell ref="N60:Q60"/>
    <mergeCell ref="R60:U60"/>
    <mergeCell ref="L61:M61"/>
    <mergeCell ref="N61:Q61"/>
    <mergeCell ref="R61:U61"/>
    <mergeCell ref="L52:M52"/>
    <mergeCell ref="N52:Q52"/>
    <mergeCell ref="R52:U52"/>
    <mergeCell ref="L54:U54"/>
    <mergeCell ref="L55:M55"/>
    <mergeCell ref="N55:Q55"/>
    <mergeCell ref="R55:U55"/>
    <mergeCell ref="L56:M56"/>
    <mergeCell ref="N56:Q56"/>
    <mergeCell ref="R56:U56"/>
    <mergeCell ref="L49:M49"/>
    <mergeCell ref="N49:Q49"/>
    <mergeCell ref="R49:U49"/>
    <mergeCell ref="L50:M50"/>
    <mergeCell ref="N50:Q50"/>
    <mergeCell ref="R50:U50"/>
    <mergeCell ref="L51:M51"/>
    <mergeCell ref="N51:Q51"/>
    <mergeCell ref="R51:U51"/>
    <mergeCell ref="L44:M44"/>
    <mergeCell ref="N44:Q44"/>
    <mergeCell ref="R44:U44"/>
    <mergeCell ref="L45:M45"/>
    <mergeCell ref="N45:Q45"/>
    <mergeCell ref="R45:U45"/>
    <mergeCell ref="L47:U47"/>
    <mergeCell ref="L48:M48"/>
    <mergeCell ref="N48:Q48"/>
    <mergeCell ref="R48:U48"/>
    <mergeCell ref="L40:U40"/>
    <mergeCell ref="L41:M41"/>
    <mergeCell ref="N41:Q41"/>
    <mergeCell ref="R41:U41"/>
    <mergeCell ref="L42:M42"/>
    <mergeCell ref="N42:Q42"/>
    <mergeCell ref="R42:U42"/>
    <mergeCell ref="L43:M43"/>
    <mergeCell ref="N43:Q43"/>
    <mergeCell ref="R43:U43"/>
    <mergeCell ref="AE45:AF45"/>
    <mergeCell ref="AG45:AJ45"/>
    <mergeCell ref="AK45:AN45"/>
    <mergeCell ref="AE46:AF46"/>
    <mergeCell ref="AG46:AJ46"/>
    <mergeCell ref="AK46:AN46"/>
    <mergeCell ref="AE47:AF47"/>
    <mergeCell ref="AG47:AJ47"/>
    <mergeCell ref="AK47:AN47"/>
    <mergeCell ref="AE40:AF40"/>
    <mergeCell ref="AG40:AJ40"/>
    <mergeCell ref="AK40:AN40"/>
    <mergeCell ref="AE41:AF41"/>
    <mergeCell ref="AG41:AJ41"/>
    <mergeCell ref="AK41:AN41"/>
    <mergeCell ref="AE43:AN43"/>
    <mergeCell ref="AE44:AF44"/>
    <mergeCell ref="AG44:AJ44"/>
    <mergeCell ref="AK44:AN44"/>
    <mergeCell ref="AE39:AF39"/>
    <mergeCell ref="AG39:AJ39"/>
    <mergeCell ref="AK39:AN39"/>
    <mergeCell ref="A18:B18"/>
    <mergeCell ref="A24:B24"/>
    <mergeCell ref="C24:F24"/>
    <mergeCell ref="G24:J24"/>
    <mergeCell ref="C18:F18"/>
    <mergeCell ref="G18:J18"/>
    <mergeCell ref="A19:B19"/>
    <mergeCell ref="C19:F19"/>
    <mergeCell ref="G19:J19"/>
    <mergeCell ref="A38:J38"/>
    <mergeCell ref="A39:J39"/>
    <mergeCell ref="A31:B31"/>
    <mergeCell ref="A33:B33"/>
    <mergeCell ref="C33:F33"/>
    <mergeCell ref="G33:J33"/>
    <mergeCell ref="G30:J30"/>
    <mergeCell ref="A25:B25"/>
    <mergeCell ref="C25:F25"/>
    <mergeCell ref="G25:J25"/>
    <mergeCell ref="A26:B26"/>
    <mergeCell ref="C26:F26"/>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A22:J22"/>
    <mergeCell ref="A23:B23"/>
    <mergeCell ref="C23:F23"/>
    <mergeCell ref="G23:J23"/>
    <mergeCell ref="G26:J26"/>
    <mergeCell ref="A29:J29"/>
    <mergeCell ref="A30:B30"/>
    <mergeCell ref="C30:F30"/>
    <mergeCell ref="C31:F31"/>
    <mergeCell ref="G31:J31"/>
    <mergeCell ref="A32:B32"/>
    <mergeCell ref="C32:F32"/>
    <mergeCell ref="G32:J32"/>
  </mergeCells>
  <dataValidations count="2">
    <dataValidation type="textLength" operator="lessThan" allowBlank="1" showInputMessage="1" showErrorMessage="1" sqref="G36:J36 G31:J33 G24:J27 G17:J20" xr:uid="{00000000-0002-0000-0200-000000000000}">
      <formula1>151</formula1>
    </dataValidation>
    <dataValidation type="textLength" operator="lessThan" allowBlank="1" showInputMessage="1" showErrorMessage="1" sqref="A39:J39"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7" sqref="B7:K7"/>
    </sheetView>
  </sheetViews>
  <sheetFormatPr defaultColWidth="8.85546875" defaultRowHeight="15"/>
  <cols>
    <col min="1" max="1" width="46.42578125" bestFit="1" customWidth="1"/>
  </cols>
  <sheetData>
    <row r="1" spans="1:11">
      <c r="A1" s="282" t="s">
        <v>389</v>
      </c>
      <c r="B1" s="283"/>
      <c r="C1" s="283"/>
      <c r="D1" s="283"/>
      <c r="E1" s="283"/>
      <c r="F1" s="283"/>
      <c r="G1" s="283"/>
      <c r="H1" s="283"/>
      <c r="I1" s="283"/>
      <c r="J1" s="283"/>
      <c r="K1" s="284"/>
    </row>
    <row r="2" spans="1:11">
      <c r="A2" s="285"/>
      <c r="B2" s="286"/>
      <c r="C2" s="286"/>
      <c r="D2" s="286"/>
      <c r="E2" s="286"/>
      <c r="F2" s="286"/>
      <c r="G2" s="286"/>
      <c r="H2" s="286"/>
      <c r="I2" s="286"/>
      <c r="J2" s="286"/>
      <c r="K2" s="287"/>
    </row>
    <row r="3" spans="1:11" ht="26.25" customHeight="1">
      <c r="A3" s="288" t="s">
        <v>390</v>
      </c>
      <c r="B3" s="289"/>
      <c r="C3" s="289"/>
      <c r="D3" s="289"/>
      <c r="E3" s="289"/>
      <c r="F3" s="289"/>
      <c r="G3" s="289"/>
      <c r="H3" s="289"/>
      <c r="I3" s="289"/>
      <c r="J3" s="289"/>
      <c r="K3" s="290"/>
    </row>
    <row r="4" spans="1:11" ht="15.75" thickBot="1">
      <c r="A4" s="291" t="s">
        <v>391</v>
      </c>
      <c r="B4" s="292"/>
      <c r="C4" s="292"/>
      <c r="D4" s="292"/>
      <c r="E4" s="292"/>
      <c r="F4" s="292"/>
      <c r="G4" s="292"/>
      <c r="H4" s="292"/>
      <c r="I4" s="292"/>
      <c r="J4" s="292"/>
      <c r="K4" s="293"/>
    </row>
    <row r="5" spans="1:11" ht="18.75" customHeight="1">
      <c r="A5" s="38" t="s">
        <v>392</v>
      </c>
      <c r="B5" s="39"/>
      <c r="C5" s="39"/>
      <c r="D5" s="39"/>
      <c r="E5" s="39"/>
      <c r="F5" s="39"/>
      <c r="G5" s="39"/>
      <c r="H5" s="39"/>
      <c r="I5" s="39"/>
      <c r="J5" s="39"/>
      <c r="K5" s="40"/>
    </row>
    <row r="6" spans="1:11">
      <c r="A6" s="41" t="s">
        <v>393</v>
      </c>
      <c r="B6" s="42"/>
      <c r="C6" s="42"/>
      <c r="D6" s="42"/>
      <c r="E6" s="42"/>
      <c r="F6" s="42"/>
      <c r="G6" s="42"/>
      <c r="H6" s="42"/>
      <c r="I6" s="42"/>
      <c r="J6" s="42"/>
      <c r="K6" s="43"/>
    </row>
    <row r="7" spans="1:11">
      <c r="A7" s="41" t="s">
        <v>394</v>
      </c>
      <c r="B7" s="294"/>
      <c r="C7" s="294"/>
      <c r="D7" s="294"/>
      <c r="E7" s="294"/>
      <c r="F7" s="294"/>
      <c r="G7" s="294"/>
      <c r="H7" s="294"/>
      <c r="I7" s="294"/>
      <c r="J7" s="294"/>
      <c r="K7" s="295"/>
    </row>
    <row r="8" spans="1:11">
      <c r="A8" s="37"/>
      <c r="K8" s="15"/>
    </row>
    <row r="9" spans="1:11">
      <c r="A9" s="54" t="s">
        <v>395</v>
      </c>
      <c r="B9" s="299"/>
      <c r="C9" s="300"/>
      <c r="D9" s="300"/>
      <c r="E9" s="300"/>
      <c r="F9" s="300"/>
      <c r="G9" s="300"/>
      <c r="H9" s="300"/>
      <c r="I9" s="300"/>
      <c r="J9" s="300"/>
      <c r="K9" s="301"/>
    </row>
    <row r="10" spans="1:11">
      <c r="A10" s="41" t="s">
        <v>405</v>
      </c>
      <c r="B10" s="296"/>
      <c r="C10" s="297"/>
      <c r="D10" s="297"/>
      <c r="E10" s="297"/>
      <c r="F10" s="297"/>
      <c r="G10" s="297"/>
      <c r="H10" s="297"/>
      <c r="I10" s="297"/>
      <c r="J10" s="297"/>
      <c r="K10" s="298"/>
    </row>
    <row r="11" spans="1:11">
      <c r="A11" s="37"/>
      <c r="K11" s="15"/>
    </row>
    <row r="12" spans="1:11">
      <c r="A12" s="41" t="s">
        <v>396</v>
      </c>
      <c r="B12" s="44"/>
      <c r="C12" s="42"/>
      <c r="D12" s="42"/>
      <c r="E12" s="42"/>
      <c r="F12" s="42"/>
      <c r="G12" s="42"/>
      <c r="H12" s="42"/>
      <c r="I12" s="42"/>
      <c r="J12" s="42"/>
      <c r="K12" s="43"/>
    </row>
    <row r="13" spans="1:11">
      <c r="A13" s="41" t="s">
        <v>397</v>
      </c>
      <c r="B13" s="296"/>
      <c r="C13" s="297"/>
      <c r="D13" s="297"/>
      <c r="E13" s="297"/>
      <c r="F13" s="297"/>
      <c r="G13" s="297"/>
      <c r="H13" s="297"/>
      <c r="I13" s="297"/>
      <c r="J13" s="297"/>
      <c r="K13" s="298"/>
    </row>
    <row r="14" spans="1:11">
      <c r="A14" s="37"/>
      <c r="K14" s="15"/>
    </row>
    <row r="15" spans="1:11" ht="28.5" customHeight="1">
      <c r="A15" s="45" t="s">
        <v>398</v>
      </c>
      <c r="B15" s="276"/>
      <c r="C15" s="277"/>
      <c r="D15" s="277"/>
      <c r="E15" s="277"/>
      <c r="F15" s="277"/>
      <c r="G15" s="277"/>
      <c r="H15" s="277"/>
      <c r="I15" s="277"/>
      <c r="J15" s="277"/>
      <c r="K15" s="278"/>
    </row>
    <row r="16" spans="1:11" ht="15.75" thickBot="1">
      <c r="A16" s="46"/>
      <c r="B16" s="47"/>
      <c r="C16" s="47"/>
      <c r="D16" s="47"/>
      <c r="E16" s="47"/>
      <c r="F16" s="47"/>
      <c r="G16" s="47"/>
      <c r="H16" s="47"/>
      <c r="I16" s="47"/>
      <c r="J16" s="47"/>
      <c r="K16" s="48"/>
    </row>
    <row r="17" spans="1:11" ht="18" customHeight="1">
      <c r="A17" s="49" t="s">
        <v>399</v>
      </c>
      <c r="B17" s="50"/>
      <c r="C17" s="50"/>
      <c r="D17" s="50"/>
      <c r="E17" s="50"/>
      <c r="F17" s="50"/>
      <c r="G17" s="50"/>
      <c r="H17" s="50"/>
      <c r="I17" s="50"/>
      <c r="J17" s="50"/>
      <c r="K17" s="51"/>
    </row>
    <row r="18" spans="1:11" ht="57.75" customHeight="1" thickBot="1">
      <c r="A18" s="52" t="s">
        <v>400</v>
      </c>
      <c r="B18" s="279"/>
      <c r="C18" s="280"/>
      <c r="D18" s="280"/>
      <c r="E18" s="280"/>
      <c r="F18" s="280"/>
      <c r="G18" s="280"/>
      <c r="H18" s="280"/>
      <c r="I18" s="280"/>
      <c r="J18" s="280"/>
      <c r="K18" s="281"/>
    </row>
  </sheetData>
  <sheetProtection algorithmName="SHA-512" hashValue="xqwjoguQ41CTCB9xVgtLPFrK9N7h8HHYJigxXJVd2bTpKa+cwjb20rVMYBjWBOv5kfg5ARKtEISR0H8f56rzoA==" saltValue="C90j/cA3nv/QL7XRsrw+ZA=="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6" t="s">
        <v>358</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370</v>
      </c>
    </row>
    <row r="19" spans="1:10">
      <c r="A19">
        <f>IF(ISNUMBER(FIND(#REF!,B19:B267)),MAX(A$1:$A18)+1,0)</f>
        <v>0</v>
      </c>
      <c r="B19" t="s">
        <v>20</v>
      </c>
      <c r="D19" t="str">
        <f>IFERROR(VLOOKUP(ROWS($D$2:D19),$A$2:$B$250,2,0),"")</f>
        <v/>
      </c>
      <c r="J19" t="s">
        <v>371</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lJOn0JdVbXnR8FlNuB4d06quZsfkVf3FcKsP2VAGJ4aqmWKBbAP9sRfW3RMUh5bSNZyMkpz9HlZnNc0YHeaF2A==" saltValue="WOj6+tOHeipgtePQ8JbKi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3.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