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DC4E8310-4280-40E7-B23F-024A700BBEBA}"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E22" i="14"/>
  <c r="A1" i="14"/>
  <c r="A1" i="15"/>
  <c r="B169" i="15"/>
  <c r="B144" i="15"/>
  <c r="I143" i="15"/>
  <c r="I142" i="15"/>
  <c r="I141" i="15"/>
  <c r="I140" i="15"/>
  <c r="I139" i="15"/>
  <c r="I138" i="15"/>
  <c r="I137" i="15"/>
  <c r="I136" i="15"/>
  <c r="I135" i="15"/>
  <c r="I134" i="15"/>
  <c r="I133" i="15"/>
  <c r="I132" i="15"/>
  <c r="I131" i="15"/>
  <c r="I130" i="15"/>
  <c r="I129" i="15"/>
  <c r="I128" i="15"/>
  <c r="I127" i="15"/>
  <c r="I126" i="15"/>
  <c r="I125" i="15"/>
  <c r="I124"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H23" i="15"/>
  <c r="G23" i="15"/>
  <c r="F23" i="15"/>
  <c r="E23" i="15"/>
  <c r="D23" i="15"/>
  <c r="C23" i="15"/>
  <c r="H22" i="15" a="1"/>
  <c r="H22" i="15" s="1"/>
  <c r="G22" i="15" a="1"/>
  <c r="G22" i="15" s="1"/>
  <c r="F22" i="15" a="1"/>
  <c r="F22" i="15" s="1"/>
  <c r="E22" i="15" a="1"/>
  <c r="E22" i="15" s="1"/>
  <c r="D22" i="15" a="1"/>
  <c r="D22" i="15" s="1"/>
  <c r="B22" i="15"/>
  <c r="I16" i="15"/>
  <c r="I122" i="14"/>
  <c r="I124" i="14"/>
  <c r="I125" i="14"/>
  <c r="I126" i="14"/>
  <c r="I127" i="14"/>
  <c r="I128" i="14"/>
  <c r="I129" i="14"/>
  <c r="I130" i="14"/>
  <c r="I131" i="14"/>
  <c r="I132" i="14"/>
  <c r="I133" i="14"/>
  <c r="I134" i="14"/>
  <c r="I135" i="14"/>
  <c r="I136" i="14"/>
  <c r="I137" i="14"/>
  <c r="I138" i="14"/>
  <c r="I139" i="14"/>
  <c r="I140" i="14"/>
  <c r="I141" i="14"/>
  <c r="I142" i="14"/>
  <c r="I143" i="14"/>
  <c r="B144" i="14"/>
  <c r="C23" i="14"/>
  <c r="B22" i="14"/>
  <c r="I16" i="14"/>
  <c r="I23" i="14"/>
  <c r="E23" i="14"/>
  <c r="F23" i="14"/>
  <c r="G23" i="14"/>
  <c r="H23" i="14"/>
  <c r="D23" i="14"/>
  <c r="I23" i="15" l="1"/>
  <c r="I22" i="15"/>
  <c r="I22" i="14"/>
  <c r="I18" i="14" s="1"/>
  <c r="B169"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E49" i="9"/>
  <c r="A10" i="12"/>
  <c r="A8" i="12"/>
  <c r="A5" i="12"/>
  <c r="B11" i="9"/>
  <c r="B10" i="9"/>
  <c r="B9" i="9"/>
  <c r="B8" i="9"/>
  <c r="I18" i="15"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<sst xmlns="http://schemas.openxmlformats.org/spreadsheetml/2006/main" count="730" uniqueCount="531">
  <si>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</si>
  <si>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</si>
  <si>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</si>
  <si>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</si>
  <si>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</si>
  <si>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</si>
  <si>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</si>
  <si>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</si>
  <si>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</si>
  <si>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</si>
  <si>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</si>
  <si>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</si>
  <si>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</si>
  <si>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</si>
  <si>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</si>
  <si>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</si>
  <si>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</si>
  <si>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</si>
  <si>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</si>
  <si>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</si>
  <si>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</si>
  <si>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</si>
  <si>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</si>
  <si>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</si>
  <si>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</si>
  <si>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</si>
  <si>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</si>
  <si>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</si>
  <si>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</si>
  <si>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</si>
  <si>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</si>
  <si>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</si>
  <si>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</si>
  <si>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</si>
  <si>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</si>
  <si>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</si>
  <si>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</si>
  <si>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</si>
  <si>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</si>
  <si>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</si>
  <si>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</si>
  <si>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</si>
  <si>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</si>
  <si>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</si>
  <si>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</si>
  <si>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</si>
  <si>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</si>
  <si>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</si>
  <si>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</si>
  <si>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</si>
  <si>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</si>
  <si>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</si>
  <si>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</si>
  <si>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</si>
  <si>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</si>
  <si>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</si>
  <si>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</si>
  <si>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</si>
  <si>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</si>
  <si>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</si>
  <si>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</si>
  <si>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</si>
  <si>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</si>
  <si>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</si>
  <si>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</si>
  <si>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</si>
  <si>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</si>
  <si>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</si>
  <si>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</si>
  <si>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</si>
  <si>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</si>
  <si>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</si>
  <si>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</si>
  <si>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</si>
  <si>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</si>
  <si>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</si>
  <si>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</si>
  <si>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</si>
  <si>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</si>
  <si>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</si>
  <si>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</si>
  <si>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</si>
  <si>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</si>
  <si>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</si>
  <si>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</si>
  <si>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</si>
  <si>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</si>
  <si>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</si>
  <si>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</si>
  <si>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</si>
  <si>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</si>
  <si>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</si>
  <si>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</si>
  <si>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</si>
  <si>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</si>
  <si>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</si>
  <si>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</si>
  <si>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</si>
  <si>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</si>
  <si>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</si>
  <si>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</si>
  <si>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</si>
  <si>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</si>
  <si>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</si>
  <si>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</si>
  <si>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</si>
  <si>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</si>
  <si>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</si>
  <si>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</si>
  <si>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</si>
  <si>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</si>
  <si>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</si>
  <si>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</si>
  <si>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</si>
  <si>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</si>
  <si>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</si>
  <si>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</si>
  <si>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</si>
  <si>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</si>
  <si>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</si>
  <si>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</si>
  <si>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</si>
  <si>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</si>
  <si>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</si>
  <si>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</si>
  <si>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</si>
  <si>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</si>
  <si>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</si>
  <si>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</si>
  <si>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</si>
  <si>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</si>
  <si>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</si>
  <si>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</si>
  <si>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</si>
  <si>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</si>
  <si>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</si>
  <si>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</si>
  <si>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</si>
  <si>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</si>
  <si>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</si>
  <si>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</si>
  <si>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</si>
  <si>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</si>
  <si>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</si>
  <si>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</si>
  <si>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</si>
  <si>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</si>
  <si>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</si>
  <si>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</si>
  <si>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</si>
  <si>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</si>
  <si>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</si>
  <si>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</si>
  <si>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</si>
  <si>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</si>
  <si>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</si>
  <si>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</si>
  <si>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</si>
  <si>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</si>
  <si>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</si>
  <si>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</si>
  <si>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</si>
  <si>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</si>
  <si>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</si>
  <si>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</si>
  <si>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</si>
  <si>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</si>
  <si>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</si>
  <si>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</si>
  <si>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</si>
  <si>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</si>
  <si>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</si>
  <si>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</si>
  <si>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</si>
  <si>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</si>
  <si>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</si>
  <si>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</si>
  <si>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</si>
  <si>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</si>
  <si>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</si>
  <si>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</si>
  <si>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</si>
  <si>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</si>
  <si>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</si>
  <si>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</si>
  <si>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</si>
  <si>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</si>
  <si>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</si>
  <si>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</si>
  <si>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</si>
  <si>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</si>
  <si>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</si>
  <si>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</si>
  <si>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</si>
  <si>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</si>
  <si>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</si>
  <si>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</si>
  <si>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</si>
  <si>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</si>
  <si>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</si>
  <si>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</si>
  <si>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</si>
  <si>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</si>
  <si>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</si>
  <si>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</si>
  <si>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</si>
  <si>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</si>
  <si>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</si>
  <si>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</si>
  <si>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</si>
  <si>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</si>
  <si>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</si>
  <si>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</si>
  <si>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</si>
  <si>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</si>
  <si>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</si>
  <si>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</si>
  <si>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</si>
  <si>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</si>
  <si>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</si>
  <si>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</si>
  <si>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</si>
  <si>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</si>
  <si>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</si>
  <si>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</si>
  <si>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</si>
  <si>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</si>
  <si>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</si>
  <si>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</si>
  <si>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</si>
  <si>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</si>
  <si>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</si>
  <si>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</si>
  <si>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</si>
  <si>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</si>
  <si>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</si>
  <si>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</si>
  <si>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</si>
  <si>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</si>
  <si>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</si>
  <si>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</si>
  <si>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</si>
  <si>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</si>
  <si>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</si>
  <si>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</si>
  <si>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</si>
  <si>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</si>
  <si>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</si>
  <si>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</si>
  <si>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</si>
  <si>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</si>
  <si>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</si>
  <si>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</si>
  <si>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</si>
  <si>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</si>
  <si>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</si>
  <si>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</si>
  <si>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</si>
  <si>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</si>
  <si>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</si>
  <si>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</si>
  <si>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</si>
  <si>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</si>
  <si>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</si>
  <si>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</si>
  <si>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</si>
  <si>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</si>
  <si>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</si>
  <si>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</si>
  <si>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</si>
  <si>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</si>
  <si>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</si>
  <si>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</si>
  <si>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</si>
  <si>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</si>
  <si>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</si>
  <si>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</si>
  <si>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</si>
  <si>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</si>
  <si>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</si>
  <si>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</si>
  <si>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</si>
  <si>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</si>
  <si>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</si>
  <si>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</si>
  <si>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</si>
  <si>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</si>
  <si>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</si>
  <si>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</si>
  <si>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</si>
  <si>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</si>
  <si>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</si>
  <si>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</si>
  <si>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</si>
  <si>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</si>
  <si>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</si>
  <si>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</si>
  <si>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</si>
  <si>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</si>
  <si>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</si>
  <si>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</si>
  <si>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</si>
  <si>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</si>
  <si>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</si>
  <si>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</si>
  <si>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</si>
  <si>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</si>
  <si>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</si>
  <si>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</si>
  <si>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</si>
  <si>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</si>
  <si>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</si>
  <si>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</si>
  <si>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</si>
  <si>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</si>
  <si>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</si>
  <si>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</si>
  <si>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</si>
  <si>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</si>
  <si>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</si>
  <si>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</si>
  <si>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</si>
  <si>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</si>
  <si>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</si>
  <si>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</si>
  <si>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</si>
  <si>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</si>
  <si>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</si>
  <si>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</si>
  <si>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</si>
  <si>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</si>
  <si>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</si>
  <si>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</si>
  <si>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</si>
  <si>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</si>
  <si>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</si>
  <si>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</si>
  <si>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</si>
  <si>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</si>
  <si>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</si>
  <si>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</si>
  <si>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</si>
  <si>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</si>
  <si>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</si>
  <si>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</si>
  <si>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</si>
  <si>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</si>
  <si>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</si>
  <si>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</si>
  <si>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</si>
  <si>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</si>
  <si>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</si>
  <si>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</si>
  <si>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</si>
  <si>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</si>
  <si>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</si>
  <si>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</si>
  <si>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</si>
  <si>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</si>
  <si>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</si>
  <si>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</si>
  <si>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</si>
  <si>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</si>
  <si>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</si>
  <si>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</si>
  <si>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</si>
  <si>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</si>
  <si>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</si>
  <si>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</si>
  <si>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</si>
  <si>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</si>
  <si>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</si>
  <si>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</si>
  <si>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</si>
  <si>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</si>
  <si>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</si>
  <si>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Differential equations (Ordinary &amp; partial)</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</si>
  <si>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</si>
  <si>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</si>
  <si>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</si>
  <si>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</si>
  <si>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</si>
  <si>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</si>
  <si>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</si>
  <si>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</si>
  <si>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</si>
  <si>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</si>
  <si>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</si>
  <si>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</si>
  <si>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</si>
  <si>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</si>
  <si>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</si>
  <si>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</si>
  <si>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</si>
  <si>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</si>
  <si>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</si>
  <si>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</si>
  <si>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</si>
  <si>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</si>
  <si>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</si>
  <si>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</si>
  <si>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t>Numerical algorithms</t>
  </si>
  <si>
    <t>Advantageous competences</t>
  </si>
  <si>
    <t>Sustainable Energy Systems</t>
  </si>
  <si>
    <t>Classical physics and mechanics</t>
  </si>
  <si>
    <t>Circuit Theory (Kirchhoff's laws, circuit equivalence, ...)</t>
  </si>
  <si>
    <t>Data, AI, and digitalization</t>
  </si>
  <si>
    <t>Thermodynamics and thermal physics</t>
  </si>
  <si>
    <t>Numerical Analysis, Operations Research, and Programming</t>
  </si>
  <si>
    <t>Statistics and probability 
(Distributions, confidence intervals, regression analysis, …)</t>
  </si>
  <si>
    <t>Linear algebra (Vectors, matrices, eigenvalues, …)</t>
  </si>
  <si>
    <t>Operations research (optimization, linear programming, mathematical modeling, …)</t>
  </si>
  <si>
    <t>Computer programming (Python, Julia, Matlab, GAMS, R, …)</t>
  </si>
  <si>
    <t>Power and energy concepts (Active and reactive power, power system components, 3-phase systems, ...)</t>
  </si>
  <si>
    <t>Energy systems and markets</t>
  </si>
  <si>
    <t>Renewable energy technologies (wind, solar, storage, green hydrogen, …)</t>
  </si>
  <si>
    <t>System analysis, design, and control</t>
  </si>
  <si>
    <t>Micro and macroeconomics (engineering economy, …)</t>
  </si>
  <si>
    <t>Find more information at:</t>
  </si>
  <si>
    <t>https://www.dtu.dk/english/education/graduate/msc-programmes/sustainable-energy-systems/study-lines</t>
  </si>
  <si>
    <t xml:space="preserve">Choose one of the following 4 options (1) Digital Energy Systems, (2) Energy Systems Analysis, </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</si>
  <si>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</si>
  <si>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</si>
  <si>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</si>
  <si>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</si>
  <si>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</si>
  <si>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</si>
  <si>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</si>
  <si>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</si>
  <si>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</si>
  <si>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</si>
  <si>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</si>
  <si>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</si>
  <si>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</si>
  <si>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</si>
  <si>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</si>
  <si>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</si>
  <si>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</si>
  <si>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</si>
  <si>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</si>
  <si>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</si>
  <si>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</si>
  <si>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</si>
  <si>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</si>
  <si>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</si>
  <si>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</si>
  <si>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rPr>
        <b/>
        <sz val="11"/>
        <rFont val="Calibri"/>
        <family val="2"/>
        <scheme val="minor"/>
      </rPr>
      <t xml:space="preserve">Statistics </t>
    </r>
    <r>
      <rPr>
        <u/>
        <sz val="11"/>
        <color theme="10"/>
        <rFont val="Calibri"/>
        <family val="2"/>
        <scheme val="minor"/>
      </rPr>
      <t>02402</t>
    </r>
  </si>
  <si>
    <t>Indicate which specializations you plan to follow:</t>
  </si>
  <si>
    <t>(3) Energy-efficient Building Systems, or (4) None (you will design your own study line)</t>
  </si>
  <si>
    <r>
      <rPr>
        <b/>
        <sz val="11"/>
        <rFont val="Calibri"/>
        <family val="2"/>
        <scheme val="minor"/>
      </rPr>
      <t>Mathematics 1</t>
    </r>
    <r>
      <rPr>
        <u/>
        <sz val="11"/>
        <color theme="10"/>
        <rFont val="Calibri"/>
        <family val="2"/>
        <scheme val="minor"/>
      </rPr>
      <t xml:space="preserve"> 01003 </t>
    </r>
  </si>
  <si>
    <r>
      <rPr>
        <b/>
        <sz val="11"/>
        <rFont val="Calibri"/>
        <family val="2"/>
        <scheme val="minor"/>
      </rPr>
      <t xml:space="preserve">Computer Programming </t>
    </r>
    <r>
      <rPr>
        <u/>
        <sz val="11"/>
        <color theme="10"/>
        <rFont val="Calibri"/>
        <family val="2"/>
        <scheme val="minor"/>
      </rPr>
      <t>02003</t>
    </r>
  </si>
  <si>
    <r>
      <rPr>
        <b/>
        <sz val="11"/>
        <rFont val="Calibri"/>
        <family val="2"/>
        <scheme val="minor"/>
      </rPr>
      <t xml:space="preserve">Mathematics b </t>
    </r>
    <r>
      <rPr>
        <u/>
        <sz val="11"/>
        <color theme="10"/>
        <rFont val="Calibri"/>
        <family val="2"/>
        <scheme val="minor"/>
      </rPr>
      <t>01004</t>
    </r>
  </si>
  <si>
    <r>
      <rPr>
        <b/>
        <sz val="11"/>
        <rFont val="Calibri"/>
        <family val="2"/>
        <scheme val="minor"/>
      </rPr>
      <t xml:space="preserve">Physics </t>
    </r>
    <r>
      <rPr>
        <u/>
        <sz val="11"/>
        <color theme="10"/>
        <rFont val="Calibri"/>
        <family val="2"/>
        <scheme val="minor"/>
      </rPr>
      <t>10063</t>
    </r>
  </si>
  <si>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</si>
  <si>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Your full name</t>
  </si>
  <si>
    <t>Use the drop-down menu, country where you have obtained your qualifying degree</t>
  </si>
  <si>
    <t>The English name of your home university</t>
  </si>
  <si>
    <t>The full English title of your qualifying degree</t>
  </si>
  <si>
    <t>Nominal length in years of qualifying education assuming full-time study</t>
  </si>
  <si>
    <t>Credits as used by your home university</t>
  </si>
  <si>
    <t>Lowest possible grade one can get at your home university</t>
  </si>
  <si>
    <t>GPA calculated from the list of courses below in your home university grade scale (comparable to your transcript)</t>
  </si>
  <si>
    <t>Lowest possible grade for passing a course at your home university</t>
  </si>
  <si>
    <t>Maximum possible grade one can get at your home university</t>
  </si>
  <si>
    <t>Prerequisites GPA:</t>
  </si>
  <si>
    <r>
      <rPr>
        <b/>
        <sz val="11"/>
        <color theme="0"/>
        <rFont val="Calibri"/>
        <family val="2"/>
        <scheme val="minor"/>
      </rPr>
      <t>Mathematics a</t>
    </r>
    <r>
      <rPr>
        <u/>
        <sz val="11"/>
        <color theme="0"/>
        <rFont val="Calibri"/>
        <family val="2"/>
        <scheme val="minor"/>
      </rPr>
      <t xml:space="preserve"> 01001 </t>
    </r>
  </si>
  <si>
    <r>
      <rPr>
        <b/>
        <sz val="11"/>
        <color theme="0"/>
        <rFont val="Calibri"/>
        <family val="2"/>
        <scheme val="minor"/>
      </rPr>
      <t xml:space="preserve">Statistics </t>
    </r>
    <r>
      <rPr>
        <u/>
        <sz val="11"/>
        <color theme="0"/>
        <rFont val="Calibri"/>
        <family val="2"/>
        <scheme val="minor"/>
      </rPr>
      <t>02402</t>
    </r>
  </si>
  <si>
    <r>
      <rPr>
        <b/>
        <sz val="11"/>
        <color theme="0"/>
        <rFont val="Calibri"/>
        <family val="2"/>
        <scheme val="minor"/>
      </rPr>
      <t xml:space="preserve">Computer Programming </t>
    </r>
    <r>
      <rPr>
        <u/>
        <sz val="11"/>
        <color theme="0"/>
        <rFont val="Calibri"/>
        <family val="2"/>
        <scheme val="minor"/>
      </rPr>
      <t>01004</t>
    </r>
  </si>
  <si>
    <r>
      <rPr>
        <b/>
        <sz val="11"/>
        <color theme="0"/>
        <rFont val="Calibri"/>
        <family val="2"/>
        <scheme val="minor"/>
      </rPr>
      <t xml:space="preserve">Mathematics b </t>
    </r>
    <r>
      <rPr>
        <u/>
        <sz val="11"/>
        <color theme="0"/>
        <rFont val="Calibri"/>
        <family val="2"/>
        <scheme val="minor"/>
      </rPr>
      <t>01002</t>
    </r>
  </si>
  <si>
    <r>
      <rPr>
        <b/>
        <sz val="11"/>
        <color theme="0"/>
        <rFont val="Calibri"/>
        <family val="2"/>
        <scheme val="minor"/>
      </rPr>
      <t xml:space="preserve">Physics </t>
    </r>
    <r>
      <rPr>
        <u/>
        <sz val="11"/>
        <color theme="0"/>
        <rFont val="Calibri"/>
        <family val="2"/>
        <scheme val="minor"/>
      </rPr>
      <t>01007</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</si>
  <si>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</si>
  <si>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 estimation for relevant topic</t>
  </si>
  <si>
    <t>Grade estimation for relevant topic</t>
  </si>
  <si>
    <t>Credits (BSc)</t>
  </si>
  <si>
    <t>Local Grade (Bsc)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</si>
  <si>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</si>
  <si>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</si>
  <si>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</si>
  <si>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</si>
  <si>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</si>
  <si>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</si>
  <si>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</si>
  <si>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</si>
  <si>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</si>
  <si>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</si>
  <si>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</si>
  <si>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</si>
  <si>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</si>
  <si>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</si>
  <si>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</si>
  <si>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</si>
  <si>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</si>
  <si>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</si>
  <si>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</si>
  <si>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</si>
  <si>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</si>
  <si>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ENGS6 - English </t>
  </si>
  <si>
    <t xml:space="preserve">EPSS6 - Sports and Physical Education </t>
  </si>
  <si>
    <t xml:space="preserve">ESPS6 - Spanish </t>
  </si>
  <si>
    <t xml:space="preserve">CME - First Year Internship </t>
  </si>
  <si>
    <t xml:space="preserve">MATHS_S6 - Engineering mathematics </t>
  </si>
  <si>
    <t xml:space="preserve">CCUBE_S6 - From measurement to control </t>
  </si>
  <si>
    <t xml:space="preserve">ALGPR_S6 - Algorithms and Programming </t>
  </si>
  <si>
    <t xml:space="preserve">SELEC_S6 - Electronics, Electric Actuators, Embedded Systems </t>
  </si>
  <si>
    <t xml:space="preserve">ENGS5 - English </t>
  </si>
  <si>
    <t xml:space="preserve">EPSS5 - Sports and Physical Education </t>
  </si>
  <si>
    <t xml:space="preserve">ESPS5 - Spanish </t>
  </si>
  <si>
    <t xml:space="preserve">MeMCo_S5 - Modelling approaches in mechanical engineering </t>
  </si>
  <si>
    <t xml:space="preserve">CODEP_S5 - Product Design and Development </t>
  </si>
  <si>
    <t xml:space="preserve">ENCLI_S5 - Energy, Environment and Climate Challenges </t>
  </si>
  <si>
    <t xml:space="preserve">MATER_S5 - Materials </t>
  </si>
  <si>
    <t xml:space="preserve">FLUID_S5 - Physics and Fluid Dynamics </t>
  </si>
  <si>
    <t>Mathematics PC</t>
  </si>
  <si>
    <t>Physics PC</t>
  </si>
  <si>
    <t>Chemistry PC</t>
  </si>
  <si>
    <t>French and Philosophy PC</t>
  </si>
  <si>
    <t>English PC</t>
  </si>
  <si>
    <t>Computer Sciences PC</t>
  </si>
  <si>
    <t>Mathematics PCSI</t>
  </si>
  <si>
    <t>Physics PCSI</t>
  </si>
  <si>
    <t>Industrial Engineering PCSI</t>
  </si>
  <si>
    <t>Computer Sciences PCSI</t>
  </si>
  <si>
    <t>French and Philosophy PCSI</t>
  </si>
  <si>
    <t>English PCSI</t>
  </si>
  <si>
    <t>Chemistry PCSI</t>
  </si>
  <si>
    <t xml:space="preserve">ENGCIT - Civic engagement </t>
  </si>
  <si>
    <t>PASSED</t>
  </si>
  <si>
    <t>Soft Skills Semestre 5</t>
  </si>
  <si>
    <t xml:space="preserve">Soft Skills Semestre 6 </t>
  </si>
  <si>
    <t>Gustave Eiffel</t>
  </si>
  <si>
    <t>University of Eiffel Tower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</si>
</sst>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5">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i/>
      <sz val="10"/>
      <color rgb="FFFF000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u/>
      <sz val="11"/>
      <color rgb="FF000000"/>
      <name val="Calibri"/>
      <family val="2"/>
      <scheme val="minor"/>
    </font>
    <font>
      <sz val="11"/>
      <color rgb="FF000000"/>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8"/>
      <name val="Calibri"/>
      <family val="2"/>
      <scheme val="minor"/>
    </font>
    <font>
      <b/>
      <sz val="11"/>
      <color theme="0"/>
      <name val="Calibri"/>
      <family val="2"/>
      <scheme val="minor"/>
    </font>
    <font>
      <i/>
      <sz val="10"/>
      <color theme="9"/>
      <name val="Calibri"/>
      <family val="2"/>
      <scheme val="minor"/>
    </font>
    <font>
      <u/>
      <sz val="11"/>
      <color theme="0"/>
      <name val="Calibri"/>
      <family val="2"/>
      <scheme val="minor"/>
    </font>
    <font>
      <sz val="10"/>
      <name val="Calibri"/>
      <family val="2"/>
      <scheme val="minor"/>
    </font>
    <font>
      <b/>
      <sz val="11"/>
      <color rgb="FF00000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CC99"/>
        <bgColor indexed="64"/>
      </patternFill>
    </fill>
  </fills>
  <borders count="11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7F7F7F"/>
      </top>
      <bottom style="thin">
        <color rgb="FF7F7F7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medium">
        <color indexed="64"/>
      </right>
      <top style="thin">
        <color rgb="FF7F7F7F"/>
      </top>
      <bottom style="thin">
        <color indexed="64"/>
      </bottom>
      <diagonal/>
    </border>
    <border>
      <left style="thin">
        <color indexed="64"/>
      </left>
      <right/>
      <top style="thin">
        <color rgb="FF7F7F7F"/>
      </top>
      <bottom style="thin">
        <color indexed="64"/>
      </bottom>
      <diagonal/>
    </border>
    <border>
      <left/>
      <right style="thin">
        <color rgb="FF7F7F7F"/>
      </right>
      <top style="thin">
        <color rgb="FF7F7F7F"/>
      </top>
      <bottom style="thin">
        <color indexed="64"/>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right/>
      <top style="thin">
        <color rgb="FF7F7F7F"/>
      </top>
      <bottom/>
      <diagonal/>
    </border>
    <border>
      <left/>
      <right/>
      <top/>
      <bottom style="thin">
        <color rgb="FF7F7F7F"/>
      </bottom>
      <diagonal/>
    </border>
    <border>
      <left style="thin">
        <color rgb="FF7F7F7F"/>
      </left>
      <right style="thin">
        <color indexed="64"/>
      </right>
      <top style="thin">
        <color rgb="FF7F7F7F"/>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medium">
        <color indexed="64"/>
      </left>
      <right style="thin">
        <color rgb="FF7F7F7F"/>
      </right>
      <top/>
      <bottom style="thin">
        <color rgb="FF7F7F7F"/>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medium">
        <color indexed="64"/>
      </right>
      <top style="thin">
        <color theme="3"/>
      </top>
      <bottom/>
      <diagonal/>
    </border>
    <border>
      <left style="medium">
        <color indexed="64"/>
      </left>
      <right style="medium">
        <color indexed="64"/>
      </right>
      <top/>
      <bottom style="thin">
        <color theme="3"/>
      </bottom>
      <diagonal/>
    </border>
    <border>
      <left/>
      <right style="medium">
        <color indexed="64"/>
      </right>
      <top style="medium">
        <color indexed="64"/>
      </top>
      <bottom style="thin">
        <color theme="3"/>
      </bottom>
      <diagonal/>
    </border>
    <border>
      <left/>
      <right/>
      <top style="medium">
        <color indexed="64"/>
      </top>
      <bottom style="thin">
        <color theme="3"/>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indexed="64"/>
      </left>
      <right style="thin">
        <color rgb="FF7F7F7F"/>
      </right>
      <top style="thin">
        <color rgb="FF7F7F7F"/>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theme="0" tint="-0.499984740745262"/>
      </right>
      <top/>
      <bottom style="thin">
        <color rgb="FF7F7F7F"/>
      </bottom>
      <diagonal/>
    </border>
    <border>
      <left style="thin">
        <color indexed="64"/>
      </left>
      <right style="thin">
        <color rgb="FF7F7F7F"/>
      </right>
      <top/>
      <bottom style="thin">
        <color rgb="FF7F7F7F"/>
      </bottom>
      <diagonal/>
    </border>
    <border>
      <left style="thin">
        <color theme="0" tint="-0.499984740745262"/>
      </left>
      <right style="thin">
        <color theme="0" tint="-0.499984740745262"/>
      </right>
      <top/>
      <bottom style="thin">
        <color theme="0" tint="-0.499984740745262"/>
      </bottom>
      <diagonal/>
    </border>
    <border>
      <left style="thin">
        <color rgb="FF7F7F7F"/>
      </left>
      <right style="medium">
        <color indexed="64"/>
      </right>
      <top/>
      <bottom style="thin">
        <color rgb="FF7F7F7F"/>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7" fillId="3" borderId="22" applyNumberFormat="0" applyAlignment="0" applyProtection="0"/>
    <xf numFmtId="43" fontId="42" fillId="0" borderId="0" applyFont="0" applyFill="0" applyBorder="0" applyAlignment="0" applyProtection="0"/>
    <xf numFmtId="9" fontId="42" fillId="0" borderId="0" applyFont="0" applyFill="0" applyBorder="0" applyAlignment="0" applyProtection="0"/>
  </cellStyleXfs>
  <cellXfs count="331">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5" xfId="0" applyBorder="1" applyProtection="1">
      <protection hidden="1"/>
    </xf>
    <xf numFmtId="0" fontId="0" fillId="0" borderId="36" xfId="0" applyBorder="1" applyProtection="1">
      <protection hidden="1"/>
    </xf>
    <xf numFmtId="0" fontId="5" fillId="2" borderId="42" xfId="1" applyBorder="1">
      <protection locked="0"/>
    </xf>
    <xf numFmtId="0" fontId="0" fillId="0" borderId="39" xfId="0" applyBorder="1" applyProtection="1">
      <protection hidden="1"/>
    </xf>
    <xf numFmtId="0" fontId="10" fillId="0" borderId="0" xfId="3" applyBorder="1" applyProtection="1">
      <protection locked="0"/>
    </xf>
    <xf numFmtId="0" fontId="28" fillId="0" borderId="5" xfId="0" applyFont="1" applyBorder="1" applyProtection="1">
      <protection hidden="1"/>
    </xf>
    <xf numFmtId="0" fontId="8"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5"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0" fillId="0" borderId="10" xfId="0" applyBorder="1"/>
    <xf numFmtId="0" fontId="0" fillId="0" borderId="12"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3" xfId="0" applyBorder="1" applyAlignment="1">
      <alignment horizontal="left" vertical="top" wrapText="1"/>
    </xf>
    <xf numFmtId="0" fontId="5" fillId="2" borderId="14" xfId="1" applyBorder="1">
      <protection locked="0"/>
    </xf>
    <xf numFmtId="0" fontId="0" fillId="0" borderId="30" xfId="0" applyBorder="1"/>
    <xf numFmtId="0" fontId="0" fillId="0" borderId="50" xfId="0" applyBorder="1" applyAlignment="1" applyProtection="1">
      <alignment horizontal="center" vertical="center"/>
      <protection hidden="1"/>
    </xf>
    <xf numFmtId="0" fontId="43" fillId="0" borderId="0" xfId="0" applyFont="1"/>
    <xf numFmtId="0" fontId="44" fillId="0" borderId="0" xfId="0" applyFont="1"/>
    <xf numFmtId="0" fontId="47" fillId="0" borderId="73" xfId="0" applyFont="1" applyBorder="1" applyAlignment="1" applyProtection="1">
      <alignment horizontal="center" wrapText="1"/>
      <protection hidden="1"/>
    </xf>
    <xf numFmtId="0" fontId="47" fillId="0" borderId="73" xfId="0" applyFont="1" applyBorder="1" applyAlignment="1" applyProtection="1">
      <alignment horizontal="center" vertical="center"/>
      <protection hidden="1"/>
    </xf>
    <xf numFmtId="0" fontId="5" fillId="2" borderId="74" xfId="1" applyBorder="1">
      <protection locked="0"/>
    </xf>
    <xf numFmtId="0" fontId="5" fillId="2" borderId="8" xfId="1" applyBorder="1">
      <protection locked="0"/>
    </xf>
    <xf numFmtId="0" fontId="3" fillId="3" borderId="74" xfId="2" applyBorder="1" applyProtection="1">
      <protection hidden="1"/>
    </xf>
    <xf numFmtId="0" fontId="14" fillId="0" borderId="75" xfId="0" applyFont="1" applyBorder="1" applyProtection="1">
      <protection locked="0" hidden="1"/>
    </xf>
    <xf numFmtId="0" fontId="5" fillId="2" borderId="13" xfId="1" applyBorder="1">
      <protection locked="0"/>
    </xf>
    <xf numFmtId="0" fontId="3" fillId="3" borderId="76" xfId="2" applyBorder="1" applyProtection="1">
      <protection hidden="1"/>
    </xf>
    <xf numFmtId="0" fontId="14" fillId="0" borderId="77" xfId="0" applyFont="1" applyBorder="1" applyProtection="1">
      <protection locked="0" hidden="1"/>
    </xf>
    <xf numFmtId="0" fontId="4" fillId="0" borderId="0" xfId="0" applyFont="1" applyProtection="1">
      <protection hidden="1"/>
    </xf>
    <xf numFmtId="0" fontId="1" fillId="0" borderId="4" xfId="0" applyFont="1" applyBorder="1" applyProtection="1">
      <protection hidden="1"/>
    </xf>
    <xf numFmtId="0" fontId="1" fillId="0" borderId="5" xfId="0" applyFont="1" applyBorder="1" applyProtection="1">
      <protection hidden="1"/>
    </xf>
    <xf numFmtId="0" fontId="0" fillId="0" borderId="83" xfId="0" applyBorder="1" applyProtection="1">
      <protection hidden="1"/>
    </xf>
    <xf numFmtId="0" fontId="46" fillId="0" borderId="0" xfId="0" applyFont="1" applyProtection="1">
      <protection hidden="1"/>
    </xf>
    <xf numFmtId="0" fontId="10" fillId="0" borderId="0" xfId="3"/>
    <xf numFmtId="0" fontId="4" fillId="0" borderId="0" xfId="0" applyFont="1" applyAlignment="1" applyProtection="1">
      <alignment vertical="center"/>
      <protection hidden="1"/>
    </xf>
    <xf numFmtId="0" fontId="4" fillId="0" borderId="0" xfId="0" applyFont="1" applyAlignment="1" applyProtection="1">
      <alignment horizontal="center"/>
      <protection hidden="1"/>
    </xf>
    <xf numFmtId="43" fontId="10" fillId="0" borderId="0" xfId="5" applyFont="1" applyBorder="1"/>
    <xf numFmtId="0" fontId="19" fillId="0" borderId="0" xfId="0" applyFont="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0" fillId="0" borderId="86" xfId="0" applyBorder="1" applyProtection="1">
      <protection hidden="1"/>
    </xf>
    <xf numFmtId="0" fontId="6" fillId="0" borderId="87" xfId="0" applyFont="1" applyBorder="1" applyProtection="1">
      <protection hidden="1"/>
    </xf>
    <xf numFmtId="0" fontId="0" fillId="0" borderId="87" xfId="0" applyBorder="1" applyProtection="1">
      <protection hidden="1"/>
    </xf>
    <xf numFmtId="0" fontId="0" fillId="0" borderId="88" xfId="0" applyBorder="1" applyProtection="1">
      <protection hidden="1"/>
    </xf>
    <xf numFmtId="0" fontId="0" fillId="6" borderId="0" xfId="0" applyFill="1" applyProtection="1">
      <protection hidden="1"/>
    </xf>
    <xf numFmtId="0" fontId="20" fillId="0" borderId="0" xfId="0" applyFont="1" applyProtection="1">
      <protection hidden="1"/>
    </xf>
    <xf numFmtId="0" fontId="0" fillId="0" borderId="34" xfId="0" applyBorder="1" applyProtection="1">
      <protection hidden="1"/>
    </xf>
    <xf numFmtId="164" fontId="3" fillId="3" borderId="3" xfId="2" applyNumberFormat="1" applyProtection="1">
      <protection hidden="1"/>
    </xf>
    <xf numFmtId="0" fontId="0" fillId="6" borderId="0" xfId="0" applyFill="1"/>
    <xf numFmtId="0" fontId="5" fillId="2" borderId="3" xfId="1" applyAlignment="1">
      <protection locked="0"/>
    </xf>
    <xf numFmtId="0" fontId="52" fillId="0" borderId="0" xfId="3" applyFont="1"/>
    <xf numFmtId="0" fontId="6" fillId="6" borderId="86" xfId="0" applyFont="1" applyFill="1" applyBorder="1" applyProtection="1">
      <protection hidden="1"/>
    </xf>
    <xf numFmtId="0" fontId="0" fillId="6" borderId="89" xfId="0" applyFill="1" applyBorder="1"/>
    <xf numFmtId="0" fontId="6" fillId="6" borderId="0" xfId="0" applyFont="1" applyFill="1" applyProtection="1">
      <protection hidden="1"/>
    </xf>
    <xf numFmtId="0" fontId="5" fillId="2" borderId="91" xfId="1" applyBorder="1">
      <protection locked="0"/>
    </xf>
    <xf numFmtId="0" fontId="22" fillId="6" borderId="89" xfId="0" applyFont="1" applyFill="1" applyBorder="1" applyAlignment="1" applyProtection="1">
      <alignment horizontal="right"/>
      <protection hidden="1"/>
    </xf>
    <xf numFmtId="0" fontId="22" fillId="6" borderId="90" xfId="0" applyFont="1" applyFill="1" applyBorder="1" applyProtection="1">
      <protection hidden="1"/>
    </xf>
    <xf numFmtId="0" fontId="6" fillId="6" borderId="88" xfId="0" applyFont="1" applyFill="1" applyBorder="1" applyProtection="1">
      <protection hidden="1"/>
    </xf>
    <xf numFmtId="0" fontId="0" fillId="6" borderId="90" xfId="0" applyFill="1" applyBorder="1"/>
    <xf numFmtId="0" fontId="22" fillId="6" borderId="0" xfId="0" applyFont="1" applyFill="1" applyAlignment="1" applyProtection="1">
      <alignment horizontal="right"/>
      <protection hidden="1"/>
    </xf>
    <xf numFmtId="0" fontId="1" fillId="0" borderId="21" xfId="0" applyFont="1" applyBorder="1" applyAlignment="1" applyProtection="1">
      <alignment horizontal="center" textRotation="90" wrapText="1"/>
      <protection locked="0" hidden="1"/>
    </xf>
    <xf numFmtId="0" fontId="53" fillId="4" borderId="92" xfId="0" quotePrefix="1" applyFont="1" applyFill="1" applyBorder="1" applyAlignment="1" applyProtection="1">
      <alignment horizontal="left" vertical="center" wrapText="1"/>
      <protection hidden="1"/>
    </xf>
    <xf numFmtId="0" fontId="3" fillId="3" borderId="16" xfId="2" applyBorder="1"/>
    <xf numFmtId="0" fontId="1" fillId="0" borderId="93" xfId="0" applyFont="1" applyBorder="1" applyAlignment="1" applyProtection="1">
      <alignment horizontal="right"/>
      <protection hidden="1"/>
    </xf>
    <xf numFmtId="0" fontId="54" fillId="0" borderId="93"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164" fontId="3" fillId="3" borderId="94" xfId="2" applyNumberFormat="1" applyBorder="1" applyAlignment="1" applyProtection="1">
      <alignment horizontal="right"/>
      <protection hidden="1"/>
    </xf>
    <xf numFmtId="0" fontId="5" fillId="2" borderId="95" xfId="1" applyBorder="1">
      <protection locked="0"/>
    </xf>
    <xf numFmtId="0" fontId="5" fillId="2" borderId="88" xfId="1" applyBorder="1">
      <protection locked="0"/>
    </xf>
    <xf numFmtId="0" fontId="5" fillId="2" borderId="96" xfId="1" applyBorder="1">
      <protection locked="0"/>
    </xf>
    <xf numFmtId="0" fontId="3" fillId="3" borderId="88" xfId="2" applyBorder="1" applyProtection="1">
      <protection hidden="1"/>
    </xf>
    <xf numFmtId="0" fontId="0" fillId="0" borderId="97" xfId="0" applyBorder="1" applyProtection="1">
      <protection hidden="1"/>
    </xf>
    <xf numFmtId="164" fontId="3" fillId="3" borderId="19" xfId="2" applyNumberFormat="1" applyBorder="1" applyProtection="1">
      <protection hidden="1"/>
    </xf>
    <xf numFmtId="164" fontId="3" fillId="3" borderId="20" xfId="2" applyNumberFormat="1" applyBorder="1" applyProtection="1">
      <protection hidden="1"/>
    </xf>
    <xf numFmtId="9" fontId="3" fillId="3" borderId="98" xfId="6" applyFont="1" applyFill="1" applyBorder="1" applyProtection="1">
      <protection hidden="1"/>
    </xf>
    <xf numFmtId="164" fontId="3" fillId="3" borderId="98" xfId="2" applyNumberFormat="1" applyBorder="1" applyProtection="1">
      <protection hidden="1"/>
    </xf>
    <xf numFmtId="0" fontId="1" fillId="0" borderId="99"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7" borderId="78" xfId="1" applyFill="1" applyBorder="1">
      <protection locked="0"/>
    </xf>
    <xf numFmtId="0" fontId="0" fillId="7" borderId="100" xfId="0" applyFill="1" applyBorder="1" applyProtection="1">
      <protection locked="0"/>
    </xf>
    <xf numFmtId="0" fontId="37" fillId="7" borderId="100" xfId="0" applyFont="1" applyFill="1" applyBorder="1" applyProtection="1">
      <protection locked="0"/>
    </xf>
    <xf numFmtId="0" fontId="5" fillId="2" borderId="96" xfId="1" applyBorder="1" applyAlignment="1">
      <protection locked="0"/>
    </xf>
    <xf numFmtId="0" fontId="5" fillId="2" borderId="95" xfId="1" applyBorder="1" applyAlignment="1">
      <protection locked="0"/>
    </xf>
    <xf numFmtId="0" fontId="0" fillId="7" borderId="79" xfId="0" applyFill="1" applyBorder="1" applyProtection="1">
      <protection locked="0"/>
    </xf>
    <xf numFmtId="0" fontId="37" fillId="7" borderId="79" xfId="0" applyFont="1" applyFill="1" applyBorder="1" applyProtection="1">
      <protection locked="0"/>
    </xf>
    <xf numFmtId="0" fontId="5" fillId="7" borderId="8" xfId="1" applyFill="1" applyBorder="1" applyAlignment="1">
      <protection locked="0"/>
    </xf>
    <xf numFmtId="0" fontId="5" fillId="2" borderId="8" xfId="1" applyBorder="1" applyAlignment="1">
      <protection locked="0"/>
    </xf>
    <xf numFmtId="0" fontId="5" fillId="7" borderId="80" xfId="1" applyFill="1" applyBorder="1">
      <protection locked="0"/>
    </xf>
    <xf numFmtId="0" fontId="0" fillId="7" borderId="81" xfId="0" applyFill="1" applyBorder="1" applyProtection="1">
      <protection locked="0"/>
    </xf>
    <xf numFmtId="0" fontId="37" fillId="7" borderId="81"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6" fillId="0" borderId="82" xfId="0" applyFont="1" applyBorder="1" applyProtection="1">
      <protection hidden="1"/>
    </xf>
    <xf numFmtId="0" fontId="0" fillId="0" borderId="83" xfId="0" applyBorder="1" applyAlignment="1" applyProtection="1">
      <alignment horizontal="center"/>
      <protection hidden="1"/>
    </xf>
    <xf numFmtId="0" fontId="3" fillId="3" borderId="86" xfId="2" applyBorder="1" applyProtection="1">
      <protection hidden="1"/>
    </xf>
    <xf numFmtId="0" fontId="14" fillId="0" borderId="101" xfId="0" applyFont="1" applyBorder="1" applyProtection="1">
      <protection locked="0" hidden="1"/>
    </xf>
    <xf numFmtId="0" fontId="14" fillId="0" borderId="102" xfId="0" applyFont="1" applyBorder="1" applyProtection="1">
      <protection locked="0" hidden="1"/>
    </xf>
    <xf numFmtId="0" fontId="5" fillId="7" borderId="84" xfId="1" applyFill="1" applyBorder="1">
      <protection locked="0"/>
    </xf>
    <xf numFmtId="0" fontId="0" fillId="7" borderId="85" xfId="0" applyFill="1" applyBorder="1" applyProtection="1">
      <protection locked="0"/>
    </xf>
    <xf numFmtId="0" fontId="45" fillId="0" borderId="82" xfId="0" applyFont="1" applyBorder="1" applyProtection="1">
      <protection hidden="1"/>
    </xf>
    <xf numFmtId="0" fontId="10" fillId="0" borderId="19" xfId="3" applyBorder="1" applyAlignment="1" applyProtection="1">
      <alignment horizontal="center" textRotation="90"/>
      <protection hidden="1"/>
    </xf>
    <xf numFmtId="0" fontId="10" fillId="0" borderId="20" xfId="3" applyBorder="1" applyAlignment="1" applyProtection="1">
      <alignment horizontal="center" textRotation="90"/>
      <protection hidden="1"/>
    </xf>
    <xf numFmtId="0" fontId="5" fillId="2" borderId="107" xfId="1" applyBorder="1">
      <protection locked="0"/>
    </xf>
    <xf numFmtId="0" fontId="5" fillId="2" borderId="108" xfId="1" applyNumberFormat="1" applyBorder="1">
      <protection locked="0"/>
    </xf>
    <xf numFmtId="0" fontId="5" fillId="2" borderId="109" xfId="1" applyBorder="1">
      <protection locked="0"/>
    </xf>
    <xf numFmtId="0" fontId="5" fillId="2" borderId="110" xfId="1" applyBorder="1">
      <protection locked="0"/>
    </xf>
    <xf numFmtId="0" fontId="37" fillId="5" borderId="111" xfId="0" applyFont="1" applyFill="1" applyBorder="1" applyProtection="1">
      <protection locked="0"/>
    </xf>
    <xf numFmtId="0" fontId="37" fillId="5" borderId="39" xfId="0" applyFont="1" applyFill="1" applyBorder="1" applyProtection="1">
      <protection locked="0"/>
    </xf>
    <xf numFmtId="0" fontId="37" fillId="7" borderId="111" xfId="0" applyFont="1" applyFill="1" applyBorder="1" applyProtection="1">
      <protection locked="0"/>
    </xf>
    <xf numFmtId="0" fontId="37" fillId="7" borderId="39" xfId="0" applyFont="1" applyFill="1" applyBorder="1" applyProtection="1">
      <protection locked="0"/>
    </xf>
    <xf numFmtId="0" fontId="5" fillId="2" borderId="9" xfId="1" applyBorder="1">
      <protection locked="0"/>
    </xf>
    <xf numFmtId="0" fontId="5" fillId="2" borderId="9" xfId="1" applyNumberFormat="1" applyBorder="1">
      <protection locked="0"/>
    </xf>
    <xf numFmtId="0" fontId="5" fillId="2" borderId="112" xfId="1" applyBorder="1">
      <protection locked="0"/>
    </xf>
    <xf numFmtId="0" fontId="5" fillId="2" borderId="74" xfId="1" applyBorder="1" applyAlignment="1">
      <alignment horizontal="center"/>
      <protection locked="0"/>
    </xf>
    <xf numFmtId="0" fontId="5" fillId="2" borderId="67" xfId="1" applyBorder="1" applyAlignment="1">
      <alignment horizontal="center"/>
      <protection locked="0"/>
    </xf>
    <xf numFmtId="0" fontId="5" fillId="2" borderId="42" xfId="1" applyBorder="1" applyAlignment="1">
      <alignment horizontal="center"/>
      <protection locked="0"/>
    </xf>
    <xf numFmtId="0" fontId="0" fillId="0" borderId="85" xfId="0" applyBorder="1" applyProtection="1">
      <protection locked="0"/>
    </xf>
    <xf numFmtId="0" fontId="0" fillId="0" borderId="106" xfId="0" applyBorder="1" applyProtection="1">
      <protection locked="0"/>
    </xf>
    <xf numFmtId="0" fontId="0" fillId="0" borderId="79" xfId="0" applyBorder="1" applyProtection="1">
      <protection locked="0"/>
    </xf>
    <xf numFmtId="0" fontId="0" fillId="0" borderId="105" xfId="0" applyBorder="1" applyProtection="1">
      <protection locked="0"/>
    </xf>
    <xf numFmtId="0" fontId="1" fillId="0" borderId="104" xfId="0" applyFont="1" applyBorder="1" applyProtection="1">
      <protection hidden="1"/>
    </xf>
    <xf numFmtId="0" fontId="1" fillId="0" borderId="104" xfId="0" applyFont="1" applyBorder="1"/>
    <xf numFmtId="0" fontId="1" fillId="0" borderId="103" xfId="0" applyFont="1" applyBorder="1"/>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13" fillId="0" borderId="0" xfId="0" applyFont="1" applyAlignment="1" applyProtection="1">
      <alignment horizontal="center" vertical="top"/>
      <protection hidden="1"/>
    </xf>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6" fillId="6" borderId="87" xfId="0" applyFont="1" applyFill="1" applyBorder="1" applyProtection="1">
      <protection hidden="1"/>
    </xf>
    <xf numFmtId="0" fontId="0" fillId="6" borderId="0" xfId="0" applyFill="1"/>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1" fillId="0" borderId="5" xfId="0" applyFont="1" applyBorder="1" applyAlignment="1" applyProtection="1">
      <alignment horizontal="center"/>
      <protection hidden="1"/>
    </xf>
    <xf numFmtId="0" fontId="31" fillId="0" borderId="2" xfId="0" applyFont="1" applyBorder="1" applyAlignment="1" applyProtection="1">
      <alignment horizont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10" xfId="0" applyFont="1" applyBorder="1" applyAlignment="1" applyProtection="1">
      <alignment horizontal="center"/>
      <protection hidden="1"/>
    </xf>
    <xf numFmtId="0" fontId="31" fillId="0" borderId="37"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6"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0" xfId="0" applyFont="1" applyBorder="1" applyAlignment="1" applyProtection="1">
      <alignment horizontal="center" vertical="center"/>
      <protection hidden="1"/>
    </xf>
    <xf numFmtId="0" fontId="40" fillId="0" borderId="33" xfId="0" applyFont="1" applyBorder="1" applyAlignment="1" applyProtection="1">
      <alignment horizontal="left" vertical="center"/>
      <protection hidden="1"/>
    </xf>
    <xf numFmtId="0" fontId="41" fillId="0" borderId="32" xfId="0" applyFont="1" applyBorder="1" applyAlignment="1">
      <alignment horizontal="left"/>
    </xf>
    <xf numFmtId="0" fontId="0" fillId="0" borderId="64" xfId="0" applyBorder="1" applyAlignment="1" applyProtection="1">
      <alignment horizontal="center" vertical="center"/>
      <protection hidden="1"/>
    </xf>
    <xf numFmtId="0" fontId="0" fillId="0" borderId="66" xfId="0" applyBorder="1"/>
    <xf numFmtId="1" fontId="16" fillId="2" borderId="64"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11" fillId="0" borderId="11" xfId="0" applyFont="1" applyBorder="1" applyAlignment="1" applyProtection="1">
      <alignment horizontal="left" vertical="center"/>
      <protection hidden="1"/>
    </xf>
    <xf numFmtId="0" fontId="11" fillId="0" borderId="10" xfId="0" applyFont="1" applyBorder="1" applyAlignment="1" applyProtection="1">
      <alignment horizontal="left" vertical="center"/>
      <protection hidden="1"/>
    </xf>
    <xf numFmtId="0" fontId="11" fillId="0" borderId="6"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31" fillId="0" borderId="0" xfId="0" applyFont="1" applyAlignment="1" applyProtection="1">
      <alignment horizontal="center" vertical="center"/>
      <protection hidden="1"/>
    </xf>
    <xf numFmtId="0" fontId="31" fillId="0" borderId="7" xfId="0" applyFont="1" applyBorder="1" applyAlignment="1" applyProtection="1">
      <alignment horizontal="center" vertical="center"/>
      <protection hidden="1"/>
    </xf>
    <xf numFmtId="0" fontId="11" fillId="0" borderId="7" xfId="0" applyFont="1" applyBorder="1" applyAlignment="1" applyProtection="1">
      <alignment horizontal="left" vertical="center"/>
      <protection hidden="1"/>
    </xf>
    <xf numFmtId="0" fontId="11" fillId="0" borderId="61" xfId="0" applyFont="1" applyBorder="1" applyAlignment="1" applyProtection="1">
      <alignment horizontal="left" vertical="center"/>
      <protection hidden="1"/>
    </xf>
    <xf numFmtId="0" fontId="11" fillId="0" borderId="37" xfId="0" applyFont="1" applyBorder="1" applyAlignment="1" applyProtection="1">
      <alignment horizontal="left" vertical="center"/>
      <protection hidden="1"/>
    </xf>
    <xf numFmtId="0" fontId="11" fillId="0" borderId="38" xfId="0" applyFont="1" applyBorder="1" applyAlignment="1" applyProtection="1">
      <alignment horizontal="left" vertical="center"/>
      <protection hidden="1"/>
    </xf>
    <xf numFmtId="0" fontId="5" fillId="2" borderId="46" xfId="1" applyBorder="1" applyAlignment="1">
      <alignment horizontal="center"/>
      <protection locked="0"/>
    </xf>
    <xf numFmtId="0" fontId="5" fillId="2" borderId="47" xfId="1" applyBorder="1" applyAlignment="1">
      <alignment horizontal="center"/>
      <protection locked="0"/>
    </xf>
    <xf numFmtId="0" fontId="5" fillId="2" borderId="48" xfId="1" applyBorder="1" applyAlignment="1">
      <alignment horizontal="center"/>
      <protection locked="0"/>
    </xf>
    <xf numFmtId="0" fontId="10" fillId="0" borderId="53" xfId="3" applyBorder="1" applyAlignment="1" applyProtection="1">
      <alignment horizontal="left"/>
      <protection locked="0"/>
    </xf>
    <xf numFmtId="0" fontId="10" fillId="0" borderId="47" xfId="3" applyBorder="1" applyAlignment="1" applyProtection="1">
      <alignment horizontal="left"/>
      <protection locked="0"/>
    </xf>
    <xf numFmtId="0" fontId="10" fillId="0" borderId="48" xfId="3" applyBorder="1" applyAlignment="1" applyProtection="1">
      <alignment horizontal="left"/>
      <protection locked="0"/>
    </xf>
    <xf numFmtId="0" fontId="8" fillId="0" borderId="65" xfId="0" applyFont="1" applyBorder="1" applyAlignment="1" applyProtection="1">
      <alignment horizontal="left" vertical="center"/>
      <protection hidden="1"/>
    </xf>
    <xf numFmtId="0" fontId="0" fillId="0" borderId="50" xfId="0" applyBorder="1" applyAlignment="1">
      <alignment horizontal="left"/>
    </xf>
    <xf numFmtId="0" fontId="0" fillId="0" borderId="52" xfId="0" applyBorder="1" applyAlignment="1">
      <alignment horizontal="left"/>
    </xf>
    <xf numFmtId="0" fontId="5" fillId="2" borderId="68" xfId="1" applyBorder="1" applyAlignment="1">
      <alignment horizontal="left" vertical="top" wrapText="1"/>
      <protection locked="0"/>
    </xf>
    <xf numFmtId="0" fontId="5" fillId="2" borderId="69" xfId="1" applyBorder="1" applyAlignment="1">
      <alignment horizontal="left" vertical="top" wrapText="1"/>
      <protection locked="0"/>
    </xf>
    <xf numFmtId="0" fontId="5" fillId="2" borderId="70" xfId="1" applyBorder="1" applyAlignment="1">
      <alignment horizontal="left" vertical="top" wrapText="1"/>
      <protection locked="0"/>
    </xf>
    <xf numFmtId="0" fontId="0" fillId="0" borderId="0" xfId="0"/>
    <xf numFmtId="0" fontId="30" fillId="0" borderId="46" xfId="0" applyFont="1" applyBorder="1" applyAlignment="1">
      <alignment horizontal="left" vertical="center" wrapText="1"/>
    </xf>
    <xf numFmtId="0" fontId="30" fillId="0" borderId="62" xfId="0" applyFont="1" applyBorder="1" applyAlignment="1">
      <alignment horizontal="left" vertical="center"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6" fillId="0" borderId="6" xfId="0" applyFont="1" applyBorder="1" applyAlignment="1">
      <alignment horizontal="left" wrapText="1"/>
    </xf>
    <xf numFmtId="0" fontId="26" fillId="0" borderId="0" xfId="0" applyFont="1" applyAlignment="1">
      <alignment horizontal="left"/>
    </xf>
    <xf numFmtId="0" fontId="26" fillId="0" borderId="7" xfId="0" applyFont="1" applyBorder="1" applyAlignment="1">
      <alignment horizontal="left"/>
    </xf>
    <xf numFmtId="0" fontId="1" fillId="0" borderId="46" xfId="0" applyFont="1" applyBorder="1" applyAlignment="1">
      <alignment horizontal="center" vertical="center"/>
    </xf>
    <xf numFmtId="0" fontId="1" fillId="0" borderId="62" xfId="0" applyFont="1" applyBorder="1" applyAlignment="1">
      <alignment horizontal="center" vertical="center"/>
    </xf>
    <xf numFmtId="0" fontId="29" fillId="0" borderId="5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6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26" fillId="0" borderId="61" xfId="0" applyFont="1" applyBorder="1" applyAlignment="1">
      <alignment horizontal="left"/>
    </xf>
    <xf numFmtId="0" fontId="26" fillId="0" borderId="37" xfId="0" applyFont="1" applyBorder="1" applyAlignment="1">
      <alignment horizontal="left"/>
    </xf>
    <xf numFmtId="0" fontId="26" fillId="0" borderId="38"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30" fillId="0" borderId="23" xfId="0" applyFont="1" applyBorder="1" applyAlignment="1">
      <alignment horizontal="left" vertical="center" wrapText="1"/>
    </xf>
    <xf numFmtId="0" fontId="0" fillId="0" borderId="16" xfId="0" applyBorder="1" applyAlignment="1">
      <alignment horizontal="left" vertical="center"/>
    </xf>
    <xf numFmtId="0" fontId="25"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7" fillId="3" borderId="28" xfId="4" applyNumberFormat="1" applyBorder="1" applyAlignment="1" applyProtection="1">
      <alignment horizontal="center" vertical="top" wrapText="1"/>
      <protection hidden="1"/>
    </xf>
    <xf numFmtId="165" fontId="27" fillId="3" borderId="22" xfId="4" applyNumberFormat="1" applyAlignment="1" applyProtection="1">
      <alignment horizontal="center" vertical="top" wrapText="1"/>
      <protection hidden="1"/>
    </xf>
    <xf numFmtId="165" fontId="27"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6" fillId="0" borderId="61" xfId="0" applyFont="1" applyBorder="1" applyAlignment="1">
      <alignment horizontal="left" wrapText="1"/>
    </xf>
    <xf numFmtId="0" fontId="26" fillId="0" borderId="37" xfId="0" applyFont="1" applyBorder="1" applyAlignment="1">
      <alignment horizontal="left" wrapText="1"/>
    </xf>
    <xf numFmtId="0" fontId="26" fillId="0" borderId="38" xfId="0" applyFont="1" applyBorder="1" applyAlignment="1">
      <alignment horizontal="left" wrapText="1"/>
    </xf>
    <xf numFmtId="0" fontId="30" fillId="0" borderId="0" xfId="0" applyFont="1" applyAlignment="1">
      <alignment horizontal="left" vertical="center"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5" fillId="2" borderId="71" xfId="1" applyBorder="1" applyAlignment="1">
      <alignment horizontal="left" vertical="top" wrapText="1"/>
      <protection locked="0"/>
    </xf>
    <xf numFmtId="0" fontId="5" fillId="2" borderId="72" xfId="1" applyBorder="1" applyAlignment="1">
      <alignment horizontal="left" vertical="top" wrapText="1"/>
      <protection locked="0"/>
    </xf>
    <xf numFmtId="0" fontId="5" fillId="2" borderId="53" xfId="1" applyBorder="1" applyAlignment="1">
      <alignment horizontal="left" wrapText="1"/>
      <protection locked="0"/>
    </xf>
    <xf numFmtId="0" fontId="5" fillId="2" borderId="47" xfId="1" applyBorder="1" applyAlignment="1">
      <alignment horizontal="left" wrapText="1"/>
      <protection locked="0"/>
    </xf>
    <xf numFmtId="0" fontId="5" fillId="2" borderId="48" xfId="1" applyBorder="1" applyAlignment="1">
      <alignment horizontal="left" wrapText="1"/>
      <protection locked="0"/>
    </xf>
    <xf numFmtId="0" fontId="5" fillId="2" borderId="64"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5" fillId="4" borderId="17" xfId="3" quotePrefix="1" applyFont="1" applyFill="1" applyBorder="1" applyAlignment="1" applyProtection="1">
      <alignment horizontal="left" vertical="top" wrapText="1"/>
    </xf>
    <xf numFmtId="0" fontId="35" fillId="4" borderId="1" xfId="3" applyFont="1" applyFill="1" applyBorder="1" applyAlignment="1" applyProtection="1">
      <alignment horizontal="left" vertical="top" wrapText="1"/>
    </xf>
    <xf numFmtId="0" fontId="35"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3" xfId="1" applyNumberFormat="1" applyBorder="1" applyAlignment="1">
      <alignment horizontal="left"/>
      <protection locked="0"/>
    </xf>
    <xf numFmtId="49" fontId="5" fillId="2" borderId="47" xfId="1" applyNumberFormat="1" applyBorder="1" applyAlignment="1">
      <alignment horizontal="left"/>
      <protection locked="0"/>
    </xf>
    <xf numFmtId="49" fontId="5"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xf numFmtId="0" fontId="5" fillId="2" borderId="74" xfId="1" applyBorder="1" applyAlignment="1">
      <alignment horizontal="left"/>
      <protection locked="0"/>
    </xf>
    <xf numFmtId="0" fontId="5" fillId="2" borderId="67" xfId="1" applyBorder="1" applyAlignment="1">
      <alignment horizontal="left"/>
      <protection locked="0"/>
    </xf>
    <xf numFmtId="0" fontId="5" fillId="2" borderId="42" xfId="1" applyBorder="1" applyAlignment="1">
      <alignment horizontal="left"/>
      <protection locked="0"/>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2002003" TargetMode="External"/><Relationship Id="rId3" Type="http://schemas.openxmlformats.org/officeDocument/2006/relationships/hyperlink" Target="https://kurser.dtu.dk/course/2024-2025/01002" TargetMode="External"/><Relationship Id="rId7" Type="http://schemas.openxmlformats.org/officeDocument/2006/relationships/hyperlink" Target="https://kurser.dtu.dk/course/2024-2025/01004" TargetMode="External"/><Relationship Id="rId2" Type="http://schemas.openxmlformats.org/officeDocument/2006/relationships/hyperlink" Target="https://kurser.dtu.dk/course/2024-2025/024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02402" TargetMode="External"/><Relationship Id="rId5" Type="http://schemas.openxmlformats.org/officeDocument/2006/relationships/hyperlink" Target="https://kurser.dtu.dk/course/2024-2025/01003" TargetMode="External"/><Relationship Id="rId4" Type="http://schemas.openxmlformats.org/officeDocument/2006/relationships/hyperlink" Target="https://kurser.dtu.dk/course/2024-2025/01007" TargetMode="External"/><Relationship Id="rId9" Type="http://schemas.openxmlformats.org/officeDocument/2006/relationships/hyperlink" Target="https://kurser.dtu.dk/course/2024-2025/1006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kurser.dtu.dk/course/2024-2025/%2002003" TargetMode="External"/><Relationship Id="rId3" Type="http://schemas.openxmlformats.org/officeDocument/2006/relationships/hyperlink" Target="https://kurser.dtu.dk/course/2024-2025/01002" TargetMode="External"/><Relationship Id="rId7" Type="http://schemas.openxmlformats.org/officeDocument/2006/relationships/hyperlink" Target="https://kurser.dtu.dk/course/2024-2025/01004" TargetMode="External"/><Relationship Id="rId2" Type="http://schemas.openxmlformats.org/officeDocument/2006/relationships/hyperlink" Target="https://kurser.dtu.dk/course/2024-2025/024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02402" TargetMode="External"/><Relationship Id="rId5" Type="http://schemas.openxmlformats.org/officeDocument/2006/relationships/hyperlink" Target="https://kurser.dtu.dk/course/2024-2025/01003" TargetMode="External"/><Relationship Id="rId4" Type="http://schemas.openxmlformats.org/officeDocument/2006/relationships/hyperlink" Target="https://kurser.dtu.dk/course/2024-2025/01007" TargetMode="External"/><Relationship Id="rId9" Type="http://schemas.openxmlformats.org/officeDocument/2006/relationships/hyperlink" Target="https://kurser.dtu.dk/course/2024-2025/10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S169"/>
  <sheetViews>
    <sheetView showGridLines="0" tabSelected="1" topLeftCell="A13" zoomScaleNormal="100" workbookViewId="0">
      <selection activeCell="I22" sqref="I22"/>
    </sheetView>
  </sheetViews>
  <sheetFormatPr defaultColWidth="9.28515625" defaultRowHeight="15"/>
  <cols>
    <col min="1" max="1" width="58.85546875" style="9" customWidth="1"/>
    <col min="2" max="2" width="11" style="9" customWidth="1"/>
    <col min="3" max="3" width="10.85546875" style="9" customWidth="1"/>
    <col min="4" max="7" width="10.7109375" style="9" customWidth="1"/>
    <col min="8" max="8" width="16.7109375" style="9" customWidth="1"/>
    <col min="9" max="9" width="10.7109375" style="9" customWidth="1"/>
    <col min="10" max="10" width="53.42578125" style="9" customWidth="1"/>
    <col min="11" max="11" width="50.140625" style="9" customWidth="1"/>
    <col min="12" max="12" width="62.28515625" style="9" customWidth="1"/>
    <col min="13" max="13" width="70.5703125" style="9" bestFit="1" customWidth="1"/>
    <col min="14" max="16384" width="9.28515625" style="9"/>
  </cols>
  <sheetData>
    <row r="1" spans="1:18" ht="15" customHeight="1">
      <c r="A1" s="170" t="str">
        <f>CONCATENATE("Pre-Mapping for the MSc programme in ","Sustainable Energy Systems")</f>
        <v>Pre-Mapping for the MSc programme in Sustainable Energy Systems</v>
      </c>
      <c r="B1" s="170"/>
      <c r="C1" s="170"/>
      <c r="D1" s="170"/>
      <c r="E1" s="170"/>
      <c r="F1" s="170"/>
      <c r="G1" s="170"/>
      <c r="H1" s="170"/>
      <c r="I1" s="170"/>
      <c r="J1" s="170"/>
      <c r="K1" s="170"/>
      <c r="L1" s="15"/>
      <c r="M1" s="74" t="s">
        <v>395</v>
      </c>
    </row>
    <row r="2" spans="1:18" ht="15" customHeight="1">
      <c r="A2" s="170"/>
      <c r="B2" s="170"/>
      <c r="C2" s="170"/>
      <c r="D2" s="170"/>
      <c r="E2" s="170"/>
      <c r="F2" s="170"/>
      <c r="G2" s="170"/>
      <c r="H2" s="170"/>
      <c r="I2" s="170"/>
      <c r="J2" s="170"/>
      <c r="K2" s="170"/>
      <c r="L2" s="15"/>
      <c r="M2" s="74" t="s">
        <v>396</v>
      </c>
    </row>
    <row r="3" spans="1:18" ht="84" customHeight="1">
      <c r="A3" s="171" t="s">
        <v>453</v>
      </c>
      <c r="B3" s="172"/>
      <c r="C3" s="172"/>
      <c r="D3" s="172"/>
      <c r="E3" s="172"/>
      <c r="F3" s="172"/>
      <c r="G3" s="172"/>
      <c r="H3" s="172"/>
      <c r="I3" s="172"/>
      <c r="J3" s="172"/>
      <c r="K3" s="172"/>
      <c r="M3" s="74" t="s">
        <v>397</v>
      </c>
    </row>
    <row r="4" spans="1:18" ht="15.75">
      <c r="A4" s="79" t="s">
        <v>352</v>
      </c>
      <c r="B4" s="80"/>
      <c r="C4" s="80"/>
      <c r="D4" s="80"/>
      <c r="E4" s="80"/>
      <c r="F4" s="80"/>
      <c r="G4" s="80"/>
      <c r="H4" s="80"/>
      <c r="I4" s="80"/>
      <c r="J4" s="80"/>
      <c r="K4" s="80"/>
      <c r="L4" s="12"/>
      <c r="M4" s="74" t="s">
        <v>398</v>
      </c>
    </row>
    <row r="5" spans="1:18">
      <c r="A5" s="81" t="s">
        <v>266</v>
      </c>
      <c r="B5" s="157"/>
      <c r="C5" s="158"/>
      <c r="D5" s="158"/>
      <c r="E5" s="158"/>
      <c r="F5" s="158"/>
      <c r="G5" s="158"/>
      <c r="H5" s="158"/>
      <c r="I5" s="159"/>
      <c r="J5" s="82" t="s">
        <v>454</v>
      </c>
      <c r="K5"/>
      <c r="M5" s="74" t="s">
        <v>399</v>
      </c>
    </row>
    <row r="6" spans="1:18">
      <c r="A6" s="83" t="s">
        <v>264</v>
      </c>
      <c r="B6" s="157"/>
      <c r="C6" s="158"/>
      <c r="D6" s="158"/>
      <c r="E6" s="158"/>
      <c r="F6" s="158"/>
      <c r="G6" s="158"/>
      <c r="H6" s="158"/>
      <c r="I6" s="159"/>
      <c r="J6" s="82" t="s">
        <v>455</v>
      </c>
      <c r="K6"/>
      <c r="M6" s="74"/>
    </row>
    <row r="7" spans="1:18">
      <c r="A7" s="84" t="s">
        <v>265</v>
      </c>
      <c r="B7" s="157"/>
      <c r="C7" s="158"/>
      <c r="D7" s="158"/>
      <c r="E7" s="158"/>
      <c r="F7" s="158"/>
      <c r="G7" s="158"/>
      <c r="H7" s="158"/>
      <c r="I7" s="159"/>
      <c r="J7" s="82" t="s">
        <v>456</v>
      </c>
      <c r="K7"/>
      <c r="M7" s="91" t="s">
        <v>465</v>
      </c>
    </row>
    <row r="8" spans="1:18">
      <c r="A8" s="85"/>
      <c r="B8" s="85"/>
      <c r="C8" s="85"/>
      <c r="D8" s="85"/>
      <c r="E8" s="85"/>
      <c r="F8" s="85"/>
      <c r="G8" s="85"/>
      <c r="H8" s="85"/>
      <c r="I8" s="85"/>
      <c r="J8" s="85"/>
      <c r="K8" s="85"/>
      <c r="M8" s="91" t="s">
        <v>466</v>
      </c>
    </row>
    <row r="9" spans="1:18">
      <c r="A9" s="86" t="s">
        <v>351</v>
      </c>
      <c r="B9" s="85"/>
      <c r="C9" s="85"/>
      <c r="D9" s="85"/>
      <c r="E9" s="85"/>
      <c r="F9" s="85"/>
      <c r="G9" s="85"/>
      <c r="H9" s="85"/>
      <c r="I9" s="85"/>
      <c r="J9" s="85"/>
      <c r="K9" s="85"/>
      <c r="M9" s="91" t="s">
        <v>467</v>
      </c>
    </row>
    <row r="10" spans="1:18">
      <c r="A10" s="87" t="s">
        <v>259</v>
      </c>
      <c r="B10" s="157"/>
      <c r="C10" s="158"/>
      <c r="D10" s="158"/>
      <c r="E10" s="158"/>
      <c r="F10" s="158"/>
      <c r="G10" s="158"/>
      <c r="H10" s="158"/>
      <c r="I10" s="159"/>
      <c r="J10" s="2" t="s">
        <v>457</v>
      </c>
      <c r="K10"/>
      <c r="M10" s="91" t="s">
        <v>468</v>
      </c>
    </row>
    <row r="11" spans="1:18">
      <c r="A11" s="26" t="s">
        <v>400</v>
      </c>
      <c r="B11" s="157"/>
      <c r="C11" s="158"/>
      <c r="D11" s="158"/>
      <c r="E11" s="158"/>
      <c r="F11" s="158"/>
      <c r="G11" s="158"/>
      <c r="H11" s="158"/>
      <c r="I11" s="159"/>
      <c r="J11"/>
      <c r="K11"/>
      <c r="L11" s="2"/>
      <c r="M11" s="91" t="s">
        <v>469</v>
      </c>
    </row>
    <row r="12" spans="1:18">
      <c r="A12" s="23" t="s">
        <v>267</v>
      </c>
      <c r="B12" s="18"/>
      <c r="C12" s="92" t="s">
        <v>458</v>
      </c>
      <c r="D12" s="93"/>
      <c r="E12" s="93"/>
      <c r="F12" s="93"/>
      <c r="G12" s="93"/>
      <c r="H12" s="93"/>
      <c r="I12" s="93"/>
      <c r="J12"/>
      <c r="K12"/>
    </row>
    <row r="13" spans="1:18">
      <c r="A13" s="24" t="s">
        <v>263</v>
      </c>
      <c r="B13" s="95"/>
      <c r="C13" s="94" t="s">
        <v>459</v>
      </c>
      <c r="D13" s="89"/>
      <c r="E13" s="89"/>
      <c r="F13" s="89"/>
      <c r="G13" s="89"/>
      <c r="H13" s="89"/>
      <c r="I13" s="89"/>
      <c r="J13"/>
      <c r="K13"/>
      <c r="M13" s="75"/>
    </row>
    <row r="14" spans="1:18">
      <c r="A14" s="85"/>
      <c r="B14" s="85"/>
      <c r="C14" s="85"/>
      <c r="D14" s="85"/>
      <c r="E14" s="85"/>
      <c r="F14" s="85"/>
      <c r="G14" s="85"/>
      <c r="H14" s="85"/>
      <c r="I14" s="85"/>
      <c r="J14" s="85"/>
      <c r="K14" s="85"/>
      <c r="R14" s="13"/>
    </row>
    <row r="15" spans="1:18">
      <c r="A15" s="70" t="s">
        <v>350</v>
      </c>
      <c r="B15" s="85"/>
      <c r="C15" s="85"/>
      <c r="D15" s="85"/>
      <c r="E15" s="85"/>
      <c r="F15" s="85"/>
      <c r="G15" s="85"/>
      <c r="H15" s="85"/>
      <c r="I15" s="85"/>
      <c r="J15" s="85"/>
      <c r="K15" s="85"/>
    </row>
    <row r="16" spans="1:18">
      <c r="A16" s="81" t="s">
        <v>260</v>
      </c>
      <c r="B16" s="18"/>
      <c r="C16" s="92" t="s">
        <v>460</v>
      </c>
      <c r="D16" s="93"/>
      <c r="E16" s="93"/>
      <c r="F16" s="93"/>
      <c r="G16" s="93"/>
      <c r="H16" s="96" t="s">
        <v>353</v>
      </c>
      <c r="I16" s="88" t="str">
        <f>IFERROR(SUMPRODUCT(B24:B122,C24:C122)/SUM(B24:B122)," ")</f>
        <v xml:space="preserve"> </v>
      </c>
      <c r="L16" s="14" t="s">
        <v>461</v>
      </c>
    </row>
    <row r="17" spans="1:19">
      <c r="A17" s="83" t="s">
        <v>261</v>
      </c>
      <c r="B17" s="19"/>
      <c r="C17" s="173" t="s">
        <v>462</v>
      </c>
      <c r="D17" s="174"/>
      <c r="E17" s="174"/>
      <c r="F17" s="174"/>
      <c r="G17" s="174"/>
      <c r="H17" s="174"/>
      <c r="I17" s="100"/>
      <c r="J17"/>
      <c r="K17"/>
      <c r="L17" s="14" t="s">
        <v>347</v>
      </c>
    </row>
    <row r="18" spans="1:19">
      <c r="A18" s="84" t="s">
        <v>262</v>
      </c>
      <c r="B18" s="18"/>
      <c r="C18" s="98" t="s">
        <v>463</v>
      </c>
      <c r="D18" s="99"/>
      <c r="E18" s="99"/>
      <c r="F18" s="99"/>
      <c r="G18" s="99"/>
      <c r="H18" s="97" t="s">
        <v>464</v>
      </c>
      <c r="I18" s="88" t="str">
        <f>IFERROR(SUMPRODUCT(D22:J22,D23:J23)/(SUM(D22:J22))," ")</f>
        <v xml:space="preserve"> </v>
      </c>
      <c r="L18" s="14" t="s">
        <v>348</v>
      </c>
    </row>
    <row r="19" spans="1:19" ht="15.75" thickBot="1">
      <c r="A19" s="3"/>
      <c r="C19" s="2"/>
      <c r="F19" s="1"/>
      <c r="G19" s="1"/>
      <c r="H19" s="20"/>
    </row>
    <row r="20" spans="1:19" ht="15.75" thickBot="1">
      <c r="A20" s="1" t="s">
        <v>349</v>
      </c>
      <c r="D20" s="167" t="s">
        <v>421</v>
      </c>
      <c r="E20" s="168"/>
      <c r="F20" s="168"/>
      <c r="G20" s="168"/>
      <c r="H20" s="168"/>
      <c r="I20" s="169"/>
      <c r="J20" s="76"/>
      <c r="K20" s="76"/>
      <c r="L20" s="77"/>
    </row>
    <row r="21" spans="1:19" ht="252.75" customHeight="1" thickBot="1">
      <c r="A21" s="102" t="s">
        <v>470</v>
      </c>
      <c r="B21" s="106" t="s">
        <v>473</v>
      </c>
      <c r="C21" s="107" t="s">
        <v>474</v>
      </c>
      <c r="D21" s="144" t="s">
        <v>449</v>
      </c>
      <c r="E21" s="145" t="s">
        <v>446</v>
      </c>
      <c r="F21" s="145" t="s">
        <v>450</v>
      </c>
      <c r="G21" s="145" t="s">
        <v>451</v>
      </c>
      <c r="H21" s="145" t="s">
        <v>452</v>
      </c>
      <c r="I21" s="101" t="s">
        <v>399</v>
      </c>
      <c r="J21" s="78"/>
    </row>
    <row r="22" spans="1:19" ht="15.75" thickBot="1">
      <c r="A22" s="104" t="s">
        <v>471</v>
      </c>
      <c r="B22" s="103">
        <f>SUM(B24:B122,B124:B143)</f>
        <v>0</v>
      </c>
      <c r="C22" s="10"/>
      <c r="D22" s="115">
        <f>IFERROR(SUMPRODUCT($B$24:$B$143,D$24:D$143)/100,"")</f>
        <v>0</v>
      </c>
      <c r="E22" s="115">
        <f>IFERROR(SUMPRODUCT($B$24:$B$143,E$24:E$143)/100,"")</f>
        <v>0</v>
      </c>
      <c r="F22" s="115">
        <f t="shared" ref="F22:H22" si="0">IFERROR(SUMPRODUCT($B$24:$B$143,F$24:F$143)/100,"")</f>
        <v>0</v>
      </c>
      <c r="G22" s="115">
        <f t="shared" si="0"/>
        <v>0</v>
      </c>
      <c r="H22" s="115">
        <f t="shared" si="0"/>
        <v>0</v>
      </c>
      <c r="I22" s="116" t="str">
        <f>IFERROR((B22-SUM(D22:H22))/B22,"")</f>
        <v/>
      </c>
      <c r="N22"/>
      <c r="O22"/>
      <c r="P22"/>
      <c r="Q22"/>
      <c r="R22"/>
      <c r="S22"/>
    </row>
    <row r="23" spans="1:19" ht="27" customHeight="1" thickBot="1">
      <c r="A23" s="105" t="s">
        <v>472</v>
      </c>
      <c r="B23" s="113"/>
      <c r="C23" s="108">
        <f>IFERROR(AVERAGE(C24:C122),)</f>
        <v>0</v>
      </c>
      <c r="D23" s="114">
        <f>IFERROR(SUMPRODUCT($B$24:$B$122,$C$24:$C$122,D24:D122)/SUMPRODUCT($B$24:$B$122,D24:D122),)</f>
        <v>0</v>
      </c>
      <c r="E23" s="115">
        <f t="shared" ref="E23:H23" si="1">IFERROR(SUMPRODUCT($B$24:$B$122,$C$24:$C$122,E24:E122)/SUMPRODUCT($B$24:$B$122,E24:E122),)</f>
        <v>0</v>
      </c>
      <c r="F23" s="115">
        <f t="shared" si="1"/>
        <v>0</v>
      </c>
      <c r="G23" s="115">
        <f t="shared" si="1"/>
        <v>0</v>
      </c>
      <c r="H23" s="115">
        <f t="shared" si="1"/>
        <v>0</v>
      </c>
      <c r="I23" s="117">
        <f>IFERROR(SUMPRODUCT($B$24:$B$122,$C$24:$C$122,I24:I122)/SUMPRODUCT($B$24:$B$122,I24:I122),0)</f>
        <v>0</v>
      </c>
      <c r="J23" s="61" t="s">
        <v>422</v>
      </c>
      <c r="K23" s="62" t="s">
        <v>423</v>
      </c>
      <c r="N23"/>
      <c r="O23"/>
      <c r="P23"/>
      <c r="Q23"/>
      <c r="R23"/>
      <c r="S23"/>
    </row>
    <row r="24" spans="1:19">
      <c r="A24" s="18" t="s">
        <v>258</v>
      </c>
      <c r="B24" s="109"/>
      <c r="C24" s="110"/>
      <c r="D24" s="111"/>
      <c r="E24" s="109"/>
      <c r="F24" s="109"/>
      <c r="G24" s="109"/>
      <c r="H24" s="109"/>
      <c r="I24" s="112" t="str">
        <f t="shared" ref="I24:I55" si="2">IF(ISBLANK(B24)," ",100-SUM(D24:H24))</f>
        <v xml:space="preserve"> </v>
      </c>
      <c r="J24" s="66"/>
      <c r="K24" s="66"/>
      <c r="N24"/>
      <c r="O24"/>
      <c r="P24"/>
      <c r="Q24"/>
      <c r="R24"/>
      <c r="S24"/>
    </row>
    <row r="25" spans="1:19" ht="14.65" customHeight="1">
      <c r="A25" s="18" t="s">
        <v>268</v>
      </c>
      <c r="B25" s="18"/>
      <c r="C25" s="63"/>
      <c r="D25" s="64"/>
      <c r="E25" s="18"/>
      <c r="F25" s="18"/>
      <c r="G25" s="18"/>
      <c r="H25" s="18"/>
      <c r="I25" s="65" t="str">
        <f t="shared" si="2"/>
        <v xml:space="preserve"> </v>
      </c>
      <c r="J25" s="66"/>
      <c r="K25" s="66"/>
      <c r="N25"/>
      <c r="O25"/>
      <c r="P25"/>
      <c r="Q25"/>
      <c r="R25"/>
      <c r="S25"/>
    </row>
    <row r="26" spans="1:19">
      <c r="A26" s="18" t="s">
        <v>269</v>
      </c>
      <c r="B26" s="18"/>
      <c r="C26" s="63"/>
      <c r="D26" s="64"/>
      <c r="E26" s="18"/>
      <c r="F26" s="18"/>
      <c r="G26" s="18"/>
      <c r="H26" s="18"/>
      <c r="I26" s="65" t="str">
        <f t="shared" si="2"/>
        <v xml:space="preserve"> </v>
      </c>
      <c r="J26" s="66"/>
      <c r="K26" s="66"/>
      <c r="N26"/>
      <c r="O26"/>
      <c r="P26"/>
      <c r="Q26"/>
      <c r="R26"/>
      <c r="S26"/>
    </row>
    <row r="27" spans="1:19">
      <c r="A27" s="18" t="s">
        <v>270</v>
      </c>
      <c r="B27" s="18"/>
      <c r="C27" s="63"/>
      <c r="D27" s="64"/>
      <c r="E27" s="18"/>
      <c r="F27" s="18"/>
      <c r="G27" s="18"/>
      <c r="H27" s="18"/>
      <c r="I27" s="65" t="str">
        <f t="shared" si="2"/>
        <v xml:space="preserve"> </v>
      </c>
      <c r="J27" s="66"/>
      <c r="K27" s="66"/>
      <c r="N27"/>
      <c r="O27"/>
      <c r="P27"/>
      <c r="Q27"/>
      <c r="R27"/>
      <c r="S27"/>
    </row>
    <row r="28" spans="1:19">
      <c r="A28" s="18" t="s">
        <v>271</v>
      </c>
      <c r="B28" s="18"/>
      <c r="C28" s="63"/>
      <c r="D28" s="64"/>
      <c r="E28" s="18"/>
      <c r="F28" s="18"/>
      <c r="G28" s="18"/>
      <c r="H28" s="18"/>
      <c r="I28" s="65" t="str">
        <f t="shared" si="2"/>
        <v xml:space="preserve"> </v>
      </c>
      <c r="J28" s="66"/>
      <c r="K28" s="66"/>
      <c r="N28"/>
      <c r="O28"/>
      <c r="P28"/>
      <c r="Q28"/>
      <c r="R28"/>
      <c r="S28"/>
    </row>
    <row r="29" spans="1:19">
      <c r="A29" s="18" t="s">
        <v>272</v>
      </c>
      <c r="B29" s="18"/>
      <c r="C29" s="63"/>
      <c r="D29" s="64"/>
      <c r="E29" s="18"/>
      <c r="F29" s="18"/>
      <c r="G29" s="18"/>
      <c r="H29" s="18"/>
      <c r="I29" s="65" t="str">
        <f t="shared" si="2"/>
        <v xml:space="preserve"> </v>
      </c>
      <c r="J29" s="66"/>
      <c r="K29" s="66"/>
      <c r="N29"/>
      <c r="O29"/>
      <c r="P29"/>
      <c r="Q29"/>
      <c r="R29"/>
      <c r="S29"/>
    </row>
    <row r="30" spans="1:19">
      <c r="A30" s="18" t="s">
        <v>273</v>
      </c>
      <c r="B30" s="18"/>
      <c r="C30" s="63"/>
      <c r="D30" s="64"/>
      <c r="E30" s="18"/>
      <c r="F30" s="18"/>
      <c r="G30" s="18"/>
      <c r="H30" s="18"/>
      <c r="I30" s="65" t="str">
        <f t="shared" si="2"/>
        <v xml:space="preserve"> </v>
      </c>
      <c r="J30" s="66"/>
      <c r="K30" s="66"/>
      <c r="N30"/>
      <c r="O30"/>
      <c r="P30"/>
      <c r="Q30"/>
      <c r="R30"/>
      <c r="S30"/>
    </row>
    <row r="31" spans="1:19">
      <c r="A31" s="18" t="s">
        <v>274</v>
      </c>
      <c r="B31" s="18"/>
      <c r="C31" s="63"/>
      <c r="D31" s="64"/>
      <c r="E31" s="18"/>
      <c r="F31" s="18"/>
      <c r="G31" s="18"/>
      <c r="H31" s="18"/>
      <c r="I31" s="65" t="str">
        <f t="shared" si="2"/>
        <v xml:space="preserve"> </v>
      </c>
      <c r="J31" s="66"/>
      <c r="K31" s="66"/>
      <c r="N31"/>
      <c r="O31"/>
      <c r="P31"/>
      <c r="Q31"/>
      <c r="R31"/>
      <c r="S31"/>
    </row>
    <row r="32" spans="1:19">
      <c r="A32" s="18" t="s">
        <v>275</v>
      </c>
      <c r="B32" s="18"/>
      <c r="C32" s="63"/>
      <c r="D32" s="64"/>
      <c r="E32" s="18"/>
      <c r="F32" s="18"/>
      <c r="G32" s="18"/>
      <c r="H32" s="18"/>
      <c r="I32" s="65" t="str">
        <f t="shared" si="2"/>
        <v xml:space="preserve"> </v>
      </c>
      <c r="J32" s="66"/>
      <c r="K32" s="66"/>
      <c r="N32"/>
      <c r="O32"/>
      <c r="P32"/>
      <c r="Q32"/>
      <c r="R32"/>
      <c r="S32"/>
    </row>
    <row r="33" spans="1:19">
      <c r="A33" s="18" t="s">
        <v>276</v>
      </c>
      <c r="B33" s="18"/>
      <c r="C33" s="63"/>
      <c r="D33" s="64"/>
      <c r="E33" s="18"/>
      <c r="F33" s="18"/>
      <c r="G33" s="18"/>
      <c r="H33" s="18"/>
      <c r="I33" s="65" t="str">
        <f t="shared" si="2"/>
        <v xml:space="preserve"> </v>
      </c>
      <c r="J33" s="66"/>
      <c r="K33" s="66"/>
      <c r="N33"/>
      <c r="O33"/>
      <c r="P33"/>
      <c r="Q33"/>
      <c r="R33"/>
      <c r="S33"/>
    </row>
    <row r="34" spans="1:19">
      <c r="A34" s="18" t="s">
        <v>277</v>
      </c>
      <c r="B34" s="18"/>
      <c r="C34" s="63"/>
      <c r="D34" s="64"/>
      <c r="E34" s="18"/>
      <c r="F34" s="18"/>
      <c r="G34" s="18"/>
      <c r="H34" s="18"/>
      <c r="I34" s="65" t="str">
        <f t="shared" si="2"/>
        <v xml:space="preserve"> </v>
      </c>
      <c r="J34" s="66"/>
      <c r="K34" s="66"/>
      <c r="N34"/>
      <c r="O34"/>
      <c r="P34"/>
      <c r="Q34"/>
      <c r="R34"/>
      <c r="S34"/>
    </row>
    <row r="35" spans="1:19">
      <c r="A35" s="18" t="s">
        <v>278</v>
      </c>
      <c r="B35" s="18"/>
      <c r="C35" s="63"/>
      <c r="D35" s="64"/>
      <c r="E35" s="18"/>
      <c r="F35" s="18"/>
      <c r="G35" s="18"/>
      <c r="H35" s="18"/>
      <c r="I35" s="65" t="str">
        <f t="shared" si="2"/>
        <v xml:space="preserve"> </v>
      </c>
      <c r="J35" s="66"/>
      <c r="K35" s="66"/>
      <c r="N35"/>
      <c r="O35"/>
      <c r="P35"/>
      <c r="Q35"/>
      <c r="R35"/>
      <c r="S35"/>
    </row>
    <row r="36" spans="1:19">
      <c r="A36" s="18" t="s">
        <v>279</v>
      </c>
      <c r="B36" s="18"/>
      <c r="C36" s="63"/>
      <c r="D36" s="64"/>
      <c r="E36" s="18"/>
      <c r="F36" s="18"/>
      <c r="G36" s="18"/>
      <c r="H36" s="18"/>
      <c r="I36" s="65" t="str">
        <f t="shared" si="2"/>
        <v xml:space="preserve"> </v>
      </c>
      <c r="J36" s="66"/>
      <c r="K36" s="66"/>
      <c r="N36"/>
      <c r="O36"/>
      <c r="P36"/>
      <c r="Q36"/>
      <c r="R36"/>
      <c r="S36"/>
    </row>
    <row r="37" spans="1:19">
      <c r="A37" s="18" t="s">
        <v>280</v>
      </c>
      <c r="B37" s="18"/>
      <c r="C37" s="63"/>
      <c r="D37" s="64"/>
      <c r="E37" s="18"/>
      <c r="F37" s="18"/>
      <c r="G37" s="18"/>
      <c r="H37" s="18"/>
      <c r="I37" s="65" t="str">
        <f t="shared" si="2"/>
        <v xml:space="preserve"> </v>
      </c>
      <c r="J37" s="66"/>
      <c r="K37" s="66"/>
      <c r="N37"/>
      <c r="O37"/>
      <c r="P37"/>
      <c r="Q37"/>
      <c r="R37"/>
      <c r="S37"/>
    </row>
    <row r="38" spans="1:19">
      <c r="A38" s="18" t="s">
        <v>281</v>
      </c>
      <c r="B38" s="18"/>
      <c r="C38" s="63"/>
      <c r="D38" s="64"/>
      <c r="E38" s="18"/>
      <c r="F38" s="18"/>
      <c r="G38" s="18"/>
      <c r="H38" s="18"/>
      <c r="I38" s="65" t="str">
        <f t="shared" si="2"/>
        <v xml:space="preserve"> </v>
      </c>
      <c r="J38" s="66"/>
      <c r="K38" s="66"/>
      <c r="N38"/>
      <c r="O38"/>
      <c r="P38"/>
      <c r="Q38"/>
      <c r="R38"/>
      <c r="S38"/>
    </row>
    <row r="39" spans="1:19">
      <c r="A39" s="18" t="s">
        <v>282</v>
      </c>
      <c r="B39" s="18"/>
      <c r="C39" s="63"/>
      <c r="D39" s="64"/>
      <c r="E39" s="18"/>
      <c r="F39" s="18"/>
      <c r="G39" s="18"/>
      <c r="H39" s="18"/>
      <c r="I39" s="65" t="str">
        <f t="shared" si="2"/>
        <v xml:space="preserve"> </v>
      </c>
      <c r="J39" s="66"/>
      <c r="K39" s="66"/>
      <c r="N39"/>
      <c r="O39"/>
      <c r="P39"/>
      <c r="Q39"/>
      <c r="R39"/>
      <c r="S39"/>
    </row>
    <row r="40" spans="1:19">
      <c r="A40" s="18" t="s">
        <v>283</v>
      </c>
      <c r="B40" s="18"/>
      <c r="C40" s="63"/>
      <c r="D40" s="64"/>
      <c r="E40" s="18"/>
      <c r="F40" s="18"/>
      <c r="G40" s="18"/>
      <c r="H40" s="18"/>
      <c r="I40" s="65" t="str">
        <f t="shared" si="2"/>
        <v xml:space="preserve"> </v>
      </c>
      <c r="J40" s="66"/>
      <c r="K40" s="66"/>
      <c r="N40"/>
      <c r="O40"/>
      <c r="P40"/>
      <c r="Q40"/>
      <c r="R40"/>
      <c r="S40"/>
    </row>
    <row r="41" spans="1:19">
      <c r="A41" s="18" t="s">
        <v>284</v>
      </c>
      <c r="B41" s="18"/>
      <c r="C41" s="63"/>
      <c r="D41" s="64"/>
      <c r="E41" s="18"/>
      <c r="F41" s="18"/>
      <c r="G41" s="18"/>
      <c r="H41" s="18"/>
      <c r="I41" s="65" t="str">
        <f t="shared" si="2"/>
        <v xml:space="preserve"> </v>
      </c>
      <c r="J41" s="66"/>
      <c r="K41" s="66"/>
      <c r="N41"/>
      <c r="O41"/>
      <c r="P41"/>
      <c r="Q41"/>
      <c r="R41"/>
      <c r="S41"/>
    </row>
    <row r="42" spans="1:19">
      <c r="A42" s="18" t="s">
        <v>285</v>
      </c>
      <c r="B42" s="18"/>
      <c r="C42" s="63"/>
      <c r="D42" s="64"/>
      <c r="E42" s="18"/>
      <c r="F42" s="18"/>
      <c r="G42" s="18"/>
      <c r="H42" s="18"/>
      <c r="I42" s="65" t="str">
        <f t="shared" si="2"/>
        <v xml:space="preserve"> </v>
      </c>
      <c r="J42" s="66"/>
      <c r="K42" s="66"/>
      <c r="N42"/>
      <c r="O42"/>
      <c r="P42"/>
      <c r="Q42"/>
      <c r="R42"/>
      <c r="S42"/>
    </row>
    <row r="43" spans="1:19">
      <c r="A43" s="18" t="s">
        <v>286</v>
      </c>
      <c r="B43" s="18"/>
      <c r="C43" s="63"/>
      <c r="D43" s="64"/>
      <c r="E43" s="18"/>
      <c r="F43" s="18"/>
      <c r="G43" s="18"/>
      <c r="H43" s="18"/>
      <c r="I43" s="65" t="str">
        <f t="shared" si="2"/>
        <v xml:space="preserve"> </v>
      </c>
      <c r="J43" s="66"/>
      <c r="K43" s="66"/>
      <c r="N43"/>
      <c r="O43"/>
      <c r="P43"/>
      <c r="Q43"/>
      <c r="R43"/>
      <c r="S43"/>
    </row>
    <row r="44" spans="1:19">
      <c r="A44" s="18" t="s">
        <v>287</v>
      </c>
      <c r="B44" s="18"/>
      <c r="C44" s="63"/>
      <c r="D44" s="64"/>
      <c r="E44" s="18"/>
      <c r="F44" s="18"/>
      <c r="G44" s="18"/>
      <c r="H44" s="18"/>
      <c r="I44" s="65" t="str">
        <f t="shared" si="2"/>
        <v xml:space="preserve"> </v>
      </c>
      <c r="J44" s="66"/>
      <c r="K44" s="66"/>
      <c r="N44"/>
      <c r="O44"/>
      <c r="P44"/>
      <c r="Q44"/>
      <c r="R44"/>
      <c r="S44"/>
    </row>
    <row r="45" spans="1:19">
      <c r="A45" s="18" t="s">
        <v>288</v>
      </c>
      <c r="B45" s="18"/>
      <c r="C45" s="63"/>
      <c r="D45" s="64"/>
      <c r="E45" s="18"/>
      <c r="F45" s="18"/>
      <c r="G45" s="18"/>
      <c r="H45" s="18"/>
      <c r="I45" s="65" t="str">
        <f t="shared" si="2"/>
        <v xml:space="preserve"> </v>
      </c>
      <c r="J45" s="66"/>
      <c r="K45" s="66"/>
      <c r="N45"/>
      <c r="O45"/>
      <c r="P45"/>
      <c r="Q45"/>
      <c r="R45"/>
      <c r="S45"/>
    </row>
    <row r="46" spans="1:19">
      <c r="A46" s="18" t="s">
        <v>289</v>
      </c>
      <c r="B46" s="18"/>
      <c r="C46" s="63"/>
      <c r="D46" s="64"/>
      <c r="E46" s="18"/>
      <c r="F46" s="18"/>
      <c r="G46" s="18"/>
      <c r="H46" s="18"/>
      <c r="I46" s="65" t="str">
        <f t="shared" si="2"/>
        <v xml:space="preserve"> </v>
      </c>
      <c r="J46" s="66"/>
      <c r="K46" s="66"/>
      <c r="N46"/>
      <c r="O46"/>
      <c r="P46"/>
      <c r="Q46"/>
      <c r="R46"/>
      <c r="S46"/>
    </row>
    <row r="47" spans="1:19">
      <c r="A47" s="18" t="s">
        <v>290</v>
      </c>
      <c r="B47" s="18"/>
      <c r="C47" s="63"/>
      <c r="D47" s="64"/>
      <c r="E47" s="18"/>
      <c r="F47" s="18"/>
      <c r="G47" s="18"/>
      <c r="H47" s="18"/>
      <c r="I47" s="65" t="str">
        <f t="shared" si="2"/>
        <v xml:space="preserve"> </v>
      </c>
      <c r="J47" s="66"/>
      <c r="K47" s="66"/>
      <c r="N47"/>
      <c r="O47"/>
      <c r="P47"/>
      <c r="Q47"/>
      <c r="R47"/>
      <c r="S47"/>
    </row>
    <row r="48" spans="1:19">
      <c r="A48" s="18" t="s">
        <v>291</v>
      </c>
      <c r="B48" s="18"/>
      <c r="C48" s="63"/>
      <c r="D48" s="64"/>
      <c r="E48" s="18"/>
      <c r="F48" s="18"/>
      <c r="G48" s="18"/>
      <c r="H48" s="18"/>
      <c r="I48" s="65" t="str">
        <f t="shared" si="2"/>
        <v xml:space="preserve"> </v>
      </c>
      <c r="J48" s="66"/>
      <c r="K48" s="66"/>
      <c r="N48"/>
      <c r="O48"/>
      <c r="P48"/>
      <c r="Q48"/>
      <c r="R48"/>
      <c r="S48"/>
    </row>
    <row r="49" spans="1:19">
      <c r="A49" s="18" t="s">
        <v>292</v>
      </c>
      <c r="B49" s="18"/>
      <c r="C49" s="63"/>
      <c r="D49" s="64"/>
      <c r="E49" s="18"/>
      <c r="F49" s="18"/>
      <c r="G49" s="18"/>
      <c r="H49" s="18"/>
      <c r="I49" s="65" t="str">
        <f t="shared" si="2"/>
        <v xml:space="preserve"> </v>
      </c>
      <c r="J49" s="66"/>
      <c r="K49" s="66"/>
      <c r="N49"/>
      <c r="O49"/>
      <c r="P49"/>
      <c r="Q49"/>
      <c r="R49"/>
      <c r="S49"/>
    </row>
    <row r="50" spans="1:19">
      <c r="A50" s="18" t="s">
        <v>293</v>
      </c>
      <c r="B50" s="18"/>
      <c r="C50" s="63"/>
      <c r="D50" s="64"/>
      <c r="E50" s="18"/>
      <c r="F50" s="18"/>
      <c r="G50" s="18"/>
      <c r="H50" s="18"/>
      <c r="I50" s="65" t="str">
        <f t="shared" si="2"/>
        <v xml:space="preserve"> </v>
      </c>
      <c r="J50" s="66"/>
      <c r="K50" s="66"/>
    </row>
    <row r="51" spans="1:19">
      <c r="A51" s="18" t="s">
        <v>294</v>
      </c>
      <c r="B51" s="18"/>
      <c r="C51" s="63"/>
      <c r="D51" s="64"/>
      <c r="E51" s="18"/>
      <c r="F51" s="18"/>
      <c r="G51" s="18"/>
      <c r="H51" s="18"/>
      <c r="I51" s="65" t="str">
        <f t="shared" si="2"/>
        <v xml:space="preserve"> </v>
      </c>
      <c r="J51" s="66"/>
      <c r="K51" s="66"/>
    </row>
    <row r="52" spans="1:19">
      <c r="A52" s="18" t="s">
        <v>295</v>
      </c>
      <c r="B52" s="18"/>
      <c r="C52" s="63"/>
      <c r="D52" s="64"/>
      <c r="E52" s="18"/>
      <c r="F52" s="18"/>
      <c r="G52" s="18"/>
      <c r="H52" s="18"/>
      <c r="I52" s="65" t="str">
        <f t="shared" si="2"/>
        <v xml:space="preserve"> </v>
      </c>
      <c r="J52" s="66"/>
      <c r="K52" s="66"/>
    </row>
    <row r="53" spans="1:19">
      <c r="A53" s="18" t="s">
        <v>296</v>
      </c>
      <c r="B53" s="18"/>
      <c r="C53" s="63"/>
      <c r="D53" s="64"/>
      <c r="E53" s="18"/>
      <c r="F53" s="18"/>
      <c r="G53" s="18"/>
      <c r="H53" s="18"/>
      <c r="I53" s="65" t="str">
        <f t="shared" si="2"/>
        <v xml:space="preserve"> </v>
      </c>
      <c r="J53" s="66"/>
      <c r="K53" s="66"/>
    </row>
    <row r="54" spans="1:19">
      <c r="A54" s="18" t="s">
        <v>297</v>
      </c>
      <c r="B54" s="18"/>
      <c r="C54" s="63"/>
      <c r="D54" s="64"/>
      <c r="E54" s="18"/>
      <c r="F54" s="18"/>
      <c r="G54" s="18"/>
      <c r="H54" s="18"/>
      <c r="I54" s="65" t="str">
        <f t="shared" si="2"/>
        <v xml:space="preserve"> </v>
      </c>
      <c r="J54" s="66"/>
      <c r="K54" s="66"/>
    </row>
    <row r="55" spans="1:19">
      <c r="A55" s="18" t="s">
        <v>298</v>
      </c>
      <c r="B55" s="18"/>
      <c r="C55" s="63"/>
      <c r="D55" s="64"/>
      <c r="E55" s="18"/>
      <c r="F55" s="18"/>
      <c r="G55" s="18"/>
      <c r="H55" s="18"/>
      <c r="I55" s="65" t="str">
        <f t="shared" si="2"/>
        <v xml:space="preserve"> </v>
      </c>
      <c r="J55" s="66"/>
      <c r="K55" s="66"/>
    </row>
    <row r="56" spans="1:19">
      <c r="A56" s="18" t="s">
        <v>299</v>
      </c>
      <c r="B56" s="18"/>
      <c r="C56" s="63"/>
      <c r="D56" s="64"/>
      <c r="E56" s="18"/>
      <c r="F56" s="18"/>
      <c r="G56" s="18"/>
      <c r="H56" s="18"/>
      <c r="I56" s="65" t="str">
        <f t="shared" ref="I56:I87" si="3">IF(ISBLANK(B56)," ",100-SUM(D56:H56))</f>
        <v xml:space="preserve"> </v>
      </c>
      <c r="J56" s="66"/>
      <c r="K56" s="66"/>
    </row>
    <row r="57" spans="1:19">
      <c r="A57" s="18" t="s">
        <v>300</v>
      </c>
      <c r="B57" s="18"/>
      <c r="C57" s="63"/>
      <c r="D57" s="64"/>
      <c r="E57" s="18"/>
      <c r="F57" s="18"/>
      <c r="G57" s="18"/>
      <c r="H57" s="18"/>
      <c r="I57" s="65" t="str">
        <f t="shared" si="3"/>
        <v xml:space="preserve"> </v>
      </c>
      <c r="J57" s="66"/>
      <c r="K57" s="66"/>
    </row>
    <row r="58" spans="1:19">
      <c r="A58" s="18" t="s">
        <v>301</v>
      </c>
      <c r="B58" s="18"/>
      <c r="C58" s="63"/>
      <c r="D58" s="64"/>
      <c r="E58" s="18"/>
      <c r="F58" s="18"/>
      <c r="G58" s="18"/>
      <c r="H58" s="18"/>
      <c r="I58" s="65" t="str">
        <f t="shared" si="3"/>
        <v xml:space="preserve"> </v>
      </c>
      <c r="J58" s="66"/>
      <c r="K58" s="66"/>
    </row>
    <row r="59" spans="1:19">
      <c r="A59" s="18" t="s">
        <v>302</v>
      </c>
      <c r="B59" s="18"/>
      <c r="C59" s="63"/>
      <c r="D59" s="64"/>
      <c r="E59" s="18"/>
      <c r="F59" s="18"/>
      <c r="G59" s="18"/>
      <c r="H59" s="18"/>
      <c r="I59" s="65" t="str">
        <f t="shared" si="3"/>
        <v xml:space="preserve"> </v>
      </c>
      <c r="J59" s="66"/>
      <c r="K59" s="66"/>
    </row>
    <row r="60" spans="1:19">
      <c r="A60" s="18" t="s">
        <v>303</v>
      </c>
      <c r="B60" s="18"/>
      <c r="C60" s="63"/>
      <c r="D60" s="64"/>
      <c r="E60" s="18"/>
      <c r="F60" s="18"/>
      <c r="G60" s="18"/>
      <c r="H60" s="18"/>
      <c r="I60" s="65" t="str">
        <f t="shared" si="3"/>
        <v xml:space="preserve"> </v>
      </c>
      <c r="J60" s="66"/>
      <c r="K60" s="66"/>
    </row>
    <row r="61" spans="1:19">
      <c r="A61" s="18" t="s">
        <v>304</v>
      </c>
      <c r="B61" s="18"/>
      <c r="C61" s="63"/>
      <c r="D61" s="64"/>
      <c r="E61" s="18"/>
      <c r="F61" s="18"/>
      <c r="G61" s="18"/>
      <c r="H61" s="18"/>
      <c r="I61" s="65" t="str">
        <f t="shared" si="3"/>
        <v xml:space="preserve"> </v>
      </c>
      <c r="J61" s="66"/>
      <c r="K61" s="66"/>
    </row>
    <row r="62" spans="1:19">
      <c r="A62" s="18" t="s">
        <v>305</v>
      </c>
      <c r="B62" s="18"/>
      <c r="C62" s="63"/>
      <c r="D62" s="64"/>
      <c r="E62" s="18"/>
      <c r="F62" s="18"/>
      <c r="G62" s="18"/>
      <c r="H62" s="18"/>
      <c r="I62" s="65" t="str">
        <f t="shared" si="3"/>
        <v xml:space="preserve"> </v>
      </c>
      <c r="J62" s="66"/>
      <c r="K62" s="66"/>
    </row>
    <row r="63" spans="1:19">
      <c r="A63" s="18" t="s">
        <v>306</v>
      </c>
      <c r="B63" s="18"/>
      <c r="C63" s="63"/>
      <c r="D63" s="64"/>
      <c r="E63" s="18"/>
      <c r="F63" s="18"/>
      <c r="G63" s="18"/>
      <c r="H63" s="18"/>
      <c r="I63" s="65" t="str">
        <f t="shared" si="3"/>
        <v xml:space="preserve"> </v>
      </c>
      <c r="J63" s="66"/>
      <c r="K63" s="66"/>
    </row>
    <row r="64" spans="1:19">
      <c r="A64" s="18" t="s">
        <v>307</v>
      </c>
      <c r="B64" s="18"/>
      <c r="C64" s="63"/>
      <c r="D64" s="64"/>
      <c r="E64" s="18"/>
      <c r="F64" s="18"/>
      <c r="G64" s="18"/>
      <c r="H64" s="18"/>
      <c r="I64" s="65" t="str">
        <f t="shared" si="3"/>
        <v xml:space="preserve"> </v>
      </c>
      <c r="J64" s="66"/>
      <c r="K64" s="66"/>
    </row>
    <row r="65" spans="1:11">
      <c r="A65" s="18" t="s">
        <v>308</v>
      </c>
      <c r="B65" s="18"/>
      <c r="C65" s="63"/>
      <c r="D65" s="64"/>
      <c r="E65" s="18"/>
      <c r="F65" s="18"/>
      <c r="G65" s="18"/>
      <c r="H65" s="18"/>
      <c r="I65" s="65" t="str">
        <f t="shared" si="3"/>
        <v xml:space="preserve"> </v>
      </c>
      <c r="J65" s="66"/>
      <c r="K65" s="66"/>
    </row>
    <row r="66" spans="1:11">
      <c r="A66" s="18" t="s">
        <v>309</v>
      </c>
      <c r="B66" s="18"/>
      <c r="C66" s="63"/>
      <c r="D66" s="64"/>
      <c r="E66" s="18"/>
      <c r="F66" s="18"/>
      <c r="G66" s="18"/>
      <c r="H66" s="18"/>
      <c r="I66" s="65" t="str">
        <f t="shared" si="3"/>
        <v xml:space="preserve"> </v>
      </c>
      <c r="J66" s="66"/>
      <c r="K66" s="66"/>
    </row>
    <row r="67" spans="1:11">
      <c r="A67" s="18" t="s">
        <v>310</v>
      </c>
      <c r="B67" s="18"/>
      <c r="C67" s="63"/>
      <c r="D67" s="64"/>
      <c r="E67" s="18"/>
      <c r="F67" s="18"/>
      <c r="G67" s="18"/>
      <c r="H67" s="18"/>
      <c r="I67" s="65" t="str">
        <f t="shared" si="3"/>
        <v xml:space="preserve"> </v>
      </c>
      <c r="J67" s="66"/>
      <c r="K67" s="66"/>
    </row>
    <row r="68" spans="1:11">
      <c r="A68" s="18" t="s">
        <v>311</v>
      </c>
      <c r="B68" s="18"/>
      <c r="C68" s="63"/>
      <c r="D68" s="64"/>
      <c r="E68" s="18"/>
      <c r="F68" s="18"/>
      <c r="G68" s="18"/>
      <c r="H68" s="18"/>
      <c r="I68" s="65" t="str">
        <f t="shared" si="3"/>
        <v xml:space="preserve"> </v>
      </c>
      <c r="J68" s="66"/>
      <c r="K68" s="66"/>
    </row>
    <row r="69" spans="1:11">
      <c r="A69" s="18" t="s">
        <v>312</v>
      </c>
      <c r="B69" s="18"/>
      <c r="C69" s="63"/>
      <c r="D69" s="64"/>
      <c r="E69" s="18"/>
      <c r="F69" s="18"/>
      <c r="G69" s="18"/>
      <c r="H69" s="18"/>
      <c r="I69" s="65" t="str">
        <f t="shared" si="3"/>
        <v xml:space="preserve"> </v>
      </c>
      <c r="J69" s="66"/>
      <c r="K69" s="66"/>
    </row>
    <row r="70" spans="1:11">
      <c r="A70" s="18" t="s">
        <v>313</v>
      </c>
      <c r="B70" s="18"/>
      <c r="C70" s="63"/>
      <c r="D70" s="64"/>
      <c r="E70" s="18"/>
      <c r="F70" s="18"/>
      <c r="G70" s="18"/>
      <c r="H70" s="18"/>
      <c r="I70" s="65" t="str">
        <f t="shared" si="3"/>
        <v xml:space="preserve"> </v>
      </c>
      <c r="J70" s="66"/>
      <c r="K70" s="66"/>
    </row>
    <row r="71" spans="1:11">
      <c r="A71" s="18" t="s">
        <v>314</v>
      </c>
      <c r="B71" s="18"/>
      <c r="C71" s="63"/>
      <c r="D71" s="64"/>
      <c r="E71" s="18"/>
      <c r="F71" s="18"/>
      <c r="G71" s="18"/>
      <c r="H71" s="18"/>
      <c r="I71" s="65" t="str">
        <f t="shared" si="3"/>
        <v xml:space="preserve"> </v>
      </c>
      <c r="J71" s="66"/>
      <c r="K71" s="66"/>
    </row>
    <row r="72" spans="1:11">
      <c r="A72" s="18" t="s">
        <v>315</v>
      </c>
      <c r="B72" s="18"/>
      <c r="C72" s="63"/>
      <c r="D72" s="64"/>
      <c r="E72" s="18"/>
      <c r="F72" s="18"/>
      <c r="G72" s="18"/>
      <c r="H72" s="18"/>
      <c r="I72" s="65" t="str">
        <f t="shared" si="3"/>
        <v xml:space="preserve"> </v>
      </c>
      <c r="J72" s="66"/>
      <c r="K72" s="66"/>
    </row>
    <row r="73" spans="1:11">
      <c r="A73" s="18" t="s">
        <v>316</v>
      </c>
      <c r="B73" s="18"/>
      <c r="C73" s="63"/>
      <c r="D73" s="64"/>
      <c r="E73" s="18"/>
      <c r="F73" s="18"/>
      <c r="G73" s="18"/>
      <c r="H73" s="18"/>
      <c r="I73" s="65" t="str">
        <f t="shared" si="3"/>
        <v xml:space="preserve"> </v>
      </c>
      <c r="J73" s="66"/>
      <c r="K73" s="66"/>
    </row>
    <row r="74" spans="1:11">
      <c r="A74" s="18" t="s">
        <v>317</v>
      </c>
      <c r="B74" s="18"/>
      <c r="C74" s="63"/>
      <c r="D74" s="64"/>
      <c r="E74" s="18"/>
      <c r="F74" s="18"/>
      <c r="G74" s="18"/>
      <c r="H74" s="18"/>
      <c r="I74" s="65" t="str">
        <f t="shared" si="3"/>
        <v xml:space="preserve"> </v>
      </c>
      <c r="J74" s="66"/>
      <c r="K74" s="66"/>
    </row>
    <row r="75" spans="1:11">
      <c r="A75" s="18" t="s">
        <v>318</v>
      </c>
      <c r="B75" s="18"/>
      <c r="C75" s="63"/>
      <c r="D75" s="64"/>
      <c r="E75" s="18"/>
      <c r="F75" s="18"/>
      <c r="G75" s="18"/>
      <c r="H75" s="18"/>
      <c r="I75" s="65" t="str">
        <f t="shared" si="3"/>
        <v xml:space="preserve"> </v>
      </c>
      <c r="J75" s="66"/>
      <c r="K75" s="66"/>
    </row>
    <row r="76" spans="1:11">
      <c r="A76" s="18" t="s">
        <v>319</v>
      </c>
      <c r="B76" s="18"/>
      <c r="C76" s="63"/>
      <c r="D76" s="64"/>
      <c r="E76" s="18"/>
      <c r="F76" s="18"/>
      <c r="G76" s="18"/>
      <c r="H76" s="18"/>
      <c r="I76" s="65" t="str">
        <f t="shared" si="3"/>
        <v xml:space="preserve"> </v>
      </c>
      <c r="J76" s="66"/>
      <c r="K76" s="66"/>
    </row>
    <row r="77" spans="1:11">
      <c r="A77" s="18" t="s">
        <v>320</v>
      </c>
      <c r="B77" s="18"/>
      <c r="C77" s="63"/>
      <c r="D77" s="64"/>
      <c r="E77" s="18"/>
      <c r="F77" s="18"/>
      <c r="G77" s="18"/>
      <c r="H77" s="18"/>
      <c r="I77" s="65" t="str">
        <f t="shared" si="3"/>
        <v xml:space="preserve"> </v>
      </c>
      <c r="J77" s="66"/>
      <c r="K77" s="66"/>
    </row>
    <row r="78" spans="1:11">
      <c r="A78" s="18" t="s">
        <v>321</v>
      </c>
      <c r="B78" s="18"/>
      <c r="C78" s="63"/>
      <c r="D78" s="64"/>
      <c r="E78" s="18"/>
      <c r="F78" s="18"/>
      <c r="G78" s="18"/>
      <c r="H78" s="18"/>
      <c r="I78" s="65" t="str">
        <f t="shared" si="3"/>
        <v xml:space="preserve"> </v>
      </c>
      <c r="J78" s="66"/>
      <c r="K78" s="66"/>
    </row>
    <row r="79" spans="1:11">
      <c r="A79" s="18" t="s">
        <v>322</v>
      </c>
      <c r="B79" s="18"/>
      <c r="C79" s="63"/>
      <c r="D79" s="64"/>
      <c r="E79" s="18"/>
      <c r="F79" s="18"/>
      <c r="G79" s="18"/>
      <c r="H79" s="18"/>
      <c r="I79" s="65" t="str">
        <f t="shared" si="3"/>
        <v xml:space="preserve"> </v>
      </c>
      <c r="J79" s="66"/>
      <c r="K79" s="66"/>
    </row>
    <row r="80" spans="1:11">
      <c r="A80" s="18" t="s">
        <v>323</v>
      </c>
      <c r="B80" s="18"/>
      <c r="C80" s="63"/>
      <c r="D80" s="64"/>
      <c r="E80" s="18"/>
      <c r="F80" s="18"/>
      <c r="G80" s="18"/>
      <c r="H80" s="18"/>
      <c r="I80" s="65" t="str">
        <f t="shared" si="3"/>
        <v xml:space="preserve"> </v>
      </c>
      <c r="J80" s="66"/>
      <c r="K80" s="66"/>
    </row>
    <row r="81" spans="1:11">
      <c r="A81" s="18" t="s">
        <v>324</v>
      </c>
      <c r="B81" s="18"/>
      <c r="C81" s="63"/>
      <c r="D81" s="64"/>
      <c r="E81" s="18"/>
      <c r="F81" s="18"/>
      <c r="G81" s="18"/>
      <c r="H81" s="18"/>
      <c r="I81" s="65" t="str">
        <f t="shared" si="3"/>
        <v xml:space="preserve"> </v>
      </c>
      <c r="J81" s="66"/>
      <c r="K81" s="66"/>
    </row>
    <row r="82" spans="1:11">
      <c r="A82" s="18" t="s">
        <v>325</v>
      </c>
      <c r="B82" s="18"/>
      <c r="C82" s="63"/>
      <c r="D82" s="64"/>
      <c r="E82" s="18"/>
      <c r="F82" s="18"/>
      <c r="G82" s="18"/>
      <c r="H82" s="18"/>
      <c r="I82" s="65" t="str">
        <f t="shared" si="3"/>
        <v xml:space="preserve"> </v>
      </c>
      <c r="J82" s="66"/>
      <c r="K82" s="66"/>
    </row>
    <row r="83" spans="1:11">
      <c r="A83" s="18" t="s">
        <v>326</v>
      </c>
      <c r="B83" s="18"/>
      <c r="C83" s="63"/>
      <c r="D83" s="64"/>
      <c r="E83" s="18"/>
      <c r="F83" s="18"/>
      <c r="G83" s="18"/>
      <c r="H83" s="18"/>
      <c r="I83" s="65" t="str">
        <f t="shared" si="3"/>
        <v xml:space="preserve"> </v>
      </c>
      <c r="J83" s="66"/>
      <c r="K83" s="66"/>
    </row>
    <row r="84" spans="1:11">
      <c r="A84" s="18" t="s">
        <v>327</v>
      </c>
      <c r="B84" s="18"/>
      <c r="C84" s="63"/>
      <c r="D84" s="64"/>
      <c r="E84" s="18"/>
      <c r="F84" s="18"/>
      <c r="G84" s="18"/>
      <c r="H84" s="18"/>
      <c r="I84" s="65" t="str">
        <f t="shared" si="3"/>
        <v xml:space="preserve"> </v>
      </c>
      <c r="J84" s="66"/>
      <c r="K84" s="66"/>
    </row>
    <row r="85" spans="1:11">
      <c r="A85" s="18" t="s">
        <v>328</v>
      </c>
      <c r="B85" s="18"/>
      <c r="C85" s="63"/>
      <c r="D85" s="64"/>
      <c r="E85" s="18"/>
      <c r="F85" s="18"/>
      <c r="G85" s="18"/>
      <c r="H85" s="18"/>
      <c r="I85" s="65" t="str">
        <f t="shared" si="3"/>
        <v xml:space="preserve"> </v>
      </c>
      <c r="J85" s="66"/>
      <c r="K85" s="66"/>
    </row>
    <row r="86" spans="1:11">
      <c r="A86" s="18" t="s">
        <v>329</v>
      </c>
      <c r="B86" s="18"/>
      <c r="C86" s="63"/>
      <c r="D86" s="64"/>
      <c r="E86" s="18"/>
      <c r="F86" s="18"/>
      <c r="G86" s="18"/>
      <c r="H86" s="18"/>
      <c r="I86" s="65" t="str">
        <f t="shared" si="3"/>
        <v xml:space="preserve"> </v>
      </c>
      <c r="J86" s="66"/>
      <c r="K86" s="66"/>
    </row>
    <row r="87" spans="1:11">
      <c r="A87" s="18" t="s">
        <v>330</v>
      </c>
      <c r="B87" s="18"/>
      <c r="C87" s="63"/>
      <c r="D87" s="64"/>
      <c r="E87" s="18"/>
      <c r="F87" s="18"/>
      <c r="G87" s="18"/>
      <c r="H87" s="18"/>
      <c r="I87" s="65" t="str">
        <f t="shared" si="3"/>
        <v xml:space="preserve"> </v>
      </c>
      <c r="J87" s="66"/>
      <c r="K87" s="66"/>
    </row>
    <row r="88" spans="1:11">
      <c r="A88" s="18" t="s">
        <v>331</v>
      </c>
      <c r="B88" s="18"/>
      <c r="C88" s="63"/>
      <c r="D88" s="64"/>
      <c r="E88" s="18"/>
      <c r="F88" s="18"/>
      <c r="G88" s="18"/>
      <c r="H88" s="18"/>
      <c r="I88" s="65" t="str">
        <f t="shared" ref="I88:I119" si="4">IF(ISBLANK(B88)," ",100-SUM(D88:H88))</f>
        <v xml:space="preserve"> </v>
      </c>
      <c r="J88" s="66"/>
      <c r="K88" s="66"/>
    </row>
    <row r="89" spans="1:11">
      <c r="A89" s="18" t="s">
        <v>332</v>
      </c>
      <c r="B89" s="18"/>
      <c r="C89" s="63"/>
      <c r="D89" s="64"/>
      <c r="E89" s="18"/>
      <c r="F89" s="18"/>
      <c r="G89" s="18"/>
      <c r="H89" s="18"/>
      <c r="I89" s="65" t="str">
        <f t="shared" si="4"/>
        <v xml:space="preserve"> </v>
      </c>
      <c r="J89" s="66"/>
      <c r="K89" s="66"/>
    </row>
    <row r="90" spans="1:11">
      <c r="A90" s="18" t="s">
        <v>333</v>
      </c>
      <c r="B90" s="18"/>
      <c r="C90" s="63"/>
      <c r="D90" s="64"/>
      <c r="E90" s="18"/>
      <c r="F90" s="18"/>
      <c r="G90" s="18"/>
      <c r="H90" s="18"/>
      <c r="I90" s="65" t="str">
        <f t="shared" si="4"/>
        <v xml:space="preserve"> </v>
      </c>
      <c r="J90" s="66"/>
      <c r="K90" s="66"/>
    </row>
    <row r="91" spans="1:11">
      <c r="A91" s="18" t="s">
        <v>334</v>
      </c>
      <c r="B91" s="18"/>
      <c r="C91" s="63"/>
      <c r="D91" s="64"/>
      <c r="E91" s="18"/>
      <c r="F91" s="18"/>
      <c r="G91" s="18"/>
      <c r="H91" s="18"/>
      <c r="I91" s="65" t="str">
        <f t="shared" si="4"/>
        <v xml:space="preserve"> </v>
      </c>
      <c r="J91" s="66"/>
      <c r="K91" s="66"/>
    </row>
    <row r="92" spans="1:11">
      <c r="A92" s="18" t="s">
        <v>335</v>
      </c>
      <c r="B92" s="18"/>
      <c r="C92" s="63"/>
      <c r="D92" s="64"/>
      <c r="E92" s="18"/>
      <c r="F92" s="18"/>
      <c r="G92" s="18"/>
      <c r="H92" s="18"/>
      <c r="I92" s="65" t="str">
        <f t="shared" si="4"/>
        <v xml:space="preserve"> </v>
      </c>
      <c r="J92" s="66"/>
      <c r="K92" s="66"/>
    </row>
    <row r="93" spans="1:11">
      <c r="A93" s="18" t="s">
        <v>336</v>
      </c>
      <c r="B93" s="18"/>
      <c r="C93" s="63"/>
      <c r="D93" s="64"/>
      <c r="E93" s="18"/>
      <c r="F93" s="18"/>
      <c r="G93" s="18"/>
      <c r="H93" s="18"/>
      <c r="I93" s="65" t="str">
        <f t="shared" si="4"/>
        <v xml:space="preserve"> </v>
      </c>
      <c r="J93" s="66"/>
      <c r="K93" s="66"/>
    </row>
    <row r="94" spans="1:11">
      <c r="A94" s="18" t="s">
        <v>337</v>
      </c>
      <c r="B94" s="18"/>
      <c r="C94" s="63"/>
      <c r="D94" s="64"/>
      <c r="E94" s="18"/>
      <c r="F94" s="18"/>
      <c r="G94" s="18"/>
      <c r="H94" s="18"/>
      <c r="I94" s="65" t="str">
        <f t="shared" si="4"/>
        <v xml:space="preserve"> </v>
      </c>
      <c r="J94" s="66"/>
      <c r="K94" s="66"/>
    </row>
    <row r="95" spans="1:11">
      <c r="A95" s="18" t="s">
        <v>338</v>
      </c>
      <c r="B95" s="18"/>
      <c r="C95" s="63"/>
      <c r="D95" s="64"/>
      <c r="E95" s="18"/>
      <c r="F95" s="18"/>
      <c r="G95" s="18"/>
      <c r="H95" s="18"/>
      <c r="I95" s="65" t="str">
        <f t="shared" si="4"/>
        <v xml:space="preserve"> </v>
      </c>
      <c r="J95" s="66"/>
      <c r="K95" s="66"/>
    </row>
    <row r="96" spans="1:11">
      <c r="A96" s="18" t="s">
        <v>339</v>
      </c>
      <c r="B96" s="18"/>
      <c r="C96" s="63"/>
      <c r="D96" s="64"/>
      <c r="E96" s="18"/>
      <c r="F96" s="18"/>
      <c r="G96" s="18"/>
      <c r="H96" s="18"/>
      <c r="I96" s="65" t="str">
        <f t="shared" si="4"/>
        <v xml:space="preserve"> </v>
      </c>
      <c r="J96" s="66"/>
      <c r="K96" s="66"/>
    </row>
    <row r="97" spans="1:11">
      <c r="A97" s="18" t="s">
        <v>340</v>
      </c>
      <c r="B97" s="18"/>
      <c r="C97" s="63"/>
      <c r="D97" s="64"/>
      <c r="E97" s="18"/>
      <c r="F97" s="18"/>
      <c r="G97" s="18"/>
      <c r="H97" s="18"/>
      <c r="I97" s="65" t="str">
        <f t="shared" si="4"/>
        <v xml:space="preserve"> </v>
      </c>
      <c r="J97" s="66"/>
      <c r="K97" s="66"/>
    </row>
    <row r="98" spans="1:11">
      <c r="A98" s="18" t="s">
        <v>341</v>
      </c>
      <c r="B98" s="18"/>
      <c r="C98" s="63"/>
      <c r="D98" s="64"/>
      <c r="E98" s="18"/>
      <c r="F98" s="18"/>
      <c r="G98" s="18"/>
      <c r="H98" s="18"/>
      <c r="I98" s="65" t="str">
        <f t="shared" si="4"/>
        <v xml:space="preserve"> </v>
      </c>
      <c r="J98" s="66"/>
      <c r="K98" s="66"/>
    </row>
    <row r="99" spans="1:11">
      <c r="A99" s="18" t="s">
        <v>342</v>
      </c>
      <c r="B99" s="18"/>
      <c r="C99" s="63"/>
      <c r="D99" s="64"/>
      <c r="E99" s="18"/>
      <c r="F99" s="18"/>
      <c r="G99" s="18"/>
      <c r="H99" s="18"/>
      <c r="I99" s="65" t="str">
        <f t="shared" si="4"/>
        <v xml:space="preserve"> </v>
      </c>
      <c r="J99" s="66"/>
      <c r="K99" s="66"/>
    </row>
    <row r="100" spans="1:11">
      <c r="A100" s="18" t="s">
        <v>343</v>
      </c>
      <c r="B100" s="18"/>
      <c r="C100" s="63"/>
      <c r="D100" s="64"/>
      <c r="E100" s="18"/>
      <c r="F100" s="18"/>
      <c r="G100" s="18"/>
      <c r="H100" s="18"/>
      <c r="I100" s="65" t="str">
        <f t="shared" si="4"/>
        <v xml:space="preserve"> </v>
      </c>
      <c r="J100" s="66"/>
      <c r="K100" s="66"/>
    </row>
    <row r="101" spans="1:11">
      <c r="A101" s="18" t="s">
        <v>344</v>
      </c>
      <c r="B101" s="18"/>
      <c r="C101" s="63"/>
      <c r="D101" s="64"/>
      <c r="E101" s="18"/>
      <c r="F101" s="18"/>
      <c r="G101" s="18"/>
      <c r="H101" s="18"/>
      <c r="I101" s="65" t="str">
        <f t="shared" si="4"/>
        <v xml:space="preserve"> </v>
      </c>
      <c r="J101" s="66"/>
      <c r="K101" s="66"/>
    </row>
    <row r="102" spans="1:11">
      <c r="A102" s="18" t="s">
        <v>345</v>
      </c>
      <c r="B102" s="18"/>
      <c r="C102" s="63"/>
      <c r="D102" s="64"/>
      <c r="E102" s="18"/>
      <c r="F102" s="18"/>
      <c r="G102" s="18"/>
      <c r="H102" s="18"/>
      <c r="I102" s="65" t="str">
        <f t="shared" si="4"/>
        <v xml:space="preserve"> </v>
      </c>
      <c r="J102" s="66"/>
      <c r="K102" s="66"/>
    </row>
    <row r="103" spans="1:11">
      <c r="A103" s="18" t="s">
        <v>346</v>
      </c>
      <c r="B103" s="18"/>
      <c r="C103" s="63"/>
      <c r="D103" s="64"/>
      <c r="E103" s="18"/>
      <c r="F103" s="18"/>
      <c r="G103" s="18"/>
      <c r="H103" s="18"/>
      <c r="I103" s="65" t="str">
        <f t="shared" si="4"/>
        <v xml:space="preserve"> </v>
      </c>
      <c r="J103" s="66"/>
      <c r="K103" s="66"/>
    </row>
    <row r="104" spans="1:11">
      <c r="A104" s="18" t="s">
        <v>424</v>
      </c>
      <c r="B104" s="18"/>
      <c r="C104" s="63"/>
      <c r="D104" s="64"/>
      <c r="E104" s="18"/>
      <c r="F104" s="18"/>
      <c r="G104" s="18"/>
      <c r="H104" s="18"/>
      <c r="I104" s="65" t="str">
        <f t="shared" si="4"/>
        <v xml:space="preserve"> </v>
      </c>
      <c r="J104" s="66"/>
      <c r="K104" s="66"/>
    </row>
    <row r="105" spans="1:11">
      <c r="A105" s="18" t="s">
        <v>425</v>
      </c>
      <c r="B105" s="18"/>
      <c r="C105" s="63"/>
      <c r="D105" s="64"/>
      <c r="E105" s="18"/>
      <c r="F105" s="18"/>
      <c r="G105" s="18"/>
      <c r="H105" s="18"/>
      <c r="I105" s="65" t="str">
        <f t="shared" si="4"/>
        <v xml:space="preserve"> </v>
      </c>
      <c r="J105" s="66"/>
      <c r="K105" s="66"/>
    </row>
    <row r="106" spans="1:11">
      <c r="A106" s="18" t="s">
        <v>426</v>
      </c>
      <c r="B106" s="18"/>
      <c r="C106" s="63"/>
      <c r="D106" s="64"/>
      <c r="E106" s="18"/>
      <c r="F106" s="18"/>
      <c r="G106" s="18"/>
      <c r="H106" s="18"/>
      <c r="I106" s="65" t="str">
        <f t="shared" si="4"/>
        <v xml:space="preserve"> </v>
      </c>
      <c r="J106" s="66"/>
      <c r="K106" s="66"/>
    </row>
    <row r="107" spans="1:11">
      <c r="A107" s="18" t="s">
        <v>427</v>
      </c>
      <c r="B107" s="18"/>
      <c r="C107" s="63"/>
      <c r="D107" s="64"/>
      <c r="E107" s="18"/>
      <c r="F107" s="18"/>
      <c r="G107" s="18"/>
      <c r="H107" s="18"/>
      <c r="I107" s="65" t="str">
        <f t="shared" si="4"/>
        <v xml:space="preserve"> </v>
      </c>
      <c r="J107" s="66"/>
      <c r="K107" s="66"/>
    </row>
    <row r="108" spans="1:11">
      <c r="A108" s="18" t="s">
        <v>428</v>
      </c>
      <c r="B108" s="18"/>
      <c r="C108" s="63"/>
      <c r="D108" s="64"/>
      <c r="E108" s="18"/>
      <c r="F108" s="18"/>
      <c r="G108" s="18"/>
      <c r="H108" s="18"/>
      <c r="I108" s="65" t="str">
        <f t="shared" si="4"/>
        <v xml:space="preserve"> </v>
      </c>
      <c r="J108" s="66"/>
      <c r="K108" s="66"/>
    </row>
    <row r="109" spans="1:11">
      <c r="A109" s="18" t="s">
        <v>429</v>
      </c>
      <c r="B109" s="18"/>
      <c r="C109" s="63"/>
      <c r="D109" s="64"/>
      <c r="E109" s="18"/>
      <c r="F109" s="18"/>
      <c r="G109" s="18"/>
      <c r="H109" s="18"/>
      <c r="I109" s="65" t="str">
        <f t="shared" si="4"/>
        <v xml:space="preserve"> </v>
      </c>
      <c r="J109" s="66"/>
      <c r="K109" s="66"/>
    </row>
    <row r="110" spans="1:11">
      <c r="A110" s="18" t="s">
        <v>430</v>
      </c>
      <c r="B110" s="18"/>
      <c r="C110" s="63"/>
      <c r="D110" s="64"/>
      <c r="E110" s="18"/>
      <c r="F110" s="18"/>
      <c r="G110" s="18"/>
      <c r="H110" s="18"/>
      <c r="I110" s="65" t="str">
        <f t="shared" si="4"/>
        <v xml:space="preserve"> </v>
      </c>
      <c r="J110" s="66"/>
      <c r="K110" s="66"/>
    </row>
    <row r="111" spans="1:11">
      <c r="A111" s="18" t="s">
        <v>431</v>
      </c>
      <c r="B111" s="18"/>
      <c r="C111" s="63"/>
      <c r="D111" s="64"/>
      <c r="E111" s="18"/>
      <c r="F111" s="18"/>
      <c r="G111" s="18"/>
      <c r="H111" s="18"/>
      <c r="I111" s="65" t="str">
        <f t="shared" si="4"/>
        <v xml:space="preserve"> </v>
      </c>
      <c r="J111" s="66"/>
      <c r="K111" s="66"/>
    </row>
    <row r="112" spans="1:11">
      <c r="A112" s="18" t="s">
        <v>432</v>
      </c>
      <c r="B112" s="18"/>
      <c r="C112" s="63"/>
      <c r="D112" s="64"/>
      <c r="E112" s="18"/>
      <c r="F112" s="18"/>
      <c r="G112" s="18"/>
      <c r="H112" s="18"/>
      <c r="I112" s="65" t="str">
        <f t="shared" si="4"/>
        <v xml:space="preserve"> </v>
      </c>
      <c r="J112" s="66"/>
      <c r="K112" s="66"/>
    </row>
    <row r="113" spans="1:11">
      <c r="A113" s="18" t="s">
        <v>433</v>
      </c>
      <c r="B113" s="18"/>
      <c r="C113" s="63"/>
      <c r="D113" s="64"/>
      <c r="E113" s="18"/>
      <c r="F113" s="18"/>
      <c r="G113" s="18"/>
      <c r="H113" s="18"/>
      <c r="I113" s="65" t="str">
        <f t="shared" si="4"/>
        <v xml:space="preserve"> </v>
      </c>
      <c r="J113" s="66"/>
      <c r="K113" s="66"/>
    </row>
    <row r="114" spans="1:11">
      <c r="A114" s="18" t="s">
        <v>434</v>
      </c>
      <c r="B114" s="18"/>
      <c r="C114" s="63"/>
      <c r="D114" s="64"/>
      <c r="E114" s="18"/>
      <c r="F114" s="18"/>
      <c r="G114" s="18"/>
      <c r="H114" s="18"/>
      <c r="I114" s="65" t="str">
        <f t="shared" si="4"/>
        <v xml:space="preserve"> </v>
      </c>
      <c r="J114" s="66"/>
      <c r="K114" s="66"/>
    </row>
    <row r="115" spans="1:11">
      <c r="A115" s="18" t="s">
        <v>435</v>
      </c>
      <c r="B115" s="18"/>
      <c r="C115" s="63"/>
      <c r="D115" s="64"/>
      <c r="E115" s="18"/>
      <c r="F115" s="18"/>
      <c r="G115" s="18"/>
      <c r="H115" s="18"/>
      <c r="I115" s="65" t="str">
        <f t="shared" si="4"/>
        <v xml:space="preserve"> </v>
      </c>
      <c r="J115" s="66"/>
      <c r="K115" s="66"/>
    </row>
    <row r="116" spans="1:11">
      <c r="A116" s="18" t="s">
        <v>436</v>
      </c>
      <c r="B116" s="18"/>
      <c r="C116" s="63"/>
      <c r="D116" s="64"/>
      <c r="E116" s="18"/>
      <c r="F116" s="18"/>
      <c r="G116" s="18"/>
      <c r="H116" s="18"/>
      <c r="I116" s="65" t="str">
        <f t="shared" si="4"/>
        <v xml:space="preserve"> </v>
      </c>
      <c r="J116" s="66"/>
      <c r="K116" s="66"/>
    </row>
    <row r="117" spans="1:11">
      <c r="A117" s="18" t="s">
        <v>437</v>
      </c>
      <c r="B117" s="18"/>
      <c r="C117" s="63"/>
      <c r="D117" s="64"/>
      <c r="E117" s="18"/>
      <c r="F117" s="18"/>
      <c r="G117" s="18"/>
      <c r="H117" s="18"/>
      <c r="I117" s="65" t="str">
        <f t="shared" si="4"/>
        <v xml:space="preserve"> </v>
      </c>
      <c r="J117" s="66"/>
      <c r="K117" s="66"/>
    </row>
    <row r="118" spans="1:11">
      <c r="A118" s="18" t="s">
        <v>438</v>
      </c>
      <c r="B118" s="18"/>
      <c r="C118" s="63"/>
      <c r="D118" s="64"/>
      <c r="E118" s="18"/>
      <c r="F118" s="18"/>
      <c r="G118" s="18"/>
      <c r="H118" s="18"/>
      <c r="I118" s="65" t="str">
        <f t="shared" si="4"/>
        <v xml:space="preserve"> </v>
      </c>
      <c r="J118" s="66"/>
      <c r="K118" s="66"/>
    </row>
    <row r="119" spans="1:11">
      <c r="A119" s="18" t="s">
        <v>439</v>
      </c>
      <c r="B119" s="18"/>
      <c r="C119" s="63"/>
      <c r="D119" s="64"/>
      <c r="E119" s="18"/>
      <c r="F119" s="18"/>
      <c r="G119" s="18"/>
      <c r="H119" s="18"/>
      <c r="I119" s="65" t="str">
        <f t="shared" si="4"/>
        <v xml:space="preserve"> </v>
      </c>
      <c r="J119" s="66"/>
      <c r="K119" s="66"/>
    </row>
    <row r="120" spans="1:11">
      <c r="A120" s="18" t="s">
        <v>440</v>
      </c>
      <c r="B120" s="18"/>
      <c r="C120" s="63"/>
      <c r="D120" s="64"/>
      <c r="E120" s="18"/>
      <c r="F120" s="18"/>
      <c r="G120" s="18"/>
      <c r="H120" s="18"/>
      <c r="I120" s="65" t="str">
        <f t="shared" ref="I120:I121" si="5">IF(ISBLANK(B120)," ",100-SUM(D120:H120))</f>
        <v xml:space="preserve"> </v>
      </c>
      <c r="J120" s="66"/>
      <c r="K120" s="66"/>
    </row>
    <row r="121" spans="1:11">
      <c r="A121" s="18" t="s">
        <v>441</v>
      </c>
      <c r="B121" s="18"/>
      <c r="C121" s="63"/>
      <c r="D121" s="64"/>
      <c r="E121" s="18"/>
      <c r="F121" s="18"/>
      <c r="G121" s="18"/>
      <c r="H121" s="18"/>
      <c r="I121" s="65" t="str">
        <f t="shared" si="5"/>
        <v xml:space="preserve"> </v>
      </c>
      <c r="J121" s="66"/>
      <c r="K121" s="66"/>
    </row>
    <row r="122" spans="1:11" ht="15.75" thickBot="1">
      <c r="A122" s="18" t="s">
        <v>442</v>
      </c>
      <c r="B122" s="18"/>
      <c r="C122" s="63"/>
      <c r="D122" s="67"/>
      <c r="E122" s="56"/>
      <c r="F122" s="56"/>
      <c r="G122" s="56"/>
      <c r="H122" s="56"/>
      <c r="I122" s="138" t="str">
        <f t="shared" ref="I122:I143" si="6">IF(ISBLANK(B122)," ",100-SUM(D122:H122))</f>
        <v xml:space="preserve"> </v>
      </c>
      <c r="J122" s="139"/>
      <c r="K122" s="139"/>
    </row>
    <row r="123" spans="1:11" ht="15.75" thickBot="1">
      <c r="A123" s="118" t="s">
        <v>475</v>
      </c>
      <c r="B123" s="119"/>
      <c r="C123" s="120"/>
      <c r="D123" s="121"/>
      <c r="E123" s="121"/>
      <c r="F123" s="121"/>
      <c r="G123" s="121"/>
      <c r="H123" s="121"/>
      <c r="I123" s="121"/>
      <c r="J123" s="121"/>
      <c r="K123" s="121"/>
    </row>
    <row r="124" spans="1:11">
      <c r="A124" s="122" t="s">
        <v>476</v>
      </c>
      <c r="B124" s="123"/>
      <c r="C124" s="124"/>
      <c r="D124" s="125"/>
      <c r="E124" s="126"/>
      <c r="F124" s="126"/>
      <c r="G124" s="126"/>
      <c r="H124" s="126"/>
      <c r="I124" s="112" t="str">
        <f t="shared" si="6"/>
        <v xml:space="preserve"> </v>
      </c>
      <c r="J124" s="140"/>
      <c r="K124" s="140"/>
    </row>
    <row r="125" spans="1:11">
      <c r="A125" s="122" t="s">
        <v>477</v>
      </c>
      <c r="B125" s="127"/>
      <c r="C125" s="128"/>
      <c r="D125" s="129"/>
      <c r="E125" s="90"/>
      <c r="F125" s="90"/>
      <c r="G125" s="90"/>
      <c r="H125" s="90"/>
      <c r="I125" s="65" t="str">
        <f t="shared" si="6"/>
        <v xml:space="preserve"> </v>
      </c>
      <c r="J125" s="66"/>
      <c r="K125" s="66"/>
    </row>
    <row r="126" spans="1:11">
      <c r="A126" s="122" t="s">
        <v>478</v>
      </c>
      <c r="B126" s="127"/>
      <c r="C126" s="128"/>
      <c r="D126" s="130"/>
      <c r="E126" s="90"/>
      <c r="F126" s="90"/>
      <c r="G126" s="90"/>
      <c r="H126" s="90"/>
      <c r="I126" s="65" t="str">
        <f t="shared" si="6"/>
        <v xml:space="preserve"> </v>
      </c>
      <c r="J126" s="66"/>
      <c r="K126" s="66"/>
    </row>
    <row r="127" spans="1:11">
      <c r="A127" s="122" t="s">
        <v>479</v>
      </c>
      <c r="B127" s="127"/>
      <c r="C127" s="128"/>
      <c r="D127" s="130"/>
      <c r="E127" s="90"/>
      <c r="F127" s="90"/>
      <c r="G127" s="90"/>
      <c r="H127" s="90"/>
      <c r="I127" s="65" t="str">
        <f t="shared" si="6"/>
        <v xml:space="preserve"> </v>
      </c>
      <c r="J127" s="66"/>
      <c r="K127" s="66"/>
    </row>
    <row r="128" spans="1:11">
      <c r="A128" s="122" t="s">
        <v>480</v>
      </c>
      <c r="B128" s="127"/>
      <c r="C128" s="128"/>
      <c r="D128" s="130"/>
      <c r="E128" s="90"/>
      <c r="F128" s="90"/>
      <c r="G128" s="90"/>
      <c r="H128" s="90"/>
      <c r="I128" s="65" t="str">
        <f t="shared" si="6"/>
        <v xml:space="preserve"> </v>
      </c>
      <c r="J128" s="66"/>
      <c r="K128" s="66"/>
    </row>
    <row r="129" spans="1:11">
      <c r="A129" s="122" t="s">
        <v>481</v>
      </c>
      <c r="B129" s="127"/>
      <c r="C129" s="128"/>
      <c r="D129" s="130"/>
      <c r="E129" s="90"/>
      <c r="F129" s="90"/>
      <c r="G129" s="90"/>
      <c r="H129" s="90"/>
      <c r="I129" s="65" t="str">
        <f t="shared" si="6"/>
        <v xml:space="preserve"> </v>
      </c>
      <c r="J129" s="66"/>
      <c r="K129" s="66"/>
    </row>
    <row r="130" spans="1:11">
      <c r="A130" s="122" t="s">
        <v>482</v>
      </c>
      <c r="B130" s="127"/>
      <c r="C130" s="128"/>
      <c r="D130" s="130"/>
      <c r="E130" s="90"/>
      <c r="F130" s="90"/>
      <c r="G130" s="90"/>
      <c r="H130" s="90"/>
      <c r="I130" s="65" t="str">
        <f t="shared" si="6"/>
        <v xml:space="preserve"> </v>
      </c>
      <c r="J130" s="66"/>
      <c r="K130" s="66"/>
    </row>
    <row r="131" spans="1:11">
      <c r="A131" s="122" t="s">
        <v>483</v>
      </c>
      <c r="B131" s="127"/>
      <c r="C131" s="128"/>
      <c r="D131" s="130"/>
      <c r="E131" s="90"/>
      <c r="F131" s="90"/>
      <c r="G131" s="90"/>
      <c r="H131" s="90"/>
      <c r="I131" s="65" t="str">
        <f t="shared" si="6"/>
        <v xml:space="preserve"> </v>
      </c>
      <c r="J131" s="66"/>
      <c r="K131" s="66"/>
    </row>
    <row r="132" spans="1:11">
      <c r="A132" s="122" t="s">
        <v>484</v>
      </c>
      <c r="B132" s="127"/>
      <c r="C132" s="128"/>
      <c r="D132" s="130"/>
      <c r="E132" s="90"/>
      <c r="F132" s="90"/>
      <c r="G132" s="90"/>
      <c r="H132" s="90"/>
      <c r="I132" s="65" t="str">
        <f t="shared" si="6"/>
        <v xml:space="preserve"> </v>
      </c>
      <c r="J132" s="66"/>
      <c r="K132" s="66"/>
    </row>
    <row r="133" spans="1:11">
      <c r="A133" s="122" t="s">
        <v>485</v>
      </c>
      <c r="B133" s="127"/>
      <c r="C133" s="128"/>
      <c r="D133" s="130"/>
      <c r="E133" s="90"/>
      <c r="F133" s="90"/>
      <c r="G133" s="90"/>
      <c r="H133" s="90"/>
      <c r="I133" s="65" t="str">
        <f t="shared" si="6"/>
        <v xml:space="preserve"> </v>
      </c>
      <c r="J133" s="66"/>
      <c r="K133" s="66"/>
    </row>
    <row r="134" spans="1:11">
      <c r="A134" s="122" t="s">
        <v>486</v>
      </c>
      <c r="B134" s="127"/>
      <c r="C134" s="128"/>
      <c r="D134" s="130"/>
      <c r="E134" s="90"/>
      <c r="F134" s="90"/>
      <c r="G134" s="90"/>
      <c r="H134" s="90"/>
      <c r="I134" s="65" t="str">
        <f t="shared" si="6"/>
        <v xml:space="preserve"> </v>
      </c>
      <c r="J134" s="66"/>
      <c r="K134" s="66"/>
    </row>
    <row r="135" spans="1:11">
      <c r="A135" s="122" t="s">
        <v>487</v>
      </c>
      <c r="B135" s="127"/>
      <c r="C135" s="128"/>
      <c r="D135" s="130"/>
      <c r="E135" s="90"/>
      <c r="F135" s="90"/>
      <c r="G135" s="90"/>
      <c r="H135" s="90"/>
      <c r="I135" s="65" t="str">
        <f t="shared" si="6"/>
        <v xml:space="preserve"> </v>
      </c>
      <c r="J135" s="66"/>
      <c r="K135" s="66"/>
    </row>
    <row r="136" spans="1:11">
      <c r="A136" s="122" t="s">
        <v>488</v>
      </c>
      <c r="B136" s="127"/>
      <c r="C136" s="128"/>
      <c r="D136" s="130"/>
      <c r="E136" s="90"/>
      <c r="F136" s="90"/>
      <c r="G136" s="90"/>
      <c r="H136" s="90"/>
      <c r="I136" s="65" t="str">
        <f t="shared" si="6"/>
        <v xml:space="preserve"> </v>
      </c>
      <c r="J136" s="66"/>
      <c r="K136" s="66"/>
    </row>
    <row r="137" spans="1:11">
      <c r="A137" s="122" t="s">
        <v>489</v>
      </c>
      <c r="B137" s="127"/>
      <c r="C137" s="128"/>
      <c r="D137" s="130"/>
      <c r="E137" s="90"/>
      <c r="F137" s="90"/>
      <c r="G137" s="90"/>
      <c r="H137" s="90"/>
      <c r="I137" s="65" t="str">
        <f t="shared" si="6"/>
        <v xml:space="preserve"> </v>
      </c>
      <c r="J137" s="66"/>
      <c r="K137" s="66"/>
    </row>
    <row r="138" spans="1:11">
      <c r="A138" s="122" t="s">
        <v>490</v>
      </c>
      <c r="B138" s="127"/>
      <c r="C138" s="128"/>
      <c r="D138" s="130"/>
      <c r="E138" s="90"/>
      <c r="F138" s="90"/>
      <c r="G138" s="90"/>
      <c r="H138" s="90"/>
      <c r="I138" s="65" t="str">
        <f t="shared" si="6"/>
        <v xml:space="preserve"> </v>
      </c>
      <c r="J138" s="66"/>
      <c r="K138" s="66"/>
    </row>
    <row r="139" spans="1:11">
      <c r="A139" s="122" t="s">
        <v>491</v>
      </c>
      <c r="B139" s="127"/>
      <c r="C139" s="128"/>
      <c r="D139" s="130"/>
      <c r="E139" s="90"/>
      <c r="F139" s="90"/>
      <c r="G139" s="90"/>
      <c r="H139" s="90"/>
      <c r="I139" s="65" t="str">
        <f t="shared" si="6"/>
        <v xml:space="preserve"> </v>
      </c>
      <c r="J139" s="66"/>
      <c r="K139" s="66"/>
    </row>
    <row r="140" spans="1:11">
      <c r="A140" s="122" t="s">
        <v>492</v>
      </c>
      <c r="B140" s="127"/>
      <c r="C140" s="128"/>
      <c r="D140" s="130"/>
      <c r="E140" s="90"/>
      <c r="F140" s="90"/>
      <c r="G140" s="90"/>
      <c r="H140" s="90"/>
      <c r="I140" s="65" t="str">
        <f t="shared" si="6"/>
        <v xml:space="preserve"> </v>
      </c>
      <c r="J140" s="66"/>
      <c r="K140" s="66"/>
    </row>
    <row r="141" spans="1:11">
      <c r="A141" s="122" t="s">
        <v>493</v>
      </c>
      <c r="B141" s="127"/>
      <c r="C141" s="128"/>
      <c r="D141" s="130"/>
      <c r="E141" s="90"/>
      <c r="F141" s="90"/>
      <c r="G141" s="90"/>
      <c r="H141" s="90"/>
      <c r="I141" s="65" t="str">
        <f t="shared" si="6"/>
        <v xml:space="preserve"> </v>
      </c>
      <c r="J141" s="66"/>
      <c r="K141" s="66"/>
    </row>
    <row r="142" spans="1:11">
      <c r="A142" s="122" t="s">
        <v>494</v>
      </c>
      <c r="B142" s="127"/>
      <c r="C142" s="128"/>
      <c r="D142" s="130"/>
      <c r="E142" s="90"/>
      <c r="F142" s="90"/>
      <c r="G142" s="90"/>
      <c r="H142" s="90"/>
      <c r="I142" s="65" t="str">
        <f t="shared" si="6"/>
        <v xml:space="preserve"> </v>
      </c>
      <c r="J142" s="66"/>
      <c r="K142" s="66"/>
    </row>
    <row r="143" spans="1:11" ht="15.75" thickBot="1">
      <c r="A143" s="131" t="s">
        <v>495</v>
      </c>
      <c r="B143" s="132"/>
      <c r="C143" s="133"/>
      <c r="D143" s="134"/>
      <c r="E143" s="135"/>
      <c r="F143" s="135"/>
      <c r="G143" s="135"/>
      <c r="H143" s="135"/>
      <c r="I143" s="68" t="str">
        <f t="shared" si="6"/>
        <v xml:space="preserve"> </v>
      </c>
      <c r="J143" s="69"/>
      <c r="K143" s="69"/>
    </row>
    <row r="144" spans="1:11" ht="15.75" thickBot="1">
      <c r="A144" s="136" t="s">
        <v>391</v>
      </c>
      <c r="B144" s="137">
        <f>SUM(B124:B143)</f>
        <v>0</v>
      </c>
      <c r="C144"/>
      <c r="D144"/>
      <c r="E144"/>
    </row>
    <row r="145" spans="1:12">
      <c r="A145"/>
      <c r="B145"/>
      <c r="C145"/>
      <c r="D145"/>
      <c r="E145"/>
      <c r="F145"/>
      <c r="G145"/>
      <c r="H145"/>
      <c r="I145"/>
      <c r="J145"/>
      <c r="K145"/>
    </row>
    <row r="146" spans="1:12">
      <c r="A146"/>
      <c r="B146"/>
      <c r="C146"/>
      <c r="D146"/>
      <c r="E146"/>
      <c r="F146"/>
      <c r="G146"/>
      <c r="H146"/>
      <c r="I146"/>
      <c r="J146"/>
      <c r="K146"/>
    </row>
    <row r="147" spans="1:12" ht="15.75" thickBot="1">
      <c r="F147"/>
      <c r="G147"/>
      <c r="H147"/>
      <c r="I147"/>
      <c r="J147"/>
      <c r="K147"/>
      <c r="L147"/>
    </row>
    <row r="148" spans="1:12">
      <c r="A148" s="71" t="s">
        <v>443</v>
      </c>
      <c r="B148" s="72" t="s">
        <v>389</v>
      </c>
      <c r="C148" s="164" t="s">
        <v>390</v>
      </c>
      <c r="D148" s="165"/>
      <c r="E148" s="166"/>
      <c r="F148"/>
      <c r="G148"/>
      <c r="H148"/>
      <c r="I148"/>
      <c r="J148"/>
      <c r="K148"/>
      <c r="L148"/>
    </row>
    <row r="149" spans="1:12">
      <c r="A149" s="122" t="s">
        <v>258</v>
      </c>
      <c r="B149" s="127"/>
      <c r="C149" s="162"/>
      <c r="D149" s="162"/>
      <c r="E149" s="163"/>
      <c r="F149"/>
      <c r="G149"/>
      <c r="H149"/>
      <c r="I149"/>
      <c r="J149"/>
      <c r="K149"/>
      <c r="L149"/>
    </row>
    <row r="150" spans="1:12">
      <c r="A150" s="122" t="s">
        <v>268</v>
      </c>
      <c r="B150" s="127"/>
      <c r="C150" s="162"/>
      <c r="D150" s="162"/>
      <c r="E150" s="163"/>
      <c r="F150"/>
      <c r="G150"/>
      <c r="H150"/>
      <c r="I150"/>
      <c r="J150"/>
      <c r="K150"/>
      <c r="L150"/>
    </row>
    <row r="151" spans="1:12">
      <c r="A151" s="122" t="s">
        <v>269</v>
      </c>
      <c r="B151" s="127"/>
      <c r="C151" s="162"/>
      <c r="D151" s="162"/>
      <c r="E151" s="163"/>
      <c r="F151"/>
      <c r="G151"/>
      <c r="H151"/>
      <c r="I151"/>
      <c r="J151"/>
      <c r="K151"/>
      <c r="L151"/>
    </row>
    <row r="152" spans="1:12">
      <c r="A152" s="122" t="s">
        <v>270</v>
      </c>
      <c r="B152" s="127"/>
      <c r="C152" s="162"/>
      <c r="D152" s="162"/>
      <c r="E152" s="163"/>
      <c r="F152"/>
      <c r="G152"/>
      <c r="H152"/>
      <c r="I152"/>
      <c r="J152"/>
      <c r="K152"/>
      <c r="L152"/>
    </row>
    <row r="153" spans="1:12">
      <c r="A153" s="122" t="s">
        <v>271</v>
      </c>
      <c r="B153" s="127"/>
      <c r="C153" s="162"/>
      <c r="D153" s="162"/>
      <c r="E153" s="163"/>
      <c r="F153"/>
      <c r="G153"/>
      <c r="H153"/>
      <c r="I153"/>
      <c r="J153"/>
      <c r="K153"/>
      <c r="L153"/>
    </row>
    <row r="154" spans="1:12">
      <c r="A154" s="122" t="s">
        <v>272</v>
      </c>
      <c r="B154" s="127"/>
      <c r="C154" s="162"/>
      <c r="D154" s="162"/>
      <c r="E154" s="163"/>
      <c r="F154"/>
      <c r="G154"/>
      <c r="H154"/>
      <c r="I154"/>
      <c r="J154"/>
      <c r="K154"/>
      <c r="L154"/>
    </row>
    <row r="155" spans="1:12">
      <c r="A155" s="122" t="s">
        <v>273</v>
      </c>
      <c r="B155" s="127"/>
      <c r="C155" s="162"/>
      <c r="D155" s="162"/>
      <c r="E155" s="163"/>
      <c r="F155"/>
      <c r="G155"/>
      <c r="H155"/>
      <c r="I155"/>
      <c r="J155"/>
      <c r="K155"/>
      <c r="L155"/>
    </row>
    <row r="156" spans="1:12">
      <c r="A156" s="122" t="s">
        <v>274</v>
      </c>
      <c r="B156" s="127"/>
      <c r="C156" s="162"/>
      <c r="D156" s="162"/>
      <c r="E156" s="163"/>
      <c r="F156"/>
      <c r="G156"/>
      <c r="H156"/>
      <c r="I156"/>
      <c r="J156"/>
      <c r="K156"/>
      <c r="L156"/>
    </row>
    <row r="157" spans="1:12">
      <c r="A157" s="122" t="s">
        <v>275</v>
      </c>
      <c r="B157" s="127"/>
      <c r="C157" s="162"/>
      <c r="D157" s="162"/>
      <c r="E157" s="163"/>
      <c r="F157"/>
      <c r="G157"/>
      <c r="H157"/>
      <c r="I157"/>
      <c r="J157"/>
      <c r="K157"/>
      <c r="L157"/>
    </row>
    <row r="158" spans="1:12">
      <c r="A158" s="122" t="s">
        <v>276</v>
      </c>
      <c r="B158" s="127"/>
      <c r="C158" s="162"/>
      <c r="D158" s="162"/>
      <c r="E158" s="163"/>
      <c r="F158"/>
      <c r="G158"/>
      <c r="H158"/>
      <c r="I158"/>
      <c r="J158"/>
      <c r="K158"/>
      <c r="L158"/>
    </row>
    <row r="159" spans="1:12">
      <c r="A159" s="122" t="s">
        <v>277</v>
      </c>
      <c r="B159" s="127"/>
      <c r="C159" s="162"/>
      <c r="D159" s="162"/>
      <c r="E159" s="163"/>
      <c r="F159"/>
      <c r="G159"/>
      <c r="H159"/>
      <c r="I159"/>
      <c r="J159"/>
      <c r="K159"/>
      <c r="L159"/>
    </row>
    <row r="160" spans="1:12">
      <c r="A160" s="122" t="s">
        <v>278</v>
      </c>
      <c r="B160" s="127"/>
      <c r="C160" s="162"/>
      <c r="D160" s="162"/>
      <c r="E160" s="163"/>
      <c r="F160"/>
      <c r="G160"/>
      <c r="H160"/>
      <c r="I160"/>
      <c r="J160"/>
      <c r="K160"/>
      <c r="L160"/>
    </row>
    <row r="161" spans="1:12">
      <c r="A161" s="122" t="s">
        <v>279</v>
      </c>
      <c r="B161" s="127"/>
      <c r="C161" s="162"/>
      <c r="D161" s="162"/>
      <c r="E161" s="163"/>
      <c r="F161"/>
      <c r="G161"/>
      <c r="H161"/>
      <c r="I161"/>
      <c r="J161"/>
      <c r="K161"/>
      <c r="L161"/>
    </row>
    <row r="162" spans="1:12">
      <c r="A162" s="122" t="s">
        <v>280</v>
      </c>
      <c r="B162" s="127"/>
      <c r="C162" s="162"/>
      <c r="D162" s="162"/>
      <c r="E162" s="163"/>
      <c r="F162"/>
      <c r="G162"/>
      <c r="H162"/>
      <c r="I162"/>
      <c r="J162"/>
      <c r="K162"/>
      <c r="L162"/>
    </row>
    <row r="163" spans="1:12">
      <c r="A163" s="122" t="s">
        <v>281</v>
      </c>
      <c r="B163" s="127"/>
      <c r="C163" s="162"/>
      <c r="D163" s="162"/>
      <c r="E163" s="163"/>
      <c r="F163"/>
      <c r="G163"/>
      <c r="H163"/>
      <c r="I163"/>
      <c r="J163"/>
      <c r="K163"/>
      <c r="L163"/>
    </row>
    <row r="164" spans="1:12">
      <c r="A164" s="122" t="s">
        <v>282</v>
      </c>
      <c r="B164" s="127"/>
      <c r="C164" s="162"/>
      <c r="D164" s="162"/>
      <c r="E164" s="163"/>
      <c r="F164"/>
      <c r="G164"/>
      <c r="H164"/>
      <c r="I164"/>
      <c r="J164"/>
      <c r="K164"/>
      <c r="L164"/>
    </row>
    <row r="165" spans="1:12">
      <c r="A165" s="122" t="s">
        <v>283</v>
      </c>
      <c r="B165" s="127"/>
      <c r="C165" s="162"/>
      <c r="D165" s="162"/>
      <c r="E165" s="163"/>
      <c r="F165"/>
      <c r="G165"/>
      <c r="H165"/>
      <c r="I165"/>
      <c r="J165"/>
      <c r="K165"/>
      <c r="L165"/>
    </row>
    <row r="166" spans="1:12">
      <c r="A166" s="122" t="s">
        <v>284</v>
      </c>
      <c r="B166" s="127"/>
      <c r="C166" s="162"/>
      <c r="D166" s="162"/>
      <c r="E166" s="163"/>
      <c r="F166"/>
      <c r="G166"/>
      <c r="H166"/>
      <c r="I166"/>
      <c r="J166"/>
      <c r="K166"/>
      <c r="L166"/>
    </row>
    <row r="167" spans="1:12">
      <c r="A167" s="122" t="s">
        <v>285</v>
      </c>
      <c r="B167" s="127"/>
      <c r="C167" s="162"/>
      <c r="D167" s="162"/>
      <c r="E167" s="163"/>
      <c r="F167"/>
      <c r="G167"/>
      <c r="H167"/>
      <c r="I167"/>
      <c r="J167"/>
      <c r="K167"/>
      <c r="L167"/>
    </row>
    <row r="168" spans="1:12" ht="15.75" thickBot="1">
      <c r="A168" s="141" t="s">
        <v>286</v>
      </c>
      <c r="B168" s="142"/>
      <c r="C168" s="160"/>
      <c r="D168" s="160"/>
      <c r="E168" s="161"/>
      <c r="F168"/>
      <c r="G168"/>
      <c r="H168"/>
      <c r="I168"/>
      <c r="J168"/>
      <c r="K168"/>
      <c r="L168"/>
    </row>
    <row r="169" spans="1:12" ht="15.75" thickBot="1">
      <c r="A169" s="143" t="s">
        <v>392</v>
      </c>
      <c r="B169" s="73">
        <f>SUM(B149:B168)</f>
        <v>0</v>
      </c>
      <c r="F169"/>
      <c r="G169"/>
      <c r="H169"/>
      <c r="I169"/>
      <c r="J169"/>
      <c r="K169"/>
      <c r="L169"/>
    </row>
  </sheetData>
  <sheetProtection algorithmName="SHA-512" hashValue="82DCLGk8R8lpr9Gg34Y84Oye2wYaW0cKrJpDvlftOetfx5LuLoc7vrh98SldRbXsh1MspLGzYaEnAvFR70vlFQ==" saltValue="JcEw2NPQBBZkSyEoUrlI4w==" spinCount="100000" sheet="1" objects="1" scenarios="1"/>
  <mergeCells count="30">
    <mergeCell ref="D20:I20"/>
    <mergeCell ref="A1:K2"/>
    <mergeCell ref="A3:K3"/>
    <mergeCell ref="C17:H17"/>
    <mergeCell ref="C156:E156"/>
    <mergeCell ref="C157:E157"/>
    <mergeCell ref="C158:E158"/>
    <mergeCell ref="C148:E148"/>
    <mergeCell ref="C149:E149"/>
    <mergeCell ref="C150:E150"/>
    <mergeCell ref="C151:E151"/>
    <mergeCell ref="C152:E152"/>
    <mergeCell ref="C153:E153"/>
    <mergeCell ref="C154:E154"/>
    <mergeCell ref="C155:E155"/>
    <mergeCell ref="C168:E168"/>
    <mergeCell ref="C159:E159"/>
    <mergeCell ref="C160:E160"/>
    <mergeCell ref="C161:E161"/>
    <mergeCell ref="C162:E162"/>
    <mergeCell ref="C163:E163"/>
    <mergeCell ref="C164:E164"/>
    <mergeCell ref="C165:E165"/>
    <mergeCell ref="C166:E166"/>
    <mergeCell ref="C167:E167"/>
    <mergeCell ref="B5:I5"/>
    <mergeCell ref="B6:I6"/>
    <mergeCell ref="B7:I7"/>
    <mergeCell ref="B10:I10"/>
    <mergeCell ref="B11:I11"/>
  </mergeCells>
  <phoneticPr fontId="49" type="noConversion"/>
  <dataValidations xWindow="318" yWindow="438" count="10">
    <dataValidation allowBlank="1" sqref="C149:E168 C124:C143" xr:uid="{08DDEC67-D095-4C35-97C3-41981C57AF1D}"/>
    <dataValidation type="list" operator="lessThan" allowBlank="1" showInputMessage="1" showErrorMessage="1" promptTitle="Degree" prompt="The full English title of your qualifying degree." sqref="B11" xr:uid="{0782CB1A-9AED-4FEE-A1D7-027EC8480070}">
      <formula1>$M$1:$M$5</formula1>
    </dataValidation>
    <dataValidation type="decimal" allowBlank="1" showInputMessage="1" showErrorMessage="1" error="Insert just a number." sqref="B13" xr:uid="{33764796-189D-49E4-8348-B4E1C92E4F08}">
      <formula1>0</formula1>
      <formula2>1000</formula2>
    </dataValidation>
    <dataValidation type="whole" allowBlank="1" showInputMessage="1" showErrorMessage="1" error="Insert just a number." prompt="Number of years of your education._x000a_" sqref="B12" xr:uid="{C7118B50-4885-416A-8CB4-B57455EDA8FD}">
      <formula1>1</formula1>
      <formula2>10</formula2>
    </dataValidation>
    <dataValidation type="custom" allowBlank="1" showInputMessage="1" showErrorMessage="1" errorTitle="Needs a number" error="Has to be a number. Please convert your scale to numeric values" sqref="B16:B18" xr:uid="{F6C5BDBA-CE9A-441A-B9FF-773A26C5727F}">
      <formula1>ISNUMBER(B16)</formula1>
    </dataValidation>
    <dataValidation allowBlank="1" showInputMessage="1" showErrorMessage="1" prompt="This cell should show your total amount of credits done during your BSc._x000a__x000a__x000a_" sqref="B22" xr:uid="{6CDB97C9-D0F5-4AA0-A7E9-7BB3EB5873C8}"/>
    <dataValidation allowBlank="1" showInputMessage="1" showErrorMessage="1" prompt="This column should be filled with the local credits as stated in your official Transcript of Records." sqref="B21" xr:uid="{E4437FA8-6682-4F95-999F-1142920D8F29}"/>
    <dataValidation allowBlank="1" showInputMessage="1" showErrorMessage="1" prompt="This column should be filled with the local grades, as stated in your official Transcript of Records." sqref="C21" xr:uid="{E53F3ACE-9BD9-4151-8BAB-92758998549C}"/>
    <dataValidation allowBlank="1" showInputMessage="1" showErrorMessage="1" prompt="Average grade of all the courses._x000a_This is different from the GPA calculation" sqref="C23" xr:uid="{6A38851D-807F-47B8-8613-D8A344DA4492}"/>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123:H143 I123:K123" xr:uid="{5AAC9C68-B352-4040-9C83-2A0F48B69771}">
      <formula1>30</formula1>
      <formula2>100</formula2>
    </dataValidation>
  </dataValidations>
  <hyperlinks>
    <hyperlink ref="M7" r:id="rId1" display="https://kurser.dtu.dk/course/2024-2025/01001" xr:uid="{EFA2AD83-5428-46A0-A343-FD174D69DD33}"/>
    <hyperlink ref="M8" r:id="rId2" xr:uid="{3E084110-A4EC-4147-8FEC-7E22C8B4B35F}"/>
    <hyperlink ref="M10" r:id="rId3" xr:uid="{E19E59E5-EBB4-4C68-BC31-82380492E084}"/>
    <hyperlink ref="M11" r:id="rId4" xr:uid="{525C4301-94B4-44ED-93EB-96AEA89F3260}"/>
    <hyperlink ref="D21" r:id="rId5" display="Mathematics a 01001 " xr:uid="{2B1CC2F0-0A01-4C23-B0C3-7B67C2952BE5}"/>
    <hyperlink ref="E21" r:id="rId6" xr:uid="{D9CBFE89-697D-4375-8FD2-1C74B59D5698}"/>
    <hyperlink ref="G21" r:id="rId7" xr:uid="{EDADC731-7D13-4F2C-BDB7-83C1F45EB8DA}"/>
    <hyperlink ref="F21" r:id="rId8" xr:uid="{42B32A8F-A585-452E-A95D-F55D87F2AC7C}"/>
    <hyperlink ref="H21" r:id="rId9" display="Physics 10060" xr:uid="{D6F9F47A-C13A-4BA0-A7DE-B5AEE418E677}"/>
  </hyperlink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xWindow="318" yWindow="438" count="1">
        <x14:dataValidation type="list" allowBlank="1" showInputMessage="1" showErrorMessage="1" xr:uid="{9E2999B1-D211-4D52-8EE0-B0DBCF9860E7}">
          <x14:formula1>
            <xm:f>Countries!$B$2:$B$250</xm:f>
          </x14:formula1>
          <xm:sqref>B6:I6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80"/>
  <sheetViews>
    <sheetView showGridLines="0" topLeftCell="A39" zoomScale="85" zoomScaleNormal="85" workbookViewId="0">
      <selection activeCell="A53" sqref="A53:J53"/>
    </sheetView>
  </sheetViews>
  <sheetFormatPr defaultColWidth="9.28515625" defaultRowHeight="15"/>
  <cols>
    <col min="1" max="1" width="28.7109375" style="9" customWidth="1"/>
    <col min="2" max="2" width="43.42578125" style="9" customWidth="1"/>
    <col min="3" max="16384" width="9.28515625" style="9"/>
  </cols>
  <sheetData>
    <row r="1" spans="1:10" ht="33.75">
      <c r="A1" s="181" t="s">
        <v>359</v>
      </c>
      <c r="B1" s="182"/>
      <c r="C1" s="182"/>
      <c r="D1" s="182"/>
      <c r="E1" s="182"/>
      <c r="F1" s="182"/>
      <c r="G1" s="182"/>
      <c r="H1" s="182"/>
      <c r="I1" s="182"/>
      <c r="J1" s="183"/>
    </row>
    <row r="2" spans="1:10" ht="23.25">
      <c r="A2" s="184" t="str">
        <f>'Pre-mapping'!A2:J2</f>
        <v>Sustainable Energy Systems</v>
      </c>
      <c r="B2" s="185"/>
      <c r="C2" s="185"/>
      <c r="D2" s="185"/>
      <c r="E2" s="185"/>
      <c r="F2" s="185"/>
      <c r="G2" s="185"/>
      <c r="H2" s="185"/>
      <c r="I2" s="185"/>
      <c r="J2" s="186"/>
    </row>
    <row r="3" spans="1:10" s="1" customFormat="1">
      <c r="A3" s="176" t="s">
        <v>373</v>
      </c>
      <c r="B3" s="177"/>
      <c r="C3" s="177"/>
      <c r="D3" s="177"/>
      <c r="E3" s="177"/>
      <c r="F3" s="177"/>
      <c r="G3" s="177"/>
      <c r="H3" s="177"/>
      <c r="I3" s="177"/>
      <c r="J3" s="178"/>
    </row>
    <row r="4" spans="1:10">
      <c r="A4" s="176"/>
      <c r="B4" s="177"/>
      <c r="C4" s="177"/>
      <c r="D4" s="177"/>
      <c r="E4" s="177"/>
      <c r="F4" s="177"/>
      <c r="G4" s="177"/>
      <c r="H4" s="177"/>
      <c r="I4" s="177"/>
      <c r="J4" s="178"/>
    </row>
    <row r="5" spans="1:10">
      <c r="A5" s="176"/>
      <c r="B5" s="177"/>
      <c r="C5" s="177"/>
      <c r="D5" s="177"/>
      <c r="E5" s="177"/>
      <c r="F5" s="177"/>
      <c r="G5" s="177"/>
      <c r="H5" s="177"/>
      <c r="I5" s="177"/>
      <c r="J5" s="178"/>
    </row>
    <row r="6" spans="1:10">
      <c r="A6" s="176"/>
      <c r="B6" s="177"/>
      <c r="C6" s="177"/>
      <c r="D6" s="177"/>
      <c r="E6" s="177"/>
      <c r="F6" s="177"/>
      <c r="G6" s="177"/>
      <c r="H6" s="177"/>
      <c r="I6" s="177"/>
      <c r="J6" s="178"/>
    </row>
    <row r="7" spans="1:10" ht="15.75" thickBot="1">
      <c r="A7" s="8"/>
      <c r="J7" s="10"/>
    </row>
    <row r="8" spans="1:10">
      <c r="A8" s="37" t="s">
        <v>252</v>
      </c>
      <c r="B8" s="187">
        <f>GPA!B5:J5</f>
        <v>0</v>
      </c>
      <c r="C8" s="188"/>
      <c r="D8" s="188"/>
      <c r="E8" s="188"/>
      <c r="F8" s="188"/>
      <c r="G8" s="188"/>
      <c r="H8" s="188"/>
      <c r="I8" s="188"/>
      <c r="J8" s="189"/>
    </row>
    <row r="9" spans="1:10">
      <c r="A9" s="38" t="s">
        <v>1</v>
      </c>
      <c r="B9" s="190">
        <f>GPA!B6:J6</f>
        <v>0</v>
      </c>
      <c r="C9" s="191"/>
      <c r="D9" s="191"/>
      <c r="E9" s="191"/>
      <c r="F9" s="191"/>
      <c r="G9" s="191"/>
      <c r="H9" s="191"/>
      <c r="I9" s="191"/>
      <c r="J9" s="192"/>
    </row>
    <row r="10" spans="1:10">
      <c r="A10" s="38" t="s">
        <v>0</v>
      </c>
      <c r="B10" s="190">
        <f>GPA!B7:J7</f>
        <v>0</v>
      </c>
      <c r="C10" s="191"/>
      <c r="D10" s="191"/>
      <c r="E10" s="191"/>
      <c r="F10" s="191"/>
      <c r="G10" s="191"/>
      <c r="H10" s="191"/>
      <c r="I10" s="191"/>
      <c r="J10" s="192"/>
    </row>
    <row r="11" spans="1:10" ht="15.75" thickBot="1">
      <c r="A11" s="4" t="s">
        <v>2</v>
      </c>
      <c r="B11" s="193">
        <f>GPA!B10:J10</f>
        <v>0</v>
      </c>
      <c r="C11" s="194"/>
      <c r="D11" s="194"/>
      <c r="E11" s="194"/>
      <c r="F11" s="194"/>
      <c r="G11" s="194"/>
      <c r="H11" s="194"/>
      <c r="I11" s="194"/>
      <c r="J11" s="195"/>
    </row>
    <row r="12" spans="1:10">
      <c r="A12" s="3"/>
      <c r="J12" s="10"/>
    </row>
    <row r="13" spans="1:10" ht="15.75" thickBot="1">
      <c r="A13" s="3"/>
      <c r="H13" s="175"/>
      <c r="I13" s="175"/>
      <c r="J13" s="10"/>
    </row>
    <row r="14" spans="1:10" ht="23.25">
      <c r="A14" s="5" t="s">
        <v>253</v>
      </c>
      <c r="B14" s="6"/>
      <c r="C14" s="28"/>
      <c r="D14" s="28"/>
      <c r="E14" s="196" t="str">
        <f>IF(ISBLANK(A17)=TRUE,"THIS AREA IS MANDATORY; you must fill it out.","")</f>
        <v>THIS AREA IS MANDATORY; you must fill it out.</v>
      </c>
      <c r="F14" s="196"/>
      <c r="G14" s="196"/>
      <c r="H14" s="196"/>
      <c r="I14" s="196"/>
      <c r="J14" s="197"/>
    </row>
    <row r="15" spans="1:10">
      <c r="A15" s="8"/>
      <c r="J15" s="10"/>
    </row>
    <row r="16" spans="1:10">
      <c r="A16" s="204" t="s">
        <v>356</v>
      </c>
      <c r="B16" s="205"/>
      <c r="C16" s="205"/>
      <c r="D16" s="205"/>
      <c r="E16" s="205"/>
      <c r="F16" s="205"/>
      <c r="G16" s="205"/>
      <c r="H16" s="205"/>
      <c r="I16" s="205"/>
      <c r="J16" s="206"/>
    </row>
    <row r="17" spans="1:10">
      <c r="A17" s="207"/>
      <c r="B17" s="208"/>
      <c r="C17" s="208"/>
      <c r="D17" s="208"/>
      <c r="E17" s="208"/>
      <c r="F17" s="208"/>
      <c r="G17" s="208"/>
      <c r="H17" s="208"/>
      <c r="I17" s="208"/>
      <c r="J17" s="209"/>
    </row>
    <row r="18" spans="1:10">
      <c r="A18" s="207"/>
      <c r="B18" s="208"/>
      <c r="C18" s="208"/>
      <c r="D18" s="208"/>
      <c r="E18" s="208"/>
      <c r="F18" s="208"/>
      <c r="G18" s="208"/>
      <c r="H18" s="208"/>
      <c r="I18" s="208"/>
      <c r="J18" s="209"/>
    </row>
    <row r="19" spans="1:10">
      <c r="A19" s="207"/>
      <c r="B19" s="208"/>
      <c r="C19" s="208"/>
      <c r="D19" s="208"/>
      <c r="E19" s="208"/>
      <c r="F19" s="208"/>
      <c r="G19" s="208"/>
      <c r="H19" s="208"/>
      <c r="I19" s="208"/>
      <c r="J19" s="209"/>
    </row>
    <row r="20" spans="1:10">
      <c r="A20" s="207"/>
      <c r="B20" s="208"/>
      <c r="C20" s="208"/>
      <c r="D20" s="208"/>
      <c r="E20" s="208"/>
      <c r="F20" s="208"/>
      <c r="G20" s="208"/>
      <c r="H20" s="208"/>
      <c r="I20" s="208"/>
      <c r="J20" s="209"/>
    </row>
    <row r="21" spans="1:10">
      <c r="A21" s="207"/>
      <c r="B21" s="208"/>
      <c r="C21" s="208"/>
      <c r="D21" s="208"/>
      <c r="E21" s="208"/>
      <c r="F21" s="208"/>
      <c r="G21" s="208"/>
      <c r="H21" s="208"/>
      <c r="I21" s="208"/>
      <c r="J21" s="209"/>
    </row>
    <row r="22" spans="1:10">
      <c r="A22" s="207"/>
      <c r="B22" s="208"/>
      <c r="C22" s="208"/>
      <c r="D22" s="208"/>
      <c r="E22" s="208"/>
      <c r="F22" s="208"/>
      <c r="G22" s="208"/>
      <c r="H22" s="208"/>
      <c r="I22" s="208"/>
      <c r="J22" s="209"/>
    </row>
    <row r="23" spans="1:10">
      <c r="A23" s="207"/>
      <c r="B23" s="208"/>
      <c r="C23" s="208"/>
      <c r="D23" s="208"/>
      <c r="E23" s="208"/>
      <c r="F23" s="208"/>
      <c r="G23" s="208"/>
      <c r="H23" s="208"/>
      <c r="I23" s="208"/>
      <c r="J23" s="209"/>
    </row>
    <row r="24" spans="1:10">
      <c r="A24" s="207"/>
      <c r="B24" s="208"/>
      <c r="C24" s="208"/>
      <c r="D24" s="208"/>
      <c r="E24" s="208"/>
      <c r="F24" s="208"/>
      <c r="G24" s="208"/>
      <c r="H24" s="208"/>
      <c r="I24" s="208"/>
      <c r="J24" s="209"/>
    </row>
    <row r="25" spans="1:10">
      <c r="A25" s="207"/>
      <c r="B25" s="208"/>
      <c r="C25" s="208"/>
      <c r="D25" s="208"/>
      <c r="E25" s="208"/>
      <c r="F25" s="208"/>
      <c r="G25" s="208"/>
      <c r="H25" s="208"/>
      <c r="I25" s="208"/>
      <c r="J25" s="209"/>
    </row>
    <row r="26" spans="1:10">
      <c r="A26" s="207"/>
      <c r="B26" s="208"/>
      <c r="C26" s="208"/>
      <c r="D26" s="208"/>
      <c r="E26" s="208"/>
      <c r="F26" s="208"/>
      <c r="G26" s="208"/>
      <c r="H26" s="208"/>
      <c r="I26" s="208"/>
      <c r="J26" s="209"/>
    </row>
    <row r="27" spans="1:10">
      <c r="A27" s="207"/>
      <c r="B27" s="208"/>
      <c r="C27" s="208"/>
      <c r="D27" s="208"/>
      <c r="E27" s="208"/>
      <c r="F27" s="208"/>
      <c r="G27" s="208"/>
      <c r="H27" s="208"/>
      <c r="I27" s="208"/>
      <c r="J27" s="209"/>
    </row>
    <row r="28" spans="1:10">
      <c r="A28" s="207"/>
      <c r="B28" s="208"/>
      <c r="C28" s="208"/>
      <c r="D28" s="208"/>
      <c r="E28" s="208"/>
      <c r="F28" s="208"/>
      <c r="G28" s="208"/>
      <c r="H28" s="208"/>
      <c r="I28" s="208"/>
      <c r="J28" s="209"/>
    </row>
    <row r="29" spans="1:10">
      <c r="A29" s="207"/>
      <c r="B29" s="208"/>
      <c r="C29" s="208"/>
      <c r="D29" s="208"/>
      <c r="E29" s="208"/>
      <c r="F29" s="208"/>
      <c r="G29" s="208"/>
      <c r="H29" s="208"/>
      <c r="I29" s="208"/>
      <c r="J29" s="209"/>
    </row>
    <row r="30" spans="1:10">
      <c r="A30" s="8"/>
      <c r="J30" s="10"/>
    </row>
    <row r="31" spans="1:10">
      <c r="A31" s="210" t="s">
        <v>371</v>
      </c>
      <c r="B31" s="211"/>
      <c r="C31" s="211"/>
      <c r="D31" s="211"/>
      <c r="E31" s="211"/>
      <c r="F31" s="211"/>
      <c r="G31" s="211"/>
      <c r="H31" s="211"/>
      <c r="I31" s="211"/>
      <c r="J31" s="212"/>
    </row>
    <row r="32" spans="1:10" ht="18.75" customHeight="1">
      <c r="A32" s="219" t="s">
        <v>362</v>
      </c>
      <c r="B32" s="217" t="s">
        <v>363</v>
      </c>
      <c r="C32" s="202"/>
      <c r="D32" s="202"/>
      <c r="E32" s="198" t="str">
        <f>IF(OR(ISBLANK(A34)=TRUE,ISBLANK(B34)=TRUE,ISBLANK(A35)=TRUE,ISBLANK(B35)=TRUE),"THIS AREA IS MANDATORY; you must fill it out.","")</f>
        <v>THIS AREA IS MANDATORY; you must fill it out.</v>
      </c>
      <c r="F32" s="198"/>
      <c r="G32" s="198"/>
      <c r="H32" s="198"/>
      <c r="I32" s="198"/>
      <c r="J32" s="199"/>
    </row>
    <row r="33" spans="1:10">
      <c r="A33" s="220"/>
      <c r="B33" s="218"/>
      <c r="C33" s="203"/>
      <c r="D33" s="203"/>
      <c r="E33" s="200"/>
      <c r="F33" s="200"/>
      <c r="G33" s="200"/>
      <c r="H33" s="200"/>
      <c r="I33" s="200"/>
      <c r="J33" s="201"/>
    </row>
    <row r="34" spans="1:10">
      <c r="A34" s="21"/>
      <c r="B34" s="179"/>
      <c r="C34" s="179"/>
      <c r="D34" s="179"/>
      <c r="E34" s="179"/>
      <c r="F34" s="179"/>
      <c r="G34" s="179"/>
      <c r="H34" s="179"/>
      <c r="I34" s="179"/>
      <c r="J34" s="180"/>
    </row>
    <row r="35" spans="1:10">
      <c r="A35" s="21"/>
      <c r="B35" s="179"/>
      <c r="C35" s="179"/>
      <c r="D35" s="179"/>
      <c r="E35" s="179"/>
      <c r="F35" s="179"/>
      <c r="G35" s="179"/>
      <c r="H35" s="179"/>
      <c r="I35" s="179"/>
      <c r="J35" s="180"/>
    </row>
    <row r="36" spans="1:10">
      <c r="A36" s="36" t="s">
        <v>358</v>
      </c>
      <c r="B36" s="27" t="s">
        <v>372</v>
      </c>
      <c r="J36" s="10"/>
    </row>
    <row r="37" spans="1:10">
      <c r="A37" s="35"/>
      <c r="B37" s="34"/>
      <c r="C37" s="34"/>
      <c r="D37" s="34"/>
      <c r="E37" s="34"/>
      <c r="F37" s="34"/>
      <c r="G37" s="34"/>
      <c r="H37" s="34"/>
      <c r="I37" s="34"/>
      <c r="J37" s="39"/>
    </row>
    <row r="38" spans="1:10">
      <c r="A38" s="213" t="s">
        <v>364</v>
      </c>
      <c r="B38" s="214"/>
      <c r="C38" s="214"/>
      <c r="D38" s="214"/>
      <c r="E38" s="215" t="str">
        <f>IF(ISBLANK(A39)=TRUE,"THIS AREA IS MANDATORY; you must fill it out.","")</f>
        <v>THIS AREA IS MANDATORY; you must fill it out.</v>
      </c>
      <c r="F38" s="215"/>
      <c r="G38" s="215"/>
      <c r="H38" s="215"/>
      <c r="I38" s="215"/>
      <c r="J38" s="216"/>
    </row>
    <row r="39" spans="1:10">
      <c r="A39" s="227"/>
      <c r="B39" s="228"/>
      <c r="C39" s="228"/>
      <c r="D39" s="228"/>
      <c r="E39" s="228"/>
      <c r="F39" s="228"/>
      <c r="G39" s="228"/>
      <c r="H39" s="228"/>
      <c r="I39" s="228"/>
      <c r="J39" s="229"/>
    </row>
    <row r="40" spans="1:10">
      <c r="A40" s="227"/>
      <c r="B40" s="228"/>
      <c r="C40" s="228"/>
      <c r="D40" s="228"/>
      <c r="E40" s="228"/>
      <c r="F40" s="228"/>
      <c r="G40" s="228"/>
      <c r="H40" s="228"/>
      <c r="I40" s="228"/>
      <c r="J40" s="229"/>
    </row>
    <row r="41" spans="1:10">
      <c r="A41" s="227"/>
      <c r="B41" s="228"/>
      <c r="C41" s="228"/>
      <c r="D41" s="228"/>
      <c r="E41" s="228"/>
      <c r="F41" s="228"/>
      <c r="G41" s="228"/>
      <c r="H41" s="228"/>
      <c r="I41" s="228"/>
      <c r="J41" s="229"/>
    </row>
    <row r="42" spans="1:10">
      <c r="A42" s="227"/>
      <c r="B42" s="228"/>
      <c r="C42" s="228"/>
      <c r="D42" s="228"/>
      <c r="E42" s="228"/>
      <c r="F42" s="228"/>
      <c r="G42" s="228"/>
      <c r="H42" s="228"/>
      <c r="I42" s="228"/>
      <c r="J42" s="229"/>
    </row>
    <row r="43" spans="1:10">
      <c r="A43" s="227"/>
      <c r="B43" s="228"/>
      <c r="C43" s="228"/>
      <c r="D43" s="228"/>
      <c r="E43" s="228"/>
      <c r="F43" s="228"/>
      <c r="G43" s="228"/>
      <c r="H43" s="228"/>
      <c r="I43" s="228"/>
      <c r="J43" s="229"/>
    </row>
    <row r="44" spans="1:10">
      <c r="A44" s="227"/>
      <c r="B44" s="228"/>
      <c r="C44" s="228"/>
      <c r="D44" s="228"/>
      <c r="E44" s="228"/>
      <c r="F44" s="228"/>
      <c r="G44" s="228"/>
      <c r="H44" s="228"/>
      <c r="I44" s="228"/>
      <c r="J44" s="229"/>
    </row>
    <row r="45" spans="1:10">
      <c r="A45" s="227"/>
      <c r="B45" s="228"/>
      <c r="C45" s="228"/>
      <c r="D45" s="228"/>
      <c r="E45" s="228"/>
      <c r="F45" s="228"/>
      <c r="G45" s="228"/>
      <c r="H45" s="228"/>
      <c r="I45" s="228"/>
      <c r="J45" s="229"/>
    </row>
    <row r="46" spans="1:10" ht="15.75" thickBot="1">
      <c r="A46" s="230"/>
      <c r="B46" s="231"/>
      <c r="C46" s="231"/>
      <c r="D46" s="231"/>
      <c r="E46" s="231"/>
      <c r="F46" s="231"/>
      <c r="G46" s="231"/>
      <c r="H46" s="231"/>
      <c r="I46" s="231"/>
      <c r="J46" s="232"/>
    </row>
    <row r="47" spans="1:10" ht="14.65" customHeight="1">
      <c r="A47" s="8"/>
      <c r="J47" s="10"/>
    </row>
    <row r="48" spans="1:10">
      <c r="A48" s="210" t="s">
        <v>447</v>
      </c>
      <c r="B48" s="211"/>
      <c r="C48" s="211"/>
      <c r="D48" s="211"/>
      <c r="E48" s="211"/>
      <c r="F48" s="211"/>
      <c r="G48" s="211"/>
      <c r="H48" s="211"/>
      <c r="I48" s="211"/>
      <c r="J48" s="212"/>
    </row>
    <row r="49" spans="1:10" ht="14.65" customHeight="1">
      <c r="A49" s="233" t="s">
        <v>420</v>
      </c>
      <c r="B49" s="234"/>
      <c r="C49" s="234"/>
      <c r="D49" s="234"/>
      <c r="E49" s="198" t="str">
        <f>IF(OR(ISBLANK(A51)=TRUE,ISBLANK(B51)=TRUE,ISBLANK(A53)=TRUE,ISBLANK(B53)=TRUE),"THIS AREA IS MANDATORY; you must fill it out.","")</f>
        <v>THIS AREA IS MANDATORY; you must fill it out.</v>
      </c>
      <c r="F49" s="198"/>
      <c r="G49" s="198"/>
      <c r="H49" s="198"/>
      <c r="I49" s="198"/>
      <c r="J49" s="199"/>
    </row>
    <row r="50" spans="1:10" ht="14.65" customHeight="1">
      <c r="A50" s="235"/>
      <c r="B50" s="236"/>
      <c r="C50" s="236"/>
      <c r="D50" s="236"/>
      <c r="E50" s="237"/>
      <c r="F50" s="237"/>
      <c r="G50" s="237"/>
      <c r="H50" s="237"/>
      <c r="I50" s="237"/>
      <c r="J50" s="238"/>
    </row>
    <row r="51" spans="1:10" ht="14.65" customHeight="1">
      <c r="A51" s="235" t="s">
        <v>448</v>
      </c>
      <c r="B51" s="236"/>
      <c r="C51" s="236"/>
      <c r="D51" s="236"/>
      <c r="E51" s="236"/>
      <c r="F51" s="236"/>
      <c r="G51" s="236"/>
      <c r="H51" s="236"/>
      <c r="I51" s="236"/>
      <c r="J51" s="239"/>
    </row>
    <row r="52" spans="1:10" ht="14.65" customHeight="1">
      <c r="A52" s="240"/>
      <c r="B52" s="241"/>
      <c r="C52" s="241"/>
      <c r="D52" s="241"/>
      <c r="E52" s="241"/>
      <c r="F52" s="241"/>
      <c r="G52" s="241"/>
      <c r="H52" s="241"/>
      <c r="I52" s="241"/>
      <c r="J52" s="242"/>
    </row>
    <row r="53" spans="1:10">
      <c r="A53" s="243"/>
      <c r="B53" s="244"/>
      <c r="C53" s="244"/>
      <c r="D53" s="244"/>
      <c r="E53" s="244"/>
      <c r="F53" s="244"/>
      <c r="G53" s="244"/>
      <c r="H53" s="244"/>
      <c r="I53" s="244"/>
      <c r="J53" s="245"/>
    </row>
    <row r="54" spans="1:10">
      <c r="A54" s="36" t="s">
        <v>418</v>
      </c>
      <c r="B54" s="246" t="s">
        <v>419</v>
      </c>
      <c r="C54" s="247"/>
      <c r="D54" s="247"/>
      <c r="E54" s="247"/>
      <c r="F54" s="247"/>
      <c r="G54" s="247"/>
      <c r="H54" s="247"/>
      <c r="I54" s="247"/>
      <c r="J54" s="248"/>
    </row>
    <row r="55" spans="1:10" ht="15.75" thickBot="1">
      <c r="A55" s="8"/>
      <c r="J55" s="10"/>
    </row>
    <row r="56" spans="1:10" ht="21">
      <c r="A56" s="5" t="s">
        <v>254</v>
      </c>
      <c r="B56" s="6"/>
      <c r="C56" s="6"/>
      <c r="D56" s="6"/>
      <c r="E56" s="6"/>
      <c r="F56" s="6"/>
      <c r="G56" s="6"/>
      <c r="H56" s="6"/>
      <c r="I56" s="6"/>
      <c r="J56" s="7"/>
    </row>
    <row r="57" spans="1:10">
      <c r="A57" s="227"/>
      <c r="B57" s="228"/>
      <c r="C57" s="228"/>
      <c r="D57" s="228"/>
      <c r="E57" s="228"/>
      <c r="F57" s="228"/>
      <c r="G57" s="228"/>
      <c r="H57" s="228"/>
      <c r="I57" s="228"/>
      <c r="J57" s="229"/>
    </row>
    <row r="58" spans="1:10">
      <c r="A58" s="227"/>
      <c r="B58" s="228"/>
      <c r="C58" s="228"/>
      <c r="D58" s="228"/>
      <c r="E58" s="228"/>
      <c r="F58" s="228"/>
      <c r="G58" s="228"/>
      <c r="H58" s="228"/>
      <c r="I58" s="228"/>
      <c r="J58" s="229"/>
    </row>
    <row r="59" spans="1:10">
      <c r="A59" s="227"/>
      <c r="B59" s="228"/>
      <c r="C59" s="228"/>
      <c r="D59" s="228"/>
      <c r="E59" s="228"/>
      <c r="F59" s="228"/>
      <c r="G59" s="228"/>
      <c r="H59" s="228"/>
      <c r="I59" s="228"/>
      <c r="J59" s="229"/>
    </row>
    <row r="60" spans="1:10">
      <c r="A60" s="227"/>
      <c r="B60" s="228"/>
      <c r="C60" s="228"/>
      <c r="D60" s="228"/>
      <c r="E60" s="228"/>
      <c r="F60" s="228"/>
      <c r="G60" s="228"/>
      <c r="H60" s="228"/>
      <c r="I60" s="228"/>
      <c r="J60" s="229"/>
    </row>
    <row r="61" spans="1:10">
      <c r="A61" s="227"/>
      <c r="B61" s="228"/>
      <c r="C61" s="228"/>
      <c r="D61" s="228"/>
      <c r="E61" s="228"/>
      <c r="F61" s="228"/>
      <c r="G61" s="228"/>
      <c r="H61" s="228"/>
      <c r="I61" s="228"/>
      <c r="J61" s="229"/>
    </row>
    <row r="62" spans="1:10">
      <c r="A62" s="227"/>
      <c r="B62" s="228"/>
      <c r="C62" s="228"/>
      <c r="D62" s="228"/>
      <c r="E62" s="228"/>
      <c r="F62" s="228"/>
      <c r="G62" s="228"/>
      <c r="H62" s="228"/>
      <c r="I62" s="228"/>
      <c r="J62" s="229"/>
    </row>
    <row r="63" spans="1:10">
      <c r="A63" s="227"/>
      <c r="B63" s="228"/>
      <c r="C63" s="228"/>
      <c r="D63" s="228"/>
      <c r="E63" s="228"/>
      <c r="F63" s="228"/>
      <c r="G63" s="228"/>
      <c r="H63" s="228"/>
      <c r="I63" s="228"/>
      <c r="J63" s="229"/>
    </row>
    <row r="64" spans="1:10" ht="15.75" thickBot="1">
      <c r="A64" s="230"/>
      <c r="B64" s="231"/>
      <c r="C64" s="231"/>
      <c r="D64" s="231"/>
      <c r="E64" s="231"/>
      <c r="F64" s="231"/>
      <c r="G64" s="231"/>
      <c r="H64" s="231"/>
      <c r="I64" s="231"/>
      <c r="J64" s="232"/>
    </row>
    <row r="65" spans="1:10">
      <c r="A65" s="8"/>
      <c r="J65" s="10"/>
    </row>
    <row r="66" spans="1:10" ht="15.75" thickBot="1">
      <c r="A66" s="8"/>
      <c r="J66" s="10"/>
    </row>
    <row r="67" spans="1:10" ht="21">
      <c r="A67" s="29" t="s">
        <v>255</v>
      </c>
      <c r="B67" s="30"/>
      <c r="C67" s="30"/>
      <c r="D67" s="30"/>
      <c r="E67" s="30"/>
      <c r="F67" s="30"/>
      <c r="G67" s="30"/>
      <c r="H67" s="33"/>
      <c r="I67" s="31" t="s">
        <v>257</v>
      </c>
      <c r="J67" s="32"/>
    </row>
    <row r="68" spans="1:10">
      <c r="A68" s="11" t="s">
        <v>256</v>
      </c>
      <c r="J68" s="10"/>
    </row>
    <row r="69" spans="1:10">
      <c r="A69" s="227"/>
      <c r="B69" s="228"/>
      <c r="C69" s="228"/>
      <c r="D69" s="228"/>
      <c r="E69" s="228"/>
      <c r="F69" s="228"/>
      <c r="G69" s="228"/>
      <c r="H69" s="228"/>
      <c r="I69" s="228"/>
      <c r="J69" s="229"/>
    </row>
    <row r="70" spans="1:10">
      <c r="A70" s="227"/>
      <c r="B70" s="228"/>
      <c r="C70" s="228"/>
      <c r="D70" s="228"/>
      <c r="E70" s="228"/>
      <c r="F70" s="228"/>
      <c r="G70" s="228"/>
      <c r="H70" s="228"/>
      <c r="I70" s="228"/>
      <c r="J70" s="229"/>
    </row>
    <row r="71" spans="1:10">
      <c r="A71" s="227"/>
      <c r="B71" s="228"/>
      <c r="C71" s="228"/>
      <c r="D71" s="228"/>
      <c r="E71" s="228"/>
      <c r="F71" s="228"/>
      <c r="G71" s="228"/>
      <c r="H71" s="228"/>
      <c r="I71" s="228"/>
      <c r="J71" s="229"/>
    </row>
    <row r="72" spans="1:10">
      <c r="A72" s="227"/>
      <c r="B72" s="228"/>
      <c r="C72" s="228"/>
      <c r="D72" s="228"/>
      <c r="E72" s="228"/>
      <c r="F72" s="228"/>
      <c r="G72" s="228"/>
      <c r="H72" s="228"/>
      <c r="I72" s="228"/>
      <c r="J72" s="229"/>
    </row>
    <row r="73" spans="1:10">
      <c r="A73" s="227"/>
      <c r="B73" s="228"/>
      <c r="C73" s="228"/>
      <c r="D73" s="228"/>
      <c r="E73" s="228"/>
      <c r="F73" s="228"/>
      <c r="G73" s="228"/>
      <c r="H73" s="228"/>
      <c r="I73" s="228"/>
      <c r="J73" s="229"/>
    </row>
    <row r="74" spans="1:10">
      <c r="A74" s="227"/>
      <c r="B74" s="228"/>
      <c r="C74" s="228"/>
      <c r="D74" s="228"/>
      <c r="E74" s="228"/>
      <c r="F74" s="228"/>
      <c r="G74" s="228"/>
      <c r="H74" s="228"/>
      <c r="I74" s="228"/>
      <c r="J74" s="229"/>
    </row>
    <row r="75" spans="1:10">
      <c r="A75" s="227"/>
      <c r="B75" s="228"/>
      <c r="C75" s="228"/>
      <c r="D75" s="228"/>
      <c r="E75" s="228"/>
      <c r="F75" s="228"/>
      <c r="G75" s="228"/>
      <c r="H75" s="228"/>
      <c r="I75" s="228"/>
      <c r="J75" s="229"/>
    </row>
    <row r="76" spans="1:10" ht="15.75" thickBot="1">
      <c r="A76" s="230"/>
      <c r="B76" s="231"/>
      <c r="C76" s="231"/>
      <c r="D76" s="231"/>
      <c r="E76" s="231"/>
      <c r="F76" s="231"/>
      <c r="G76" s="231"/>
      <c r="H76" s="231"/>
      <c r="I76" s="231"/>
      <c r="J76" s="232"/>
    </row>
    <row r="77" spans="1:10">
      <c r="A77" s="8"/>
      <c r="J77" s="10"/>
    </row>
    <row r="78" spans="1:10" ht="15.75" thickBot="1">
      <c r="A78" s="8"/>
      <c r="J78" s="10"/>
    </row>
    <row r="79" spans="1:10" ht="21">
      <c r="A79" s="249" t="s">
        <v>444</v>
      </c>
      <c r="B79" s="250"/>
      <c r="C79" s="250"/>
      <c r="D79" s="250"/>
      <c r="E79" s="250"/>
      <c r="F79" s="250"/>
      <c r="G79" s="250"/>
      <c r="H79" s="251"/>
      <c r="I79" s="58" t="s">
        <v>257</v>
      </c>
      <c r="J79" s="32"/>
    </row>
    <row r="80" spans="1:10" ht="15.75" thickBot="1">
      <c r="A80" s="221" t="s">
        <v>445</v>
      </c>
      <c r="B80" s="222"/>
      <c r="C80" s="222"/>
      <c r="D80" s="222"/>
      <c r="E80" s="222"/>
      <c r="F80" s="222"/>
      <c r="G80" s="223" t="s">
        <v>394</v>
      </c>
      <c r="H80" s="224"/>
      <c r="I80" s="225"/>
      <c r="J80" s="226"/>
    </row>
  </sheetData>
  <sheetProtection algorithmName="SHA-512" hashValue="lTgScWySul081afuGOuGU7zhpZypEycuaHF0kZ+ZCfWh5cbRYdOPn2zO58eWe3w7xaMNnZqcDxIpAExKgvhYnA==" saltValue="X8ACryqiz+iui4v0Ate19Q==" spinCount="100000" sheet="1" objects="1" scenarios="1" selectLockedCells="1"/>
  <mergeCells count="33">
    <mergeCell ref="A80:F80"/>
    <mergeCell ref="G80:H80"/>
    <mergeCell ref="I80:J80"/>
    <mergeCell ref="A69:J76"/>
    <mergeCell ref="A39:J46"/>
    <mergeCell ref="A57:J64"/>
    <mergeCell ref="A49:D50"/>
    <mergeCell ref="E49:J50"/>
    <mergeCell ref="A51:J52"/>
    <mergeCell ref="A53:J53"/>
    <mergeCell ref="B54:J54"/>
    <mergeCell ref="A79:H79"/>
    <mergeCell ref="A38:D38"/>
    <mergeCell ref="E38:J38"/>
    <mergeCell ref="B32:B33"/>
    <mergeCell ref="A32:A33"/>
    <mergeCell ref="A48:J48"/>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A53"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9:J76" xr:uid="{00000000-0002-0000-0100-000006000000}">
      <formula1>501</formula1>
    </dataValidation>
    <dataValidation type="whole" allowBlank="1" showErrorMessage="1" errorTitle="Student number error." error="Please insert your current 6-digit student number. (e.g. 210000)" sqref="I80:J80"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J67 J79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4"/>
  <sheetViews>
    <sheetView showGridLines="0" zoomScale="150" zoomScaleNormal="70" workbookViewId="0">
      <selection activeCell="C34" sqref="C34:F34"/>
    </sheetView>
  </sheetViews>
  <sheetFormatPr defaultColWidth="8.7109375" defaultRowHeight="15"/>
  <cols>
    <col min="2" max="2" width="10.7109375" customWidth="1"/>
  </cols>
  <sheetData>
    <row r="1" spans="1:20" ht="28.5">
      <c r="A1" s="278" t="s">
        <v>368</v>
      </c>
      <c r="B1" s="279"/>
      <c r="C1" s="279"/>
      <c r="D1" s="279"/>
      <c r="E1" s="279"/>
      <c r="F1" s="279"/>
      <c r="G1" s="279"/>
      <c r="H1" s="279"/>
      <c r="I1" s="279"/>
      <c r="J1" s="280"/>
    </row>
    <row r="2" spans="1:20" ht="24" thickBot="1">
      <c r="A2" s="281" t="s">
        <v>403</v>
      </c>
      <c r="B2" s="282"/>
      <c r="C2" s="282"/>
      <c r="D2" s="282"/>
      <c r="E2" s="282"/>
      <c r="F2" s="282"/>
      <c r="G2" s="282"/>
      <c r="H2" s="282"/>
      <c r="I2" s="282"/>
      <c r="J2" s="283"/>
    </row>
    <row r="3" spans="1:20" ht="15.75" thickBot="1">
      <c r="A3" s="22"/>
      <c r="J3" s="16"/>
    </row>
    <row r="4" spans="1:20" ht="15.75" thickBot="1">
      <c r="A4" s="284" t="s">
        <v>354</v>
      </c>
      <c r="B4" s="285"/>
      <c r="C4" s="285"/>
      <c r="D4" s="285"/>
      <c r="E4" s="285"/>
      <c r="F4" s="285"/>
      <c r="G4" s="285"/>
      <c r="H4" s="285"/>
      <c r="I4" s="285"/>
      <c r="J4" s="286"/>
    </row>
    <row r="5" spans="1:20">
      <c r="A5" s="287">
        <f>GPA!B5</f>
        <v>0</v>
      </c>
      <c r="B5" s="288"/>
      <c r="C5" s="288"/>
      <c r="D5" s="288"/>
      <c r="E5" s="288"/>
      <c r="F5" s="288"/>
      <c r="G5" s="288"/>
      <c r="H5" s="288"/>
      <c r="I5" s="288"/>
      <c r="J5" s="289"/>
    </row>
    <row r="6" spans="1:20" ht="15.75" thickBot="1">
      <c r="A6" s="40"/>
      <c r="J6" s="16"/>
    </row>
    <row r="7" spans="1:20" ht="15.75" thickBot="1">
      <c r="A7" s="284" t="s">
        <v>360</v>
      </c>
      <c r="B7" s="285"/>
      <c r="C7" s="285"/>
      <c r="D7" s="285"/>
      <c r="E7" s="285"/>
      <c r="F7" s="285"/>
      <c r="G7" s="285"/>
      <c r="H7" s="285"/>
      <c r="I7" s="285"/>
      <c r="J7" s="286"/>
    </row>
    <row r="8" spans="1:20" ht="15.75" thickBot="1">
      <c r="A8" s="287">
        <f>GPA!B7</f>
        <v>0</v>
      </c>
      <c r="B8" s="288"/>
      <c r="C8" s="288"/>
      <c r="D8" s="288"/>
      <c r="E8" s="288"/>
      <c r="F8" s="288"/>
      <c r="G8" s="288"/>
      <c r="H8" s="288"/>
      <c r="I8" s="288"/>
      <c r="J8" s="289"/>
    </row>
    <row r="9" spans="1:20" ht="15.75" thickBot="1">
      <c r="A9" s="284" t="s">
        <v>355</v>
      </c>
      <c r="B9" s="285"/>
      <c r="C9" s="285"/>
      <c r="D9" s="285"/>
      <c r="E9" s="285"/>
      <c r="F9" s="285"/>
      <c r="G9" s="285"/>
      <c r="H9" s="285"/>
      <c r="I9" s="285"/>
      <c r="J9" s="286"/>
    </row>
    <row r="10" spans="1:20">
      <c r="A10" s="287">
        <f>GPA!B6</f>
        <v>0</v>
      </c>
      <c r="B10" s="288"/>
      <c r="C10" s="288"/>
      <c r="D10" s="288"/>
      <c r="E10" s="288"/>
      <c r="F10" s="288"/>
      <c r="G10" s="288"/>
      <c r="H10" s="288"/>
      <c r="I10" s="288"/>
      <c r="J10" s="289"/>
    </row>
    <row r="11" spans="1:20">
      <c r="A11" s="40"/>
      <c r="J11" s="16"/>
    </row>
    <row r="12" spans="1:20" ht="165.75" customHeight="1">
      <c r="A12" s="290" t="s">
        <v>365</v>
      </c>
      <c r="B12" s="291"/>
      <c r="C12" s="291"/>
      <c r="D12" s="291"/>
      <c r="E12" s="291"/>
      <c r="F12" s="291"/>
      <c r="G12" s="291"/>
      <c r="H12" s="291"/>
      <c r="I12" s="291"/>
      <c r="J12" s="292"/>
    </row>
    <row r="13" spans="1:20">
      <c r="A13" s="40"/>
      <c r="J13" s="16"/>
    </row>
    <row r="14" spans="1:20">
      <c r="A14" s="40"/>
      <c r="J14" s="16"/>
    </row>
    <row r="15" spans="1:20" ht="23.25">
      <c r="A15" s="271" t="s">
        <v>375</v>
      </c>
      <c r="B15" s="272"/>
      <c r="C15" s="272"/>
      <c r="D15" s="272"/>
      <c r="E15" s="272"/>
      <c r="F15" s="272"/>
      <c r="G15" s="272"/>
      <c r="H15" s="272"/>
      <c r="I15" s="272"/>
      <c r="J15" s="273"/>
      <c r="K15" s="59"/>
    </row>
    <row r="16" spans="1:20" ht="89.25" customHeight="1">
      <c r="A16" s="274" t="s">
        <v>361</v>
      </c>
      <c r="B16" s="275"/>
      <c r="C16" s="265" t="s">
        <v>374</v>
      </c>
      <c r="D16" s="266"/>
      <c r="E16" s="266"/>
      <c r="F16" s="267"/>
      <c r="G16" s="268" t="s">
        <v>366</v>
      </c>
      <c r="H16" s="269"/>
      <c r="I16" s="269"/>
      <c r="J16" s="270"/>
      <c r="K16" s="60"/>
      <c r="M16" s="255"/>
      <c r="N16" s="255"/>
      <c r="O16" s="255"/>
      <c r="P16" s="255"/>
      <c r="Q16" s="255"/>
      <c r="R16" s="255"/>
      <c r="S16" s="255"/>
      <c r="T16" s="255"/>
    </row>
    <row r="17" spans="1:30" ht="50.25" customHeight="1">
      <c r="A17" s="276" t="s">
        <v>410</v>
      </c>
      <c r="B17" s="277"/>
      <c r="C17" s="258"/>
      <c r="D17" s="258"/>
      <c r="E17" s="258"/>
      <c r="F17" s="258"/>
      <c r="G17" s="258"/>
      <c r="H17" s="258"/>
      <c r="I17" s="258"/>
      <c r="J17" s="259"/>
      <c r="K17" s="60"/>
    </row>
    <row r="18" spans="1:30" ht="48.75" customHeight="1">
      <c r="A18" s="276" t="s">
        <v>376</v>
      </c>
      <c r="B18" s="277"/>
      <c r="C18" s="258"/>
      <c r="D18" s="258"/>
      <c r="E18" s="258"/>
      <c r="F18" s="258"/>
      <c r="G18" s="258"/>
      <c r="H18" s="258"/>
      <c r="I18" s="258"/>
      <c r="J18" s="259"/>
      <c r="K18" s="60"/>
      <c r="O18" s="255"/>
      <c r="P18" s="255"/>
      <c r="Q18" s="255"/>
      <c r="R18" s="255"/>
      <c r="S18" s="255"/>
      <c r="T18" s="255"/>
      <c r="U18" s="255"/>
      <c r="V18" s="255"/>
      <c r="W18" s="255"/>
      <c r="X18" s="255"/>
      <c r="AA18" s="255"/>
      <c r="AB18" s="255"/>
      <c r="AC18" s="255"/>
      <c r="AD18" s="255"/>
    </row>
    <row r="19" spans="1:30" ht="69.75" customHeight="1">
      <c r="A19" s="276" t="s">
        <v>409</v>
      </c>
      <c r="B19" s="277"/>
      <c r="C19" s="258"/>
      <c r="D19" s="258"/>
      <c r="E19" s="258"/>
      <c r="F19" s="258"/>
      <c r="G19" s="258"/>
      <c r="H19" s="258"/>
      <c r="I19" s="258"/>
      <c r="J19" s="259"/>
      <c r="K19" s="60"/>
      <c r="O19" s="255"/>
      <c r="P19" s="255"/>
      <c r="Q19" s="255"/>
      <c r="R19" s="255"/>
      <c r="S19" s="255"/>
      <c r="T19" s="255"/>
      <c r="U19" s="255"/>
      <c r="V19" s="255"/>
      <c r="W19" s="255"/>
      <c r="X19" s="255"/>
    </row>
    <row r="20" spans="1:30" ht="22.15" customHeight="1">
      <c r="A20" s="40"/>
      <c r="C20" s="41"/>
      <c r="D20" s="41"/>
      <c r="E20" s="41"/>
      <c r="F20" s="41"/>
      <c r="G20" s="41"/>
      <c r="H20" s="41"/>
      <c r="I20" s="41"/>
      <c r="J20" s="42"/>
      <c r="K20" s="59"/>
    </row>
    <row r="21" spans="1:30" ht="22.15" customHeight="1">
      <c r="A21" s="260" t="s">
        <v>408</v>
      </c>
      <c r="B21" s="261"/>
      <c r="C21" s="261"/>
      <c r="D21" s="261"/>
      <c r="E21" s="261"/>
      <c r="F21" s="261"/>
      <c r="G21" s="261"/>
      <c r="H21" s="261"/>
      <c r="I21" s="261"/>
      <c r="J21" s="262"/>
      <c r="K21" s="59"/>
    </row>
    <row r="22" spans="1:30" ht="61.9" customHeight="1">
      <c r="A22" s="263" t="s">
        <v>361</v>
      </c>
      <c r="B22" s="264"/>
      <c r="C22" s="265" t="s">
        <v>374</v>
      </c>
      <c r="D22" s="266"/>
      <c r="E22" s="266"/>
      <c r="F22" s="267"/>
      <c r="G22" s="268" t="s">
        <v>366</v>
      </c>
      <c r="H22" s="269"/>
      <c r="I22" s="269"/>
      <c r="J22" s="270"/>
      <c r="K22" s="59"/>
    </row>
    <row r="23" spans="1:30" ht="49.9" customHeight="1">
      <c r="A23" s="256" t="s">
        <v>412</v>
      </c>
      <c r="B23" s="257"/>
      <c r="C23" s="258"/>
      <c r="D23" s="258"/>
      <c r="E23" s="258"/>
      <c r="F23" s="258"/>
      <c r="G23" s="258"/>
      <c r="H23" s="258"/>
      <c r="I23" s="258"/>
      <c r="J23" s="259"/>
      <c r="K23" s="59"/>
    </row>
    <row r="24" spans="1:30" ht="55.9" customHeight="1">
      <c r="A24" s="256" t="s">
        <v>411</v>
      </c>
      <c r="B24" s="257"/>
      <c r="C24" s="258"/>
      <c r="D24" s="258"/>
      <c r="E24" s="258"/>
      <c r="F24" s="258"/>
      <c r="G24" s="258"/>
      <c r="H24" s="258"/>
      <c r="I24" s="258"/>
      <c r="J24" s="259"/>
      <c r="K24" s="59"/>
    </row>
    <row r="25" spans="1:30" ht="51" customHeight="1">
      <c r="A25" s="256" t="s">
        <v>401</v>
      </c>
      <c r="B25" s="257"/>
      <c r="C25" s="258"/>
      <c r="D25" s="258"/>
      <c r="E25" s="258"/>
      <c r="F25" s="258"/>
      <c r="G25" s="258"/>
      <c r="H25" s="258"/>
      <c r="I25" s="258"/>
      <c r="J25" s="259"/>
      <c r="K25" s="59"/>
    </row>
    <row r="26" spans="1:30" ht="32.25" customHeight="1">
      <c r="A26" s="40"/>
      <c r="J26" s="16"/>
      <c r="K26" s="60"/>
      <c r="O26" s="255"/>
      <c r="P26" s="255"/>
      <c r="Q26" s="255"/>
      <c r="R26" s="255"/>
      <c r="S26" s="255"/>
      <c r="T26" s="255"/>
      <c r="U26" s="255"/>
      <c r="V26" s="255"/>
      <c r="W26" s="255"/>
      <c r="X26" s="255"/>
    </row>
    <row r="27" spans="1:30" ht="42" customHeight="1">
      <c r="A27" s="260" t="s">
        <v>402</v>
      </c>
      <c r="B27" s="261"/>
      <c r="C27" s="261"/>
      <c r="D27" s="261"/>
      <c r="E27" s="261"/>
      <c r="F27" s="261"/>
      <c r="G27" s="261"/>
      <c r="H27" s="261"/>
      <c r="I27" s="261"/>
      <c r="J27" s="262"/>
      <c r="K27" s="60"/>
      <c r="O27" s="255"/>
      <c r="P27" s="255"/>
      <c r="Q27" s="255"/>
      <c r="R27" s="255"/>
      <c r="S27" s="255"/>
      <c r="T27" s="255"/>
      <c r="U27" s="255"/>
      <c r="V27" s="255"/>
      <c r="W27" s="255"/>
      <c r="X27" s="255"/>
    </row>
    <row r="28" spans="1:30" ht="57.75" customHeight="1">
      <c r="A28" s="263" t="s">
        <v>361</v>
      </c>
      <c r="B28" s="264"/>
      <c r="C28" s="265" t="s">
        <v>374</v>
      </c>
      <c r="D28" s="266"/>
      <c r="E28" s="266"/>
      <c r="F28" s="267"/>
      <c r="G28" s="268" t="s">
        <v>366</v>
      </c>
      <c r="H28" s="269"/>
      <c r="I28" s="269"/>
      <c r="J28" s="270"/>
      <c r="K28" s="60"/>
      <c r="L28" s="296"/>
      <c r="M28" s="296"/>
      <c r="O28" s="255"/>
      <c r="P28" s="255"/>
      <c r="Q28" s="255"/>
      <c r="R28" s="255"/>
      <c r="S28" s="255"/>
      <c r="T28" s="255"/>
      <c r="U28" s="255"/>
      <c r="V28" s="255"/>
      <c r="W28" s="255"/>
      <c r="X28" s="255"/>
    </row>
    <row r="29" spans="1:30" ht="72.75" customHeight="1">
      <c r="A29" s="256" t="s">
        <v>404</v>
      </c>
      <c r="B29" s="257"/>
      <c r="C29" s="258"/>
      <c r="D29" s="258"/>
      <c r="E29" s="258"/>
      <c r="F29" s="258"/>
      <c r="G29" s="258"/>
      <c r="H29" s="258"/>
      <c r="I29" s="258"/>
      <c r="J29" s="259"/>
      <c r="K29" s="59"/>
    </row>
    <row r="30" spans="1:30" ht="61.15" customHeight="1">
      <c r="A30" s="256" t="s">
        <v>405</v>
      </c>
      <c r="B30" s="257"/>
      <c r="C30" s="258"/>
      <c r="D30" s="258"/>
      <c r="E30" s="258"/>
      <c r="F30" s="258"/>
      <c r="G30" s="258"/>
      <c r="H30" s="258"/>
      <c r="I30" s="258"/>
      <c r="J30" s="259"/>
      <c r="K30" s="60"/>
      <c r="O30" s="255"/>
      <c r="P30" s="255"/>
      <c r="Q30" s="255"/>
      <c r="R30" s="255"/>
      <c r="S30" s="255"/>
      <c r="T30" s="255"/>
      <c r="U30" s="255"/>
      <c r="V30" s="255"/>
      <c r="W30" s="255"/>
      <c r="X30" s="255"/>
    </row>
    <row r="31" spans="1:30" ht="49.9" customHeight="1">
      <c r="A31" s="256" t="s">
        <v>413</v>
      </c>
      <c r="B31" s="257"/>
      <c r="C31" s="258"/>
      <c r="D31" s="258"/>
      <c r="E31" s="258"/>
      <c r="F31" s="258"/>
      <c r="G31" s="258"/>
      <c r="H31" s="258"/>
      <c r="I31" s="258"/>
      <c r="J31" s="259"/>
      <c r="K31" s="60"/>
      <c r="O31" s="255"/>
      <c r="P31" s="255"/>
      <c r="Q31" s="255"/>
      <c r="R31" s="255"/>
      <c r="S31" s="255"/>
      <c r="T31" s="255"/>
      <c r="U31" s="255"/>
      <c r="V31" s="255"/>
      <c r="W31" s="255"/>
      <c r="X31" s="255"/>
    </row>
    <row r="32" spans="1:30" ht="45" customHeight="1">
      <c r="A32" s="256" t="s">
        <v>407</v>
      </c>
      <c r="B32" s="257"/>
      <c r="C32" s="300"/>
      <c r="D32" s="253"/>
      <c r="E32" s="253"/>
      <c r="F32" s="301"/>
      <c r="G32" s="252"/>
      <c r="H32" s="253"/>
      <c r="I32" s="253"/>
      <c r="J32" s="254"/>
      <c r="K32" s="60"/>
      <c r="O32" s="255"/>
      <c r="P32" s="255"/>
      <c r="Q32" s="255"/>
      <c r="R32" s="255"/>
      <c r="S32" s="255"/>
      <c r="T32" s="255"/>
      <c r="U32" s="255"/>
      <c r="V32" s="255"/>
      <c r="W32" s="255"/>
      <c r="X32" s="255"/>
    </row>
    <row r="33" spans="1:40" ht="49.9" customHeight="1">
      <c r="A33" s="256" t="s">
        <v>406</v>
      </c>
      <c r="B33" s="257"/>
      <c r="C33" s="258"/>
      <c r="D33" s="258"/>
      <c r="E33" s="258"/>
      <c r="F33" s="258"/>
      <c r="G33" s="258"/>
      <c r="H33" s="258"/>
      <c r="I33" s="258"/>
      <c r="J33" s="259"/>
      <c r="K33" s="60"/>
    </row>
    <row r="34" spans="1:40" ht="49.9" customHeight="1">
      <c r="A34" s="256" t="s">
        <v>417</v>
      </c>
      <c r="B34" s="257"/>
      <c r="C34" s="258"/>
      <c r="D34" s="258"/>
      <c r="E34" s="258"/>
      <c r="F34" s="258"/>
      <c r="G34" s="258"/>
      <c r="H34" s="258"/>
      <c r="I34" s="258"/>
      <c r="J34" s="259"/>
      <c r="K34" s="60"/>
    </row>
    <row r="35" spans="1:40" ht="49.9" customHeight="1">
      <c r="A35" s="256" t="s">
        <v>415</v>
      </c>
      <c r="B35" s="257"/>
      <c r="C35" s="258"/>
      <c r="D35" s="258"/>
      <c r="E35" s="258"/>
      <c r="F35" s="258"/>
      <c r="G35" s="258"/>
      <c r="H35" s="258"/>
      <c r="I35" s="258"/>
      <c r="J35" s="259"/>
      <c r="K35" s="60"/>
    </row>
    <row r="36" spans="1:40" ht="49.9" customHeight="1">
      <c r="A36" s="256" t="s">
        <v>416</v>
      </c>
      <c r="B36" s="257"/>
      <c r="C36" s="258"/>
      <c r="D36" s="258"/>
      <c r="E36" s="258"/>
      <c r="F36" s="258"/>
      <c r="G36" s="258"/>
      <c r="H36" s="258"/>
      <c r="I36" s="258"/>
      <c r="J36" s="258"/>
      <c r="K36" s="60"/>
    </row>
    <row r="37" spans="1:40" ht="37.9" customHeight="1">
      <c r="A37" s="256" t="s">
        <v>414</v>
      </c>
      <c r="B37" s="257"/>
      <c r="C37" s="258"/>
      <c r="D37" s="258"/>
      <c r="E37" s="258"/>
      <c r="F37" s="258"/>
      <c r="G37" s="258"/>
      <c r="H37" s="258"/>
      <c r="I37" s="258"/>
      <c r="J37" s="259"/>
      <c r="K37" s="60"/>
    </row>
    <row r="38" spans="1:40" ht="52.5" customHeight="1">
      <c r="A38" s="40"/>
      <c r="J38" s="16"/>
      <c r="K38" s="60"/>
      <c r="O38" s="255"/>
      <c r="P38" s="255"/>
      <c r="Q38" s="255"/>
      <c r="R38" s="255"/>
      <c r="S38" s="255"/>
      <c r="T38" s="255"/>
      <c r="U38" s="255"/>
      <c r="V38" s="255"/>
      <c r="W38" s="255"/>
      <c r="X38" s="255"/>
      <c r="AE38" s="255"/>
      <c r="AF38" s="255"/>
      <c r="AG38" s="255"/>
      <c r="AH38" s="255"/>
      <c r="AI38" s="255"/>
      <c r="AJ38" s="255"/>
      <c r="AK38" s="255"/>
      <c r="AL38" s="255"/>
      <c r="AM38" s="255"/>
      <c r="AN38" s="255"/>
    </row>
    <row r="39" spans="1:40" ht="24" customHeight="1">
      <c r="A39" s="293" t="s">
        <v>367</v>
      </c>
      <c r="B39" s="294"/>
      <c r="C39" s="294"/>
      <c r="D39" s="294"/>
      <c r="E39" s="294"/>
      <c r="F39" s="294"/>
      <c r="G39" s="294"/>
      <c r="H39" s="294"/>
      <c r="I39" s="294"/>
      <c r="J39" s="295"/>
      <c r="K39" s="60"/>
      <c r="O39" s="255"/>
      <c r="P39" s="255"/>
      <c r="Q39" s="255"/>
      <c r="R39" s="255"/>
      <c r="S39" s="255"/>
      <c r="T39" s="255"/>
      <c r="U39" s="255"/>
      <c r="V39" s="255"/>
      <c r="W39" s="255"/>
      <c r="X39" s="255"/>
      <c r="AE39" s="255"/>
      <c r="AF39" s="255"/>
      <c r="AG39" s="255"/>
      <c r="AH39" s="255"/>
      <c r="AI39" s="255"/>
      <c r="AJ39" s="255"/>
      <c r="AK39" s="255"/>
      <c r="AL39" s="255"/>
      <c r="AM39" s="255"/>
      <c r="AN39" s="255"/>
    </row>
    <row r="40" spans="1:40" ht="127.15" customHeight="1" thickBot="1">
      <c r="A40" s="297"/>
      <c r="B40" s="298"/>
      <c r="C40" s="298"/>
      <c r="D40" s="298"/>
      <c r="E40" s="298"/>
      <c r="F40" s="298"/>
      <c r="G40" s="298"/>
      <c r="H40" s="298"/>
      <c r="I40" s="298"/>
      <c r="J40" s="299"/>
      <c r="K40" s="59"/>
      <c r="AE40" s="255"/>
      <c r="AF40" s="255"/>
      <c r="AG40" s="255"/>
      <c r="AH40" s="255"/>
      <c r="AI40" s="255"/>
      <c r="AJ40" s="255"/>
      <c r="AK40" s="255"/>
      <c r="AL40" s="255"/>
      <c r="AM40" s="255"/>
      <c r="AN40" s="255"/>
    </row>
    <row r="41" spans="1:40">
      <c r="K41" s="60"/>
      <c r="AE41" s="255"/>
      <c r="AF41" s="255"/>
      <c r="AG41" s="255"/>
      <c r="AH41" s="255"/>
      <c r="AI41" s="255"/>
      <c r="AJ41" s="255"/>
      <c r="AK41" s="255"/>
      <c r="AL41" s="255"/>
      <c r="AM41" s="255"/>
      <c r="AN41" s="255"/>
    </row>
    <row r="42" spans="1:40">
      <c r="K42" s="60"/>
    </row>
    <row r="43" spans="1:40">
      <c r="K43" s="60"/>
      <c r="L43" s="255"/>
      <c r="M43" s="255"/>
      <c r="N43" s="255"/>
      <c r="O43" s="255"/>
      <c r="P43" s="255"/>
      <c r="Q43" s="255"/>
      <c r="R43" s="255"/>
      <c r="S43" s="255"/>
      <c r="T43" s="255"/>
      <c r="U43" s="255"/>
      <c r="AE43" s="255"/>
      <c r="AF43" s="255"/>
      <c r="AG43" s="255"/>
      <c r="AH43" s="255"/>
      <c r="AI43" s="255"/>
      <c r="AJ43" s="255"/>
      <c r="AK43" s="255"/>
      <c r="AL43" s="255"/>
      <c r="AM43" s="255"/>
      <c r="AN43" s="255"/>
    </row>
    <row r="44" spans="1:40">
      <c r="K44" s="60"/>
      <c r="L44" s="255"/>
      <c r="M44" s="255"/>
      <c r="N44" s="255"/>
      <c r="O44" s="255"/>
      <c r="P44" s="255"/>
      <c r="Q44" s="255"/>
      <c r="R44" s="255"/>
      <c r="S44" s="255"/>
      <c r="T44" s="255"/>
      <c r="U44" s="255"/>
      <c r="AE44" s="255"/>
      <c r="AF44" s="255"/>
      <c r="AG44" s="255"/>
      <c r="AH44" s="255"/>
      <c r="AI44" s="255"/>
      <c r="AJ44" s="255"/>
      <c r="AK44" s="255"/>
      <c r="AL44" s="255"/>
      <c r="AM44" s="255"/>
      <c r="AN44" s="255"/>
    </row>
    <row r="45" spans="1:40">
      <c r="K45" s="60"/>
      <c r="L45" s="255"/>
      <c r="M45" s="255"/>
      <c r="N45" s="255"/>
      <c r="O45" s="255"/>
      <c r="P45" s="255"/>
      <c r="Q45" s="255"/>
      <c r="R45" s="255"/>
      <c r="S45" s="255"/>
      <c r="T45" s="255"/>
      <c r="U45" s="255"/>
      <c r="AE45" s="255"/>
      <c r="AF45" s="255"/>
      <c r="AG45" s="255"/>
      <c r="AH45" s="255"/>
      <c r="AI45" s="255"/>
      <c r="AJ45" s="255"/>
      <c r="AK45" s="255"/>
      <c r="AL45" s="255"/>
      <c r="AM45" s="255"/>
      <c r="AN45" s="255"/>
    </row>
    <row r="46" spans="1:40">
      <c r="K46" s="60"/>
      <c r="L46" s="255"/>
      <c r="M46" s="255"/>
      <c r="N46" s="255"/>
      <c r="O46" s="255"/>
      <c r="P46" s="255"/>
      <c r="Q46" s="255"/>
      <c r="R46" s="255"/>
      <c r="S46" s="255"/>
      <c r="T46" s="255"/>
      <c r="U46" s="255"/>
      <c r="AE46" s="255"/>
      <c r="AF46" s="255"/>
      <c r="AG46" s="255"/>
      <c r="AH46" s="255"/>
      <c r="AI46" s="255"/>
      <c r="AJ46" s="255"/>
      <c r="AK46" s="255"/>
      <c r="AL46" s="255"/>
      <c r="AM46" s="255"/>
      <c r="AN46" s="255"/>
    </row>
    <row r="47" spans="1:40">
      <c r="L47" s="255"/>
      <c r="M47" s="255"/>
      <c r="N47" s="255"/>
      <c r="O47" s="255"/>
      <c r="P47" s="255"/>
      <c r="Q47" s="255"/>
      <c r="R47" s="255"/>
      <c r="S47" s="255"/>
      <c r="T47" s="255"/>
      <c r="U47" s="255"/>
      <c r="AE47" s="255"/>
      <c r="AF47" s="255"/>
      <c r="AG47" s="255"/>
      <c r="AH47" s="255"/>
      <c r="AI47" s="255"/>
      <c r="AJ47" s="255"/>
      <c r="AK47" s="255"/>
      <c r="AL47" s="255"/>
      <c r="AM47" s="255"/>
      <c r="AN47" s="255"/>
    </row>
    <row r="49" spans="12:21">
      <c r="L49" s="255"/>
      <c r="M49" s="255"/>
      <c r="N49" s="255"/>
      <c r="O49" s="255"/>
      <c r="P49" s="255"/>
      <c r="Q49" s="255"/>
      <c r="R49" s="255"/>
      <c r="S49" s="255"/>
      <c r="T49" s="255"/>
      <c r="U49" s="255"/>
    </row>
    <row r="50" spans="12:21">
      <c r="L50" s="255"/>
      <c r="M50" s="255"/>
      <c r="N50" s="255"/>
      <c r="O50" s="255"/>
      <c r="P50" s="255"/>
      <c r="Q50" s="255"/>
      <c r="R50" s="255"/>
      <c r="S50" s="255"/>
      <c r="T50" s="255"/>
      <c r="U50" s="255"/>
    </row>
    <row r="51" spans="12:21">
      <c r="L51" s="255"/>
      <c r="M51" s="255"/>
      <c r="N51" s="255"/>
      <c r="O51" s="255"/>
      <c r="P51" s="255"/>
      <c r="Q51" s="255"/>
      <c r="R51" s="255"/>
      <c r="S51" s="255"/>
      <c r="T51" s="255"/>
      <c r="U51" s="255"/>
    </row>
    <row r="52" spans="12:21">
      <c r="L52" s="255"/>
      <c r="M52" s="255"/>
      <c r="N52" s="255"/>
      <c r="O52" s="255"/>
      <c r="P52" s="255"/>
      <c r="Q52" s="255"/>
      <c r="R52" s="255"/>
      <c r="S52" s="255"/>
      <c r="T52" s="255"/>
      <c r="U52" s="255"/>
    </row>
    <row r="53" spans="12:21">
      <c r="L53" s="255"/>
      <c r="M53" s="255"/>
      <c r="N53" s="255"/>
      <c r="O53" s="255"/>
      <c r="P53" s="255"/>
      <c r="Q53" s="255"/>
      <c r="R53" s="255"/>
      <c r="S53" s="255"/>
      <c r="T53" s="255"/>
      <c r="U53" s="255"/>
    </row>
    <row r="54" spans="12:21">
      <c r="L54" s="255"/>
      <c r="M54" s="255"/>
      <c r="N54" s="255"/>
      <c r="O54" s="255"/>
      <c r="P54" s="255"/>
      <c r="Q54" s="255"/>
      <c r="R54" s="255"/>
      <c r="S54" s="255"/>
      <c r="T54" s="255"/>
      <c r="U54" s="255"/>
    </row>
  </sheetData>
  <sheetProtection algorithmName="SHA-512" hashValue="GkBs5gc0cRvHBSZ/wMD8jtpScIJhvojFEFZLFoEnJrn8TfCM9ynLspPnNt1SeJdY5tKkMpgR2V62AbVZhmssxw==" saltValue="QEVmLAnjUKEzT9+2vmfWqQ==" spinCount="100000" sheet="1" objects="1" scenarios="1" selectLockedCells="1"/>
  <mergeCells count="150">
    <mergeCell ref="L43:U43"/>
    <mergeCell ref="L44:M44"/>
    <mergeCell ref="N44:Q44"/>
    <mergeCell ref="R44:U44"/>
    <mergeCell ref="L47:M47"/>
    <mergeCell ref="N47:Q47"/>
    <mergeCell ref="R47:U47"/>
    <mergeCell ref="L49:U49"/>
    <mergeCell ref="L50:M50"/>
    <mergeCell ref="N50:Q50"/>
    <mergeCell ref="R50:U50"/>
    <mergeCell ref="L54:M54"/>
    <mergeCell ref="N54:Q54"/>
    <mergeCell ref="R54:U54"/>
    <mergeCell ref="L45:M45"/>
    <mergeCell ref="N45:Q45"/>
    <mergeCell ref="R45:U45"/>
    <mergeCell ref="L46:M46"/>
    <mergeCell ref="N46:Q46"/>
    <mergeCell ref="R46:U46"/>
    <mergeCell ref="L51:M51"/>
    <mergeCell ref="N51:Q51"/>
    <mergeCell ref="R51:U51"/>
    <mergeCell ref="L52:M52"/>
    <mergeCell ref="N52:Q52"/>
    <mergeCell ref="R52:U52"/>
    <mergeCell ref="L53:M53"/>
    <mergeCell ref="N53:Q53"/>
    <mergeCell ref="R53:U53"/>
    <mergeCell ref="AE45:AF45"/>
    <mergeCell ref="AG45:AJ45"/>
    <mergeCell ref="AK45:AN45"/>
    <mergeCell ref="AE46:AF46"/>
    <mergeCell ref="AG46:AJ46"/>
    <mergeCell ref="AK46:AN46"/>
    <mergeCell ref="AE47:AF47"/>
    <mergeCell ref="AG47:AJ47"/>
    <mergeCell ref="AK47:AN47"/>
    <mergeCell ref="AE40:AF40"/>
    <mergeCell ref="AG40:AJ40"/>
    <mergeCell ref="AK40:AN40"/>
    <mergeCell ref="AE41:AF41"/>
    <mergeCell ref="AG41:AJ41"/>
    <mergeCell ref="AK41:AN41"/>
    <mergeCell ref="AE43:AN43"/>
    <mergeCell ref="AE44:AF44"/>
    <mergeCell ref="AG44:AJ44"/>
    <mergeCell ref="AK44:AN44"/>
    <mergeCell ref="A40:J40"/>
    <mergeCell ref="O31:P31"/>
    <mergeCell ref="Q31:T31"/>
    <mergeCell ref="U31:X31"/>
    <mergeCell ref="O38:P38"/>
    <mergeCell ref="Q38:T38"/>
    <mergeCell ref="U38:X38"/>
    <mergeCell ref="O39:P39"/>
    <mergeCell ref="Q39:T39"/>
    <mergeCell ref="A33:B33"/>
    <mergeCell ref="C33:F33"/>
    <mergeCell ref="G33:J33"/>
    <mergeCell ref="A35:B35"/>
    <mergeCell ref="C35:F35"/>
    <mergeCell ref="G35:J35"/>
    <mergeCell ref="A37:B37"/>
    <mergeCell ref="C37:F37"/>
    <mergeCell ref="G37:J37"/>
    <mergeCell ref="A34:B34"/>
    <mergeCell ref="O32:P32"/>
    <mergeCell ref="Q32:T32"/>
    <mergeCell ref="U32:X32"/>
    <mergeCell ref="A32:B32"/>
    <mergeCell ref="C32:F32"/>
    <mergeCell ref="AE38:AN38"/>
    <mergeCell ref="AE39:AF39"/>
    <mergeCell ref="AG39:AJ39"/>
    <mergeCell ref="AK39:AN39"/>
    <mergeCell ref="A18:B18"/>
    <mergeCell ref="AA18:AD18"/>
    <mergeCell ref="A29:B29"/>
    <mergeCell ref="C29:F29"/>
    <mergeCell ref="G29:J29"/>
    <mergeCell ref="C18:F18"/>
    <mergeCell ref="G18:J18"/>
    <mergeCell ref="A19:B19"/>
    <mergeCell ref="C19:F19"/>
    <mergeCell ref="G19:J19"/>
    <mergeCell ref="A39:J39"/>
    <mergeCell ref="C25:F25"/>
    <mergeCell ref="G25:J25"/>
    <mergeCell ref="L28:M28"/>
    <mergeCell ref="C34:F34"/>
    <mergeCell ref="G34:J34"/>
    <mergeCell ref="A36:B36"/>
    <mergeCell ref="C36:F36"/>
    <mergeCell ref="G36:J36"/>
    <mergeCell ref="U39:X39"/>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8:X28"/>
    <mergeCell ref="M16:P16"/>
    <mergeCell ref="A21:J21"/>
    <mergeCell ref="A22:B22"/>
    <mergeCell ref="C22:F22"/>
    <mergeCell ref="O18:X18"/>
    <mergeCell ref="O19:P19"/>
    <mergeCell ref="Q19:T19"/>
    <mergeCell ref="U19:X19"/>
    <mergeCell ref="O26:P26"/>
    <mergeCell ref="Q26:T26"/>
    <mergeCell ref="U26:X26"/>
    <mergeCell ref="O27:P27"/>
    <mergeCell ref="Q27:T27"/>
    <mergeCell ref="U27:X27"/>
    <mergeCell ref="O28:P28"/>
    <mergeCell ref="G32:J32"/>
    <mergeCell ref="Q16:T16"/>
    <mergeCell ref="Q28:T28"/>
    <mergeCell ref="A30:B30"/>
    <mergeCell ref="C30:F30"/>
    <mergeCell ref="G30:J30"/>
    <mergeCell ref="A31:B31"/>
    <mergeCell ref="C31:F31"/>
    <mergeCell ref="G31:J31"/>
    <mergeCell ref="A27:J27"/>
    <mergeCell ref="A28:B28"/>
    <mergeCell ref="C28:F28"/>
    <mergeCell ref="G28:J28"/>
    <mergeCell ref="G22:J22"/>
    <mergeCell ref="A23:B23"/>
    <mergeCell ref="C23:F23"/>
    <mergeCell ref="G23:J23"/>
    <mergeCell ref="A25:B25"/>
    <mergeCell ref="C24:F24"/>
    <mergeCell ref="G24:J24"/>
    <mergeCell ref="A24:B24"/>
    <mergeCell ref="O30:X30"/>
  </mergeCells>
  <dataValidations count="2">
    <dataValidation type="textLength" operator="lessThan" allowBlank="1" showInputMessage="1" showErrorMessage="1" sqref="A40:J40" xr:uid="{00000000-0002-0000-0200-000000000000}">
      <formula1>501</formula1>
    </dataValidation>
    <dataValidation type="textLength" operator="lessThan" allowBlank="1" showInputMessage="1" showErrorMessage="1" sqref="G29:J32 G17:J19 G23:J25 G33:J37"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zoomScaleNormal="100" workbookViewId="0">
      <selection activeCell="B13" activeCellId="2" sqref="B7:K7 B10:K10 B13:K13"/>
    </sheetView>
  </sheetViews>
  <sheetFormatPr defaultColWidth="8.7109375" defaultRowHeight="15"/>
  <cols>
    <col min="1" max="1" width="46.42578125" bestFit="1" customWidth="1"/>
  </cols>
  <sheetData>
    <row r="1" spans="1:11">
      <c r="A1" s="308" t="s">
        <v>377</v>
      </c>
      <c r="B1" s="309"/>
      <c r="C1" s="309"/>
      <c r="D1" s="309"/>
      <c r="E1" s="309"/>
      <c r="F1" s="309"/>
      <c r="G1" s="309"/>
      <c r="H1" s="309"/>
      <c r="I1" s="309"/>
      <c r="J1" s="309"/>
      <c r="K1" s="310"/>
    </row>
    <row r="2" spans="1:11">
      <c r="A2" s="311"/>
      <c r="B2" s="312"/>
      <c r="C2" s="312"/>
      <c r="D2" s="312"/>
      <c r="E2" s="312"/>
      <c r="F2" s="312"/>
      <c r="G2" s="312"/>
      <c r="H2" s="312"/>
      <c r="I2" s="312"/>
      <c r="J2" s="312"/>
      <c r="K2" s="313"/>
    </row>
    <row r="3" spans="1:11" ht="26.25" customHeight="1">
      <c r="A3" s="314" t="s">
        <v>378</v>
      </c>
      <c r="B3" s="315"/>
      <c r="C3" s="315"/>
      <c r="D3" s="315"/>
      <c r="E3" s="315"/>
      <c r="F3" s="315"/>
      <c r="G3" s="315"/>
      <c r="H3" s="315"/>
      <c r="I3" s="315"/>
      <c r="J3" s="315"/>
      <c r="K3" s="316"/>
    </row>
    <row r="4" spans="1:11" ht="15.75" thickBot="1">
      <c r="A4" s="317" t="s">
        <v>379</v>
      </c>
      <c r="B4" s="318"/>
      <c r="C4" s="318"/>
      <c r="D4" s="318"/>
      <c r="E4" s="318"/>
      <c r="F4" s="318"/>
      <c r="G4" s="318"/>
      <c r="H4" s="318"/>
      <c r="I4" s="318"/>
      <c r="J4" s="318"/>
      <c r="K4" s="319"/>
    </row>
    <row r="5" spans="1:11" ht="18.75" customHeight="1">
      <c r="A5" s="43" t="s">
        <v>380</v>
      </c>
      <c r="B5" s="44"/>
      <c r="C5" s="44"/>
      <c r="D5" s="44"/>
      <c r="E5" s="44"/>
      <c r="F5" s="44"/>
      <c r="G5" s="44"/>
      <c r="H5" s="44"/>
      <c r="I5" s="44"/>
      <c r="J5" s="44"/>
      <c r="K5" s="45"/>
    </row>
    <row r="6" spans="1:11">
      <c r="A6" s="46" t="s">
        <v>381</v>
      </c>
      <c r="B6" s="41"/>
      <c r="C6" s="41"/>
      <c r="D6" s="41"/>
      <c r="E6" s="41"/>
      <c r="F6" s="41"/>
      <c r="G6" s="41"/>
      <c r="H6" s="41"/>
      <c r="I6" s="41"/>
      <c r="J6" s="41"/>
      <c r="K6" s="42"/>
    </row>
    <row r="7" spans="1:11">
      <c r="A7" s="46" t="s">
        <v>382</v>
      </c>
      <c r="B7" s="320"/>
      <c r="C7" s="320"/>
      <c r="D7" s="320"/>
      <c r="E7" s="320"/>
      <c r="F7" s="320"/>
      <c r="G7" s="320"/>
      <c r="H7" s="320"/>
      <c r="I7" s="320"/>
      <c r="J7" s="320"/>
      <c r="K7" s="321"/>
    </row>
    <row r="8" spans="1:11">
      <c r="A8" s="40"/>
      <c r="K8" s="16"/>
    </row>
    <row r="9" spans="1:11">
      <c r="A9" s="57" t="s">
        <v>383</v>
      </c>
      <c r="B9" s="325"/>
      <c r="C9" s="326"/>
      <c r="D9" s="326"/>
      <c r="E9" s="326"/>
      <c r="F9" s="326"/>
      <c r="G9" s="326"/>
      <c r="H9" s="326"/>
      <c r="I9" s="326"/>
      <c r="J9" s="326"/>
      <c r="K9" s="327"/>
    </row>
    <row r="10" spans="1:11">
      <c r="A10" s="46" t="s">
        <v>393</v>
      </c>
      <c r="B10" s="322"/>
      <c r="C10" s="323"/>
      <c r="D10" s="323"/>
      <c r="E10" s="323"/>
      <c r="F10" s="323"/>
      <c r="G10" s="323"/>
      <c r="H10" s="323"/>
      <c r="I10" s="323"/>
      <c r="J10" s="323"/>
      <c r="K10" s="324"/>
    </row>
    <row r="11" spans="1:11">
      <c r="A11" s="40"/>
      <c r="K11" s="16"/>
    </row>
    <row r="12" spans="1:11">
      <c r="A12" s="46" t="s">
        <v>384</v>
      </c>
      <c r="B12" s="47"/>
      <c r="C12" s="41"/>
      <c r="D12" s="41"/>
      <c r="E12" s="41"/>
      <c r="F12" s="41"/>
      <c r="G12" s="41"/>
      <c r="H12" s="41"/>
      <c r="I12" s="41"/>
      <c r="J12" s="41"/>
      <c r="K12" s="42"/>
    </row>
    <row r="13" spans="1:11">
      <c r="A13" s="46" t="s">
        <v>385</v>
      </c>
      <c r="B13" s="322"/>
      <c r="C13" s="323"/>
      <c r="D13" s="323"/>
      <c r="E13" s="323"/>
      <c r="F13" s="323"/>
      <c r="G13" s="323"/>
      <c r="H13" s="323"/>
      <c r="I13" s="323"/>
      <c r="J13" s="323"/>
      <c r="K13" s="324"/>
    </row>
    <row r="14" spans="1:11">
      <c r="A14" s="40"/>
      <c r="K14" s="16"/>
    </row>
    <row r="15" spans="1:11" ht="28.5" customHeight="1">
      <c r="A15" s="48" t="s">
        <v>386</v>
      </c>
      <c r="B15" s="302"/>
      <c r="C15" s="303"/>
      <c r="D15" s="303"/>
      <c r="E15" s="303"/>
      <c r="F15" s="303"/>
      <c r="G15" s="303"/>
      <c r="H15" s="303"/>
      <c r="I15" s="303"/>
      <c r="J15" s="303"/>
      <c r="K15" s="304"/>
    </row>
    <row r="16" spans="1:11" ht="15.75" thickBot="1">
      <c r="A16" s="49"/>
      <c r="B16" s="50"/>
      <c r="C16" s="50"/>
      <c r="D16" s="50"/>
      <c r="E16" s="50"/>
      <c r="F16" s="50"/>
      <c r="G16" s="50"/>
      <c r="H16" s="50"/>
      <c r="I16" s="50"/>
      <c r="J16" s="50"/>
      <c r="K16" s="51"/>
    </row>
    <row r="17" spans="1:11" ht="18" customHeight="1">
      <c r="A17" s="52" t="s">
        <v>387</v>
      </c>
      <c r="B17" s="53"/>
      <c r="C17" s="53"/>
      <c r="D17" s="53"/>
      <c r="E17" s="53"/>
      <c r="F17" s="53"/>
      <c r="G17" s="53"/>
      <c r="H17" s="53"/>
      <c r="I17" s="53"/>
      <c r="J17" s="53"/>
      <c r="K17" s="54"/>
    </row>
    <row r="18" spans="1:11" ht="57.75" customHeight="1" thickBot="1">
      <c r="A18" s="55" t="s">
        <v>388</v>
      </c>
      <c r="B18" s="305"/>
      <c r="C18" s="306"/>
      <c r="D18" s="306"/>
      <c r="E18" s="306"/>
      <c r="F18" s="306"/>
      <c r="G18" s="306"/>
      <c r="H18" s="306"/>
      <c r="I18" s="306"/>
      <c r="J18" s="306"/>
      <c r="K18" s="307"/>
    </row>
  </sheetData>
  <sheetProtection algorithmName="SHA-512" hashValue="9GNPDBymH4aUd1vjO+dccnKKlz25Kc2eeuKc/73wVY9CTz+VI38iKpAiswM5pi2Je+j0a2E3mhLDFqm574xBhw==" saltValue="/Anqvb9T0ZN+GFEIPy8ek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C2D6-9298-4C9C-A56C-C031E61F56D5}">
  <sheetPr>
    <tabColor rgb="FFFF0000"/>
    <pageSetUpPr fitToPage="1"/>
  </sheetPr>
  <dimension ref="A1:S169"/>
  <sheetViews>
    <sheetView showGridLines="0" topLeftCell="A21" zoomScaleNormal="100" workbookViewId="0">
      <selection activeCell="F45" sqref="F45"/>
    </sheetView>
  </sheetViews>
  <sheetFormatPr defaultColWidth="9.28515625" defaultRowHeight="15"/>
  <cols>
    <col min="1" max="1" width="58.85546875" style="9" customWidth="1"/>
    <col min="2" max="2" width="11" style="9" customWidth="1"/>
    <col min="3" max="3" width="10.85546875" style="9" customWidth="1"/>
    <col min="4" max="7" width="10.7109375" style="9" customWidth="1"/>
    <col min="8" max="8" width="16.7109375" style="9" customWidth="1"/>
    <col min="9" max="9" width="10.7109375" style="9" customWidth="1"/>
    <col min="10" max="10" width="53.42578125" style="9" customWidth="1"/>
    <col min="11" max="11" width="50.140625" style="9" customWidth="1"/>
    <col min="12" max="12" width="62.28515625" style="9" customWidth="1"/>
    <col min="13" max="13" width="70.5703125" style="9" bestFit="1" customWidth="1"/>
    <col min="14" max="16384" width="9.28515625" style="9"/>
  </cols>
  <sheetData>
    <row r="1" spans="1:18" ht="15" customHeight="1">
      <c r="A1" s="170" t="str">
        <f>CONCATENATE("Pre-Mapping for the MSc programme in ","Sustainable Energy Systems")</f>
        <v>Pre-Mapping for the MSc programme in Sustainable Energy Systems</v>
      </c>
      <c r="B1" s="170"/>
      <c r="C1" s="170"/>
      <c r="D1" s="170"/>
      <c r="E1" s="170"/>
      <c r="F1" s="170"/>
      <c r="G1" s="170"/>
      <c r="H1" s="170"/>
      <c r="I1" s="170"/>
      <c r="J1" s="170"/>
      <c r="K1" s="170"/>
      <c r="L1" s="15"/>
      <c r="M1" s="74" t="s">
        <v>395</v>
      </c>
    </row>
    <row r="2" spans="1:18" ht="15" customHeight="1">
      <c r="A2" s="170"/>
      <c r="B2" s="170"/>
      <c r="C2" s="170"/>
      <c r="D2" s="170"/>
      <c r="E2" s="170"/>
      <c r="F2" s="170"/>
      <c r="G2" s="170"/>
      <c r="H2" s="170"/>
      <c r="I2" s="170"/>
      <c r="J2" s="170"/>
      <c r="K2" s="170"/>
      <c r="L2" s="15"/>
      <c r="M2" s="74" t="s">
        <v>396</v>
      </c>
    </row>
    <row r="3" spans="1:18" ht="84" customHeight="1">
      <c r="A3" s="171" t="s">
        <v>453</v>
      </c>
      <c r="B3" s="172"/>
      <c r="C3" s="172"/>
      <c r="D3" s="172"/>
      <c r="E3" s="172"/>
      <c r="F3" s="172"/>
      <c r="G3" s="172"/>
      <c r="H3" s="172"/>
      <c r="I3" s="172"/>
      <c r="J3" s="172"/>
      <c r="K3" s="172"/>
      <c r="M3" s="74" t="s">
        <v>397</v>
      </c>
    </row>
    <row r="4" spans="1:18" ht="15.75">
      <c r="A4" s="79" t="s">
        <v>352</v>
      </c>
      <c r="B4" s="80"/>
      <c r="C4" s="80"/>
      <c r="D4" s="80"/>
      <c r="E4" s="80"/>
      <c r="F4" s="80"/>
      <c r="G4" s="80"/>
      <c r="H4" s="80"/>
      <c r="I4" s="80"/>
      <c r="J4" s="80"/>
      <c r="K4" s="80"/>
      <c r="L4" s="12"/>
      <c r="M4" s="74" t="s">
        <v>398</v>
      </c>
    </row>
    <row r="5" spans="1:18">
      <c r="A5" s="81" t="s">
        <v>266</v>
      </c>
      <c r="B5" s="328" t="s">
        <v>529</v>
      </c>
      <c r="C5" s="329"/>
      <c r="D5" s="329"/>
      <c r="E5" s="329"/>
      <c r="F5" s="329"/>
      <c r="G5" s="329"/>
      <c r="H5" s="329"/>
      <c r="I5" s="330"/>
      <c r="J5" s="82" t="s">
        <v>454</v>
      </c>
      <c r="K5"/>
      <c r="M5" s="74" t="s">
        <v>399</v>
      </c>
    </row>
    <row r="6" spans="1:18">
      <c r="A6" s="83" t="s">
        <v>264</v>
      </c>
      <c r="B6" s="328" t="s">
        <v>77</v>
      </c>
      <c r="C6" s="329"/>
      <c r="D6" s="329"/>
      <c r="E6" s="329"/>
      <c r="F6" s="329"/>
      <c r="G6" s="329"/>
      <c r="H6" s="329"/>
      <c r="I6" s="330"/>
      <c r="J6" s="82" t="s">
        <v>455</v>
      </c>
      <c r="K6"/>
      <c r="M6" s="74"/>
    </row>
    <row r="7" spans="1:18">
      <c r="A7" s="84" t="s">
        <v>265</v>
      </c>
      <c r="B7" s="328" t="s">
        <v>530</v>
      </c>
      <c r="C7" s="329"/>
      <c r="D7" s="329"/>
      <c r="E7" s="329"/>
      <c r="F7" s="329"/>
      <c r="G7" s="329"/>
      <c r="H7" s="329"/>
      <c r="I7" s="330"/>
      <c r="J7" s="82" t="s">
        <v>456</v>
      </c>
      <c r="K7"/>
      <c r="M7" s="91" t="s">
        <v>465</v>
      </c>
    </row>
    <row r="8" spans="1:18">
      <c r="A8" s="85"/>
      <c r="B8" s="85"/>
      <c r="C8" s="85"/>
      <c r="D8" s="85"/>
      <c r="E8" s="85"/>
      <c r="F8" s="85"/>
      <c r="G8" s="85"/>
      <c r="H8" s="85"/>
      <c r="I8" s="85"/>
      <c r="J8" s="85"/>
      <c r="K8" s="85"/>
      <c r="M8" s="91" t="s">
        <v>466</v>
      </c>
    </row>
    <row r="9" spans="1:18">
      <c r="A9" s="86" t="s">
        <v>351</v>
      </c>
      <c r="B9" s="85"/>
      <c r="C9" s="85"/>
      <c r="D9" s="85"/>
      <c r="E9" s="85"/>
      <c r="F9" s="85"/>
      <c r="G9" s="85"/>
      <c r="H9" s="85"/>
      <c r="I9" s="85"/>
      <c r="J9" s="85"/>
      <c r="K9" s="85"/>
      <c r="M9" s="91" t="s">
        <v>467</v>
      </c>
    </row>
    <row r="10" spans="1:18">
      <c r="A10" s="87" t="s">
        <v>259</v>
      </c>
      <c r="B10" s="157" t="s">
        <v>397</v>
      </c>
      <c r="C10" s="158"/>
      <c r="D10" s="158"/>
      <c r="E10" s="158"/>
      <c r="F10" s="158"/>
      <c r="G10" s="158"/>
      <c r="H10" s="158"/>
      <c r="I10" s="159"/>
      <c r="J10" s="2" t="s">
        <v>457</v>
      </c>
      <c r="K10"/>
      <c r="M10" s="91" t="s">
        <v>468</v>
      </c>
    </row>
    <row r="11" spans="1:18">
      <c r="A11" s="26" t="s">
        <v>400</v>
      </c>
      <c r="B11" s="157" t="s">
        <v>397</v>
      </c>
      <c r="C11" s="158"/>
      <c r="D11" s="158"/>
      <c r="E11" s="158"/>
      <c r="F11" s="158"/>
      <c r="G11" s="158"/>
      <c r="H11" s="158"/>
      <c r="I11" s="159"/>
      <c r="J11"/>
      <c r="K11"/>
      <c r="L11" s="2"/>
      <c r="M11" s="91" t="s">
        <v>469</v>
      </c>
    </row>
    <row r="12" spans="1:18">
      <c r="A12" s="23" t="s">
        <v>267</v>
      </c>
      <c r="B12" s="18">
        <v>3</v>
      </c>
      <c r="C12" s="92" t="s">
        <v>458</v>
      </c>
      <c r="D12" s="93"/>
      <c r="E12" s="93"/>
      <c r="F12" s="93"/>
      <c r="G12" s="93"/>
      <c r="H12" s="93"/>
      <c r="I12" s="93"/>
      <c r="J12"/>
      <c r="K12"/>
    </row>
    <row r="13" spans="1:18">
      <c r="A13" s="24" t="s">
        <v>263</v>
      </c>
      <c r="B13" s="95">
        <v>180</v>
      </c>
      <c r="C13" s="94" t="s">
        <v>459</v>
      </c>
      <c r="D13" s="89"/>
      <c r="E13" s="89"/>
      <c r="F13" s="89"/>
      <c r="G13" s="89"/>
      <c r="H13" s="89"/>
      <c r="I13" s="89"/>
      <c r="J13"/>
      <c r="K13"/>
      <c r="M13" s="75"/>
    </row>
    <row r="14" spans="1:18">
      <c r="A14" s="85"/>
      <c r="B14" s="85"/>
      <c r="C14" s="85"/>
      <c r="D14" s="85"/>
      <c r="E14" s="85"/>
      <c r="F14" s="85"/>
      <c r="G14" s="85"/>
      <c r="H14" s="85"/>
      <c r="I14" s="85"/>
      <c r="J14" s="85"/>
      <c r="K14" s="85"/>
      <c r="R14" s="13"/>
    </row>
    <row r="15" spans="1:18">
      <c r="A15" s="70" t="s">
        <v>350</v>
      </c>
      <c r="B15" s="85"/>
      <c r="C15" s="85"/>
      <c r="D15" s="85"/>
      <c r="E15" s="85"/>
      <c r="F15" s="85"/>
      <c r="G15" s="85"/>
      <c r="H15" s="85"/>
      <c r="I15" s="85"/>
      <c r="J15" s="85"/>
      <c r="K15" s="85"/>
    </row>
    <row r="16" spans="1:18">
      <c r="A16" s="81" t="s">
        <v>260</v>
      </c>
      <c r="B16" s="18">
        <v>0</v>
      </c>
      <c r="C16" s="92" t="s">
        <v>460</v>
      </c>
      <c r="D16" s="93"/>
      <c r="E16" s="93"/>
      <c r="F16" s="93"/>
      <c r="G16" s="93"/>
      <c r="H16" s="96" t="s">
        <v>353</v>
      </c>
      <c r="I16" s="88">
        <f>IFERROR(SUMPRODUCT(B24:B122,C24:C122)/SUM(B24:B122)," ")</f>
        <v>3.8962285714285718</v>
      </c>
      <c r="L16" s="14" t="s">
        <v>461</v>
      </c>
    </row>
    <row r="17" spans="1:19">
      <c r="A17" s="83" t="s">
        <v>261</v>
      </c>
      <c r="B17" s="19">
        <v>2</v>
      </c>
      <c r="C17" s="173" t="s">
        <v>462</v>
      </c>
      <c r="D17" s="174"/>
      <c r="E17" s="174"/>
      <c r="F17" s="174"/>
      <c r="G17" s="174"/>
      <c r="H17" s="174"/>
      <c r="I17" s="100"/>
      <c r="J17"/>
      <c r="K17"/>
      <c r="L17" s="14" t="s">
        <v>347</v>
      </c>
    </row>
    <row r="18" spans="1:19">
      <c r="A18" s="84" t="s">
        <v>262</v>
      </c>
      <c r="B18" s="18">
        <v>4</v>
      </c>
      <c r="C18" s="98" t="s">
        <v>463</v>
      </c>
      <c r="D18" s="99"/>
      <c r="E18" s="99"/>
      <c r="F18" s="99"/>
      <c r="G18" s="99"/>
      <c r="H18" s="97" t="s">
        <v>464</v>
      </c>
      <c r="I18" s="88">
        <f>IFERROR(SUMPRODUCT(D22:J22,D23:J23)/(SUM(D22:J22))," ")</f>
        <v>3.9048985426699474</v>
      </c>
      <c r="L18" s="14" t="s">
        <v>348</v>
      </c>
    </row>
    <row r="19" spans="1:19" ht="15.75" thickBot="1">
      <c r="A19" s="3"/>
      <c r="C19" s="2"/>
      <c r="F19" s="1"/>
      <c r="G19" s="1"/>
      <c r="H19" s="20"/>
    </row>
    <row r="20" spans="1:19" ht="15.75" thickBot="1">
      <c r="A20" s="1" t="s">
        <v>349</v>
      </c>
      <c r="D20" s="167" t="s">
        <v>421</v>
      </c>
      <c r="E20" s="168"/>
      <c r="F20" s="168"/>
      <c r="G20" s="168"/>
      <c r="H20" s="168"/>
      <c r="I20" s="169"/>
      <c r="J20" s="76"/>
      <c r="K20" s="76"/>
      <c r="L20" s="77"/>
    </row>
    <row r="21" spans="1:19" ht="252.75" customHeight="1" thickBot="1">
      <c r="A21" s="102" t="s">
        <v>470</v>
      </c>
      <c r="B21" s="106" t="s">
        <v>473</v>
      </c>
      <c r="C21" s="107" t="s">
        <v>474</v>
      </c>
      <c r="D21" s="144" t="s">
        <v>449</v>
      </c>
      <c r="E21" s="145" t="s">
        <v>446</v>
      </c>
      <c r="F21" s="145" t="s">
        <v>450</v>
      </c>
      <c r="G21" s="145" t="s">
        <v>451</v>
      </c>
      <c r="H21" s="145" t="s">
        <v>452</v>
      </c>
      <c r="I21" s="101" t="s">
        <v>399</v>
      </c>
      <c r="J21" s="78"/>
    </row>
    <row r="22" spans="1:19" ht="15.75" thickBot="1">
      <c r="A22" s="104" t="s">
        <v>471</v>
      </c>
      <c r="B22" s="103">
        <f>SUM(B24:B122,B124:B143)</f>
        <v>180</v>
      </c>
      <c r="C22" s="10"/>
      <c r="D22" s="115" cm="1">
        <f t="array" ref="D22">IFERROR(SUMPRODUCT($B$24:$B$143*(60*$B$12/$B$13),D$24:D$143)/100,"")</f>
        <v>32</v>
      </c>
      <c r="E22" s="115" cm="1">
        <f t="array" ref="E22">IFERROR(SUMPRODUCT($B$24:$B$143*(60*$B$12/$B$13),E$24:E$143)/100,"")</f>
        <v>8</v>
      </c>
      <c r="F22" s="115" cm="1">
        <f t="array" ref="F22">IFERROR(SUMPRODUCT($B$24:$B$143*(60*$B$12/$B$13),F$24:F$143)/100,"")</f>
        <v>21</v>
      </c>
      <c r="G22" s="115" cm="1">
        <f t="array" ref="G22">IFERROR(SUMPRODUCT($B$24:$B$143*(60*$B$12/$B$13),G$24:G$143)/100,"")</f>
        <v>24</v>
      </c>
      <c r="H22" s="115" cm="1">
        <f t="array" ref="H22">IFERROR(SUMPRODUCT($B$24:$B$143*(60*$B$12/$B$13),H$24:H$143)/100,"")</f>
        <v>64</v>
      </c>
      <c r="I22" s="116">
        <f>IFERROR((B22-SUM(D22:H22))/B22,"")</f>
        <v>0.17222222222222222</v>
      </c>
      <c r="N22"/>
      <c r="O22"/>
      <c r="P22"/>
      <c r="Q22"/>
      <c r="R22"/>
      <c r="S22"/>
    </row>
    <row r="23" spans="1:19" ht="27" customHeight="1" thickBot="1">
      <c r="A23" s="105" t="s">
        <v>472</v>
      </c>
      <c r="B23" s="113"/>
      <c r="C23" s="108">
        <f>IFERROR(AVERAGE(C24:C122),)</f>
        <v>3.8575862068965536</v>
      </c>
      <c r="D23" s="114">
        <f>IFERROR(SUMPRODUCT($B$24:$B$122,$C$24:$C$122,D24:D122)/SUMPRODUCT($B$24:$B$122,D24:D122),)</f>
        <v>3.8250000000000002</v>
      </c>
      <c r="E23" s="115">
        <f t="shared" ref="E23:H23" si="0">IFERROR(SUMPRODUCT($B$24:$B$122,$C$24:$C$122,E24:E122)/SUMPRODUCT($B$24:$B$122,E24:E122),)</f>
        <v>4</v>
      </c>
      <c r="F23" s="115">
        <f t="shared" si="0"/>
        <v>3.9542857142857142</v>
      </c>
      <c r="G23" s="115">
        <f t="shared" si="0"/>
        <v>3.9</v>
      </c>
      <c r="H23" s="115">
        <f t="shared" si="0"/>
        <v>3.9187500000000002</v>
      </c>
      <c r="I23" s="117">
        <f>IFERROR(SUMPRODUCT($B$24:$B$122,$C$24:$C$122,I24:I122)/SUMPRODUCT($B$24:$B$122,I24:I122),0)</f>
        <v>3.8461538461538463</v>
      </c>
      <c r="J23" s="61" t="s">
        <v>422</v>
      </c>
      <c r="K23" s="62" t="s">
        <v>423</v>
      </c>
      <c r="N23"/>
      <c r="O23"/>
      <c r="P23"/>
      <c r="Q23"/>
      <c r="R23"/>
      <c r="S23"/>
    </row>
    <row r="24" spans="1:19">
      <c r="A24" s="146" t="s">
        <v>496</v>
      </c>
      <c r="B24" s="18">
        <v>1</v>
      </c>
      <c r="C24" s="147">
        <v>3.3</v>
      </c>
      <c r="D24" s="64"/>
      <c r="E24" s="18"/>
      <c r="F24" s="18"/>
      <c r="G24" s="18"/>
      <c r="H24" s="18"/>
      <c r="I24" s="112">
        <f t="shared" ref="I24:I55" si="1">IF(ISBLANK(B24)," ",100-SUM(D24:H24))</f>
        <v>100</v>
      </c>
      <c r="J24" s="66"/>
      <c r="K24" s="66"/>
      <c r="N24"/>
      <c r="O24"/>
      <c r="P24"/>
      <c r="Q24"/>
      <c r="R24"/>
      <c r="S24"/>
    </row>
    <row r="25" spans="1:19" ht="14.65" customHeight="1">
      <c r="A25" s="146" t="s">
        <v>497</v>
      </c>
      <c r="B25" s="18">
        <v>1</v>
      </c>
      <c r="C25" s="147">
        <v>3.3</v>
      </c>
      <c r="D25" s="64"/>
      <c r="E25" s="18"/>
      <c r="F25" s="18"/>
      <c r="G25" s="18"/>
      <c r="H25" s="18"/>
      <c r="I25" s="65">
        <f t="shared" si="1"/>
        <v>100</v>
      </c>
      <c r="J25" s="66"/>
      <c r="K25" s="66"/>
      <c r="N25"/>
      <c r="O25"/>
      <c r="P25"/>
      <c r="Q25"/>
      <c r="R25"/>
      <c r="S25"/>
    </row>
    <row r="26" spans="1:19">
      <c r="A26" s="146" t="s">
        <v>498</v>
      </c>
      <c r="B26" s="18">
        <v>1</v>
      </c>
      <c r="C26" s="147">
        <v>3.3</v>
      </c>
      <c r="D26" s="64"/>
      <c r="E26" s="18"/>
      <c r="F26" s="18"/>
      <c r="G26" s="18"/>
      <c r="H26" s="18"/>
      <c r="I26" s="65">
        <f t="shared" si="1"/>
        <v>100</v>
      </c>
      <c r="J26" s="66"/>
      <c r="K26" s="66"/>
      <c r="N26"/>
      <c r="O26"/>
      <c r="P26"/>
      <c r="Q26"/>
      <c r="R26"/>
      <c r="S26"/>
    </row>
    <row r="27" spans="1:19">
      <c r="A27" s="146" t="s">
        <v>499</v>
      </c>
      <c r="B27" s="18">
        <v>1</v>
      </c>
      <c r="C27" s="148">
        <v>4</v>
      </c>
      <c r="D27" s="64"/>
      <c r="E27" s="18"/>
      <c r="F27" s="18"/>
      <c r="G27" s="18"/>
      <c r="H27" s="18"/>
      <c r="I27" s="65">
        <f t="shared" si="1"/>
        <v>100</v>
      </c>
      <c r="J27" s="66"/>
      <c r="K27" s="66"/>
      <c r="N27"/>
      <c r="O27"/>
      <c r="P27"/>
      <c r="Q27"/>
      <c r="R27"/>
      <c r="S27"/>
    </row>
    <row r="28" spans="1:19">
      <c r="A28" s="146" t="s">
        <v>500</v>
      </c>
      <c r="B28" s="18">
        <v>8</v>
      </c>
      <c r="C28" s="154">
        <v>4</v>
      </c>
      <c r="D28" s="25">
        <v>100</v>
      </c>
      <c r="E28" s="18"/>
      <c r="F28" s="18"/>
      <c r="G28" s="18"/>
      <c r="H28" s="18"/>
      <c r="I28" s="65">
        <f t="shared" si="1"/>
        <v>0</v>
      </c>
      <c r="J28" s="66"/>
      <c r="K28" s="66"/>
      <c r="N28"/>
      <c r="O28"/>
      <c r="P28"/>
      <c r="Q28"/>
      <c r="R28"/>
      <c r="S28"/>
    </row>
    <row r="29" spans="1:19">
      <c r="A29" s="146" t="s">
        <v>501</v>
      </c>
      <c r="B29" s="18">
        <v>8</v>
      </c>
      <c r="C29" s="155">
        <v>3.3</v>
      </c>
      <c r="D29" s="25">
        <v>100</v>
      </c>
      <c r="E29" s="18"/>
      <c r="F29" s="18"/>
      <c r="G29" s="18"/>
      <c r="H29" s="18"/>
      <c r="I29" s="65">
        <f t="shared" si="1"/>
        <v>0</v>
      </c>
      <c r="J29" s="66"/>
      <c r="K29" s="66"/>
      <c r="N29"/>
      <c r="O29"/>
      <c r="P29"/>
      <c r="Q29"/>
      <c r="R29"/>
      <c r="S29"/>
    </row>
    <row r="30" spans="1:19">
      <c r="A30" s="146" t="s">
        <v>502</v>
      </c>
      <c r="B30" s="18">
        <v>4</v>
      </c>
      <c r="C30" s="156">
        <v>4</v>
      </c>
      <c r="D30" s="25"/>
      <c r="E30" s="18"/>
      <c r="F30" s="18">
        <v>100</v>
      </c>
      <c r="G30" s="18"/>
      <c r="H30" s="18"/>
      <c r="I30" s="65">
        <f t="shared" si="1"/>
        <v>0</v>
      </c>
      <c r="J30" s="66"/>
      <c r="K30" s="66"/>
      <c r="N30"/>
      <c r="O30"/>
      <c r="P30"/>
      <c r="Q30"/>
      <c r="R30"/>
      <c r="S30"/>
    </row>
    <row r="31" spans="1:19">
      <c r="A31" s="146" t="s">
        <v>503</v>
      </c>
      <c r="B31" s="18">
        <v>4</v>
      </c>
      <c r="C31" s="156">
        <v>4</v>
      </c>
      <c r="D31" s="25"/>
      <c r="E31" s="18"/>
      <c r="F31" s="18">
        <v>100</v>
      </c>
      <c r="G31" s="18"/>
      <c r="H31" s="18"/>
      <c r="I31" s="65">
        <f t="shared" si="1"/>
        <v>0</v>
      </c>
      <c r="J31" s="66"/>
      <c r="K31" s="66"/>
      <c r="N31"/>
      <c r="O31"/>
      <c r="P31"/>
      <c r="Q31"/>
      <c r="R31"/>
      <c r="S31"/>
    </row>
    <row r="32" spans="1:19">
      <c r="A32" s="149" t="s">
        <v>504</v>
      </c>
      <c r="B32" s="109">
        <v>1</v>
      </c>
      <c r="C32" s="156">
        <v>4</v>
      </c>
      <c r="D32" s="25"/>
      <c r="E32" s="18"/>
      <c r="F32" s="18"/>
      <c r="G32" s="18"/>
      <c r="H32" s="18"/>
      <c r="I32" s="65">
        <f t="shared" si="1"/>
        <v>100</v>
      </c>
      <c r="J32" s="66"/>
      <c r="K32" s="66"/>
      <c r="N32"/>
      <c r="O32"/>
      <c r="P32"/>
      <c r="Q32"/>
      <c r="R32"/>
      <c r="S32"/>
    </row>
    <row r="33" spans="1:19">
      <c r="A33" s="146" t="s">
        <v>505</v>
      </c>
      <c r="B33" s="18">
        <v>1</v>
      </c>
      <c r="C33" s="156">
        <v>4</v>
      </c>
      <c r="D33" s="25"/>
      <c r="E33" s="18"/>
      <c r="F33" s="18"/>
      <c r="G33" s="18"/>
      <c r="H33" s="18"/>
      <c r="I33" s="65">
        <f t="shared" si="1"/>
        <v>100</v>
      </c>
      <c r="J33" s="66"/>
      <c r="K33" s="66"/>
      <c r="N33"/>
      <c r="O33"/>
      <c r="P33"/>
      <c r="Q33"/>
      <c r="R33"/>
      <c r="S33"/>
    </row>
    <row r="34" spans="1:19">
      <c r="A34" s="146" t="s">
        <v>506</v>
      </c>
      <c r="B34" s="18">
        <v>1</v>
      </c>
      <c r="C34" s="156">
        <v>4</v>
      </c>
      <c r="D34" s="25"/>
      <c r="E34" s="18"/>
      <c r="F34" s="18"/>
      <c r="G34" s="18"/>
      <c r="H34" s="18"/>
      <c r="I34" s="65">
        <f t="shared" si="1"/>
        <v>100</v>
      </c>
      <c r="J34" s="66"/>
      <c r="K34" s="66"/>
      <c r="N34"/>
      <c r="O34"/>
      <c r="P34"/>
      <c r="Q34"/>
      <c r="R34"/>
      <c r="S34"/>
    </row>
    <row r="35" spans="1:19">
      <c r="A35" s="146" t="s">
        <v>507</v>
      </c>
      <c r="B35" s="18">
        <v>8</v>
      </c>
      <c r="C35" s="156">
        <v>4</v>
      </c>
      <c r="D35" s="25"/>
      <c r="E35" s="18">
        <v>100</v>
      </c>
      <c r="F35" s="18"/>
      <c r="G35" s="18"/>
      <c r="H35" s="18"/>
      <c r="I35" s="65">
        <f t="shared" si="1"/>
        <v>0</v>
      </c>
      <c r="J35" s="66"/>
      <c r="K35" s="66"/>
      <c r="N35"/>
      <c r="O35"/>
      <c r="P35"/>
      <c r="Q35"/>
      <c r="R35"/>
      <c r="S35"/>
    </row>
    <row r="36" spans="1:19">
      <c r="A36" s="146" t="s">
        <v>508</v>
      </c>
      <c r="B36" s="18">
        <v>4</v>
      </c>
      <c r="C36" s="156">
        <v>4</v>
      </c>
      <c r="D36" s="25"/>
      <c r="E36" s="18"/>
      <c r="F36" s="18">
        <v>100</v>
      </c>
      <c r="G36" s="18"/>
      <c r="H36" s="18"/>
      <c r="I36" s="65">
        <f t="shared" si="1"/>
        <v>0</v>
      </c>
      <c r="J36" s="66"/>
      <c r="K36" s="66"/>
      <c r="N36"/>
      <c r="O36"/>
      <c r="P36"/>
      <c r="Q36"/>
      <c r="R36"/>
      <c r="S36"/>
    </row>
    <row r="37" spans="1:19">
      <c r="A37" s="146" t="s">
        <v>509</v>
      </c>
      <c r="B37" s="18">
        <v>4</v>
      </c>
      <c r="C37" s="156">
        <v>4</v>
      </c>
      <c r="D37" s="25"/>
      <c r="E37" s="18"/>
      <c r="F37" s="18"/>
      <c r="G37" s="18"/>
      <c r="H37" s="18">
        <v>100</v>
      </c>
      <c r="I37" s="65">
        <f t="shared" si="1"/>
        <v>0</v>
      </c>
      <c r="J37" s="66"/>
      <c r="K37" s="66"/>
      <c r="N37"/>
      <c r="O37"/>
      <c r="P37"/>
      <c r="Q37"/>
      <c r="R37"/>
      <c r="S37"/>
    </row>
    <row r="38" spans="1:19">
      <c r="A38" s="146" t="s">
        <v>510</v>
      </c>
      <c r="B38" s="18">
        <v>4</v>
      </c>
      <c r="C38" s="156">
        <v>4</v>
      </c>
      <c r="D38" s="25"/>
      <c r="E38" s="18"/>
      <c r="F38" s="18"/>
      <c r="G38" s="18"/>
      <c r="H38" s="18">
        <v>100</v>
      </c>
      <c r="I38" s="65">
        <f t="shared" si="1"/>
        <v>0</v>
      </c>
      <c r="J38" s="66"/>
      <c r="K38" s="66"/>
      <c r="N38"/>
      <c r="O38"/>
      <c r="P38"/>
      <c r="Q38"/>
      <c r="R38"/>
      <c r="S38"/>
    </row>
    <row r="39" spans="1:19">
      <c r="A39" s="146" t="s">
        <v>511</v>
      </c>
      <c r="B39" s="18">
        <v>4</v>
      </c>
      <c r="C39" s="156">
        <v>4</v>
      </c>
      <c r="D39" s="25"/>
      <c r="E39" s="18"/>
      <c r="F39" s="18"/>
      <c r="G39" s="18"/>
      <c r="H39" s="18">
        <v>100</v>
      </c>
      <c r="I39" s="65">
        <f t="shared" si="1"/>
        <v>0</v>
      </c>
      <c r="J39" s="66"/>
      <c r="K39" s="66"/>
      <c r="N39"/>
      <c r="O39"/>
      <c r="P39"/>
      <c r="Q39"/>
      <c r="R39"/>
      <c r="S39"/>
    </row>
    <row r="40" spans="1:19">
      <c r="A40" s="146" t="s">
        <v>512</v>
      </c>
      <c r="B40" s="18">
        <v>16</v>
      </c>
      <c r="C40" s="155">
        <v>4</v>
      </c>
      <c r="D40" s="25">
        <v>100</v>
      </c>
      <c r="E40" s="18"/>
      <c r="F40" s="18"/>
      <c r="G40" s="18"/>
      <c r="H40" s="18"/>
      <c r="I40" s="65">
        <f t="shared" si="1"/>
        <v>0</v>
      </c>
      <c r="J40" s="66"/>
      <c r="K40" s="66"/>
      <c r="N40"/>
      <c r="O40"/>
      <c r="P40"/>
      <c r="Q40"/>
      <c r="R40"/>
      <c r="S40"/>
    </row>
    <row r="41" spans="1:19">
      <c r="A41" s="146" t="s">
        <v>513</v>
      </c>
      <c r="B41" s="18">
        <v>20</v>
      </c>
      <c r="C41" s="155">
        <v>3.9</v>
      </c>
      <c r="D41" s="25"/>
      <c r="E41" s="18"/>
      <c r="F41" s="18"/>
      <c r="G41" s="18"/>
      <c r="H41" s="18">
        <v>100</v>
      </c>
      <c r="I41" s="65">
        <f t="shared" si="1"/>
        <v>0</v>
      </c>
      <c r="J41" s="66"/>
      <c r="K41" s="66"/>
      <c r="N41"/>
      <c r="O41"/>
      <c r="P41"/>
      <c r="Q41"/>
      <c r="R41"/>
      <c r="S41"/>
    </row>
    <row r="42" spans="1:19">
      <c r="A42" s="146" t="s">
        <v>514</v>
      </c>
      <c r="B42" s="18">
        <v>12</v>
      </c>
      <c r="C42" s="155">
        <v>3.9</v>
      </c>
      <c r="D42" s="25"/>
      <c r="E42" s="18"/>
      <c r="F42" s="18"/>
      <c r="G42" s="18"/>
      <c r="H42" s="18">
        <v>100</v>
      </c>
      <c r="I42" s="65">
        <f t="shared" si="1"/>
        <v>0</v>
      </c>
      <c r="J42" s="66"/>
      <c r="K42" s="66"/>
      <c r="N42"/>
      <c r="O42"/>
      <c r="P42"/>
      <c r="Q42"/>
      <c r="R42"/>
      <c r="S42"/>
    </row>
    <row r="43" spans="1:19">
      <c r="A43" s="146" t="s">
        <v>515</v>
      </c>
      <c r="B43" s="18">
        <v>6</v>
      </c>
      <c r="C43" s="155">
        <v>3.9</v>
      </c>
      <c r="D43" s="25"/>
      <c r="E43" s="18"/>
      <c r="F43" s="18"/>
      <c r="G43" s="18"/>
      <c r="H43" s="18"/>
      <c r="I43" s="65">
        <f t="shared" si="1"/>
        <v>100</v>
      </c>
      <c r="J43" s="66"/>
      <c r="K43" s="66"/>
      <c r="N43"/>
      <c r="O43"/>
      <c r="P43"/>
      <c r="Q43"/>
      <c r="R43"/>
      <c r="S43"/>
    </row>
    <row r="44" spans="1:19">
      <c r="A44" s="146" t="s">
        <v>516</v>
      </c>
      <c r="B44" s="18">
        <v>3</v>
      </c>
      <c r="C44" s="155">
        <v>3.9</v>
      </c>
      <c r="D44" s="25"/>
      <c r="E44" s="18"/>
      <c r="F44" s="18"/>
      <c r="G44" s="18"/>
      <c r="H44" s="18"/>
      <c r="I44" s="65">
        <f t="shared" si="1"/>
        <v>100</v>
      </c>
      <c r="J44" s="66"/>
      <c r="K44" s="66"/>
      <c r="N44"/>
      <c r="O44"/>
      <c r="P44"/>
      <c r="Q44"/>
      <c r="R44"/>
      <c r="S44"/>
    </row>
    <row r="45" spans="1:19">
      <c r="A45" s="146" t="s">
        <v>517</v>
      </c>
      <c r="B45" s="18">
        <v>3</v>
      </c>
      <c r="C45" s="155">
        <v>3.9</v>
      </c>
      <c r="D45" s="25"/>
      <c r="E45" s="18"/>
      <c r="F45" s="18">
        <v>100</v>
      </c>
      <c r="G45" s="18"/>
      <c r="H45" s="18"/>
      <c r="I45" s="65">
        <f t="shared" si="1"/>
        <v>0</v>
      </c>
      <c r="J45" s="66"/>
      <c r="K45" s="66"/>
      <c r="N45"/>
      <c r="O45"/>
      <c r="P45"/>
      <c r="Q45"/>
      <c r="R45"/>
      <c r="S45"/>
    </row>
    <row r="46" spans="1:19">
      <c r="A46" s="146" t="s">
        <v>518</v>
      </c>
      <c r="B46" s="18">
        <v>24</v>
      </c>
      <c r="C46" s="155">
        <v>3.9</v>
      </c>
      <c r="D46" s="25"/>
      <c r="E46" s="18"/>
      <c r="F46" s="18"/>
      <c r="G46" s="18">
        <v>100</v>
      </c>
      <c r="H46" s="18"/>
      <c r="I46" s="65">
        <f t="shared" si="1"/>
        <v>0</v>
      </c>
      <c r="J46" s="66"/>
      <c r="K46" s="66"/>
      <c r="N46"/>
      <c r="O46"/>
      <c r="P46"/>
      <c r="Q46"/>
      <c r="R46"/>
      <c r="S46"/>
    </row>
    <row r="47" spans="1:19">
      <c r="A47" s="146" t="s">
        <v>519</v>
      </c>
      <c r="B47" s="18">
        <v>16</v>
      </c>
      <c r="C47" s="155">
        <v>3.9</v>
      </c>
      <c r="D47" s="25"/>
      <c r="E47" s="18"/>
      <c r="F47" s="18"/>
      <c r="G47" s="18"/>
      <c r="H47" s="18">
        <v>100</v>
      </c>
      <c r="I47" s="65">
        <f t="shared" si="1"/>
        <v>0</v>
      </c>
      <c r="J47" s="66"/>
      <c r="K47" s="66"/>
      <c r="N47"/>
      <c r="O47"/>
      <c r="P47"/>
      <c r="Q47"/>
      <c r="R47"/>
      <c r="S47"/>
    </row>
    <row r="48" spans="1:19">
      <c r="A48" s="146" t="s">
        <v>520</v>
      </c>
      <c r="B48" s="18">
        <v>2</v>
      </c>
      <c r="C48" s="155">
        <v>3.67</v>
      </c>
      <c r="D48" s="25"/>
      <c r="E48" s="18"/>
      <c r="F48" s="18">
        <v>100</v>
      </c>
      <c r="G48" s="18"/>
      <c r="H48" s="18"/>
      <c r="I48" s="65">
        <f t="shared" si="1"/>
        <v>0</v>
      </c>
      <c r="J48" s="66"/>
      <c r="K48" s="66"/>
      <c r="N48"/>
      <c r="O48"/>
      <c r="P48"/>
      <c r="Q48"/>
      <c r="R48"/>
      <c r="S48"/>
    </row>
    <row r="49" spans="1:19">
      <c r="A49" s="146" t="s">
        <v>521</v>
      </c>
      <c r="B49" s="18">
        <v>4</v>
      </c>
      <c r="C49" s="155">
        <v>4</v>
      </c>
      <c r="D49" s="25"/>
      <c r="E49" s="18"/>
      <c r="F49" s="18">
        <v>100</v>
      </c>
      <c r="G49" s="18"/>
      <c r="H49" s="18"/>
      <c r="I49" s="65">
        <f t="shared" si="1"/>
        <v>0</v>
      </c>
      <c r="J49" s="66"/>
      <c r="K49" s="66"/>
      <c r="N49"/>
      <c r="O49"/>
      <c r="P49"/>
      <c r="Q49"/>
      <c r="R49"/>
      <c r="S49"/>
    </row>
    <row r="50" spans="1:19">
      <c r="A50" s="146" t="s">
        <v>522</v>
      </c>
      <c r="B50" s="18">
        <v>6</v>
      </c>
      <c r="C50" s="147">
        <v>3.9</v>
      </c>
      <c r="D50" s="64"/>
      <c r="E50" s="18"/>
      <c r="F50" s="18"/>
      <c r="G50" s="18"/>
      <c r="H50" s="18"/>
      <c r="I50" s="65">
        <f t="shared" si="1"/>
        <v>100</v>
      </c>
      <c r="J50" s="66"/>
      <c r="K50" s="66"/>
    </row>
    <row r="51" spans="1:19">
      <c r="A51" s="146" t="s">
        <v>523</v>
      </c>
      <c r="B51" s="18">
        <v>4</v>
      </c>
      <c r="C51" s="147">
        <v>3.9</v>
      </c>
      <c r="D51" s="64"/>
      <c r="E51" s="18"/>
      <c r="F51" s="18"/>
      <c r="G51" s="18"/>
      <c r="H51" s="18"/>
      <c r="I51" s="65">
        <f t="shared" si="1"/>
        <v>100</v>
      </c>
      <c r="J51" s="66"/>
      <c r="K51" s="66"/>
    </row>
    <row r="52" spans="1:19">
      <c r="A52" s="146" t="s">
        <v>524</v>
      </c>
      <c r="B52" s="18">
        <v>4</v>
      </c>
      <c r="C52" s="147">
        <v>3.9</v>
      </c>
      <c r="D52" s="64"/>
      <c r="E52" s="18"/>
      <c r="F52" s="18"/>
      <c r="G52" s="18"/>
      <c r="H52" s="18">
        <v>100</v>
      </c>
      <c r="I52" s="65">
        <f t="shared" si="1"/>
        <v>0</v>
      </c>
      <c r="J52" s="66"/>
      <c r="K52" s="66"/>
    </row>
    <row r="53" spans="1:19">
      <c r="A53" s="18" t="s">
        <v>296</v>
      </c>
      <c r="B53" s="18"/>
      <c r="C53" s="152"/>
      <c r="D53" s="64"/>
      <c r="E53" s="18"/>
      <c r="F53" s="18"/>
      <c r="G53" s="18"/>
      <c r="H53" s="18"/>
      <c r="I53" s="65" t="str">
        <f t="shared" si="1"/>
        <v xml:space="preserve"> </v>
      </c>
      <c r="J53" s="66"/>
      <c r="K53" s="66"/>
    </row>
    <row r="54" spans="1:19">
      <c r="A54" s="18" t="s">
        <v>297</v>
      </c>
      <c r="B54" s="18"/>
      <c r="C54" s="153"/>
      <c r="D54" s="64"/>
      <c r="E54" s="18"/>
      <c r="F54" s="18"/>
      <c r="G54" s="18"/>
      <c r="H54" s="18"/>
      <c r="I54" s="65" t="str">
        <f t="shared" si="1"/>
        <v xml:space="preserve"> </v>
      </c>
      <c r="J54" s="66"/>
      <c r="K54" s="66"/>
    </row>
    <row r="55" spans="1:19">
      <c r="A55" s="18" t="s">
        <v>298</v>
      </c>
      <c r="B55" s="18"/>
      <c r="C55" s="153"/>
      <c r="D55" s="64"/>
      <c r="E55" s="18"/>
      <c r="F55" s="18"/>
      <c r="G55" s="18"/>
      <c r="H55" s="18"/>
      <c r="I55" s="65" t="str">
        <f t="shared" si="1"/>
        <v xml:space="preserve"> </v>
      </c>
      <c r="J55" s="66"/>
      <c r="K55" s="66"/>
    </row>
    <row r="56" spans="1:19">
      <c r="A56" s="18" t="s">
        <v>299</v>
      </c>
      <c r="B56" s="18"/>
      <c r="C56" s="63"/>
      <c r="D56" s="64"/>
      <c r="E56" s="18"/>
      <c r="F56" s="18"/>
      <c r="G56" s="18"/>
      <c r="H56" s="18"/>
      <c r="I56" s="65" t="str">
        <f t="shared" ref="I56:I119" si="2">IF(ISBLANK(B56)," ",100-SUM(D56:H56))</f>
        <v xml:space="preserve"> </v>
      </c>
      <c r="J56" s="66"/>
      <c r="K56" s="66"/>
    </row>
    <row r="57" spans="1:19">
      <c r="A57" s="18" t="s">
        <v>300</v>
      </c>
      <c r="B57" s="18"/>
      <c r="C57" s="63"/>
      <c r="D57" s="64"/>
      <c r="E57" s="18"/>
      <c r="F57" s="18"/>
      <c r="G57" s="18"/>
      <c r="H57" s="18"/>
      <c r="I57" s="65" t="str">
        <f t="shared" si="2"/>
        <v xml:space="preserve"> </v>
      </c>
      <c r="J57" s="66"/>
      <c r="K57" s="66"/>
    </row>
    <row r="58" spans="1:19">
      <c r="A58" s="18" t="s">
        <v>301</v>
      </c>
      <c r="B58" s="18"/>
      <c r="C58" s="63"/>
      <c r="D58" s="64"/>
      <c r="E58" s="18"/>
      <c r="F58" s="18"/>
      <c r="G58" s="18"/>
      <c r="H58" s="18"/>
      <c r="I58" s="65" t="str">
        <f t="shared" si="2"/>
        <v xml:space="preserve"> </v>
      </c>
      <c r="J58" s="66"/>
      <c r="K58" s="66"/>
    </row>
    <row r="59" spans="1:19">
      <c r="A59" s="18" t="s">
        <v>302</v>
      </c>
      <c r="B59" s="18"/>
      <c r="C59" s="63"/>
      <c r="D59" s="64"/>
      <c r="E59" s="18"/>
      <c r="F59" s="18"/>
      <c r="G59" s="18"/>
      <c r="H59" s="18"/>
      <c r="I59" s="65" t="str">
        <f t="shared" si="2"/>
        <v xml:space="preserve"> </v>
      </c>
      <c r="J59" s="66"/>
      <c r="K59" s="66"/>
    </row>
    <row r="60" spans="1:19">
      <c r="A60" s="18" t="s">
        <v>303</v>
      </c>
      <c r="B60" s="18"/>
      <c r="C60" s="63"/>
      <c r="D60" s="64"/>
      <c r="E60" s="18"/>
      <c r="F60" s="18"/>
      <c r="G60" s="18"/>
      <c r="H60" s="18"/>
      <c r="I60" s="65" t="str">
        <f t="shared" si="2"/>
        <v xml:space="preserve"> </v>
      </c>
      <c r="J60" s="66"/>
      <c r="K60" s="66"/>
    </row>
    <row r="61" spans="1:19">
      <c r="A61" s="18" t="s">
        <v>304</v>
      </c>
      <c r="B61" s="18"/>
      <c r="C61" s="63"/>
      <c r="D61" s="64"/>
      <c r="E61" s="18"/>
      <c r="F61" s="18"/>
      <c r="G61" s="18"/>
      <c r="H61" s="18"/>
      <c r="I61" s="65" t="str">
        <f t="shared" si="2"/>
        <v xml:space="preserve"> </v>
      </c>
      <c r="J61" s="66"/>
      <c r="K61" s="66"/>
    </row>
    <row r="62" spans="1:19">
      <c r="A62" s="18" t="s">
        <v>305</v>
      </c>
      <c r="B62" s="18"/>
      <c r="C62" s="63"/>
      <c r="D62" s="64"/>
      <c r="E62" s="18"/>
      <c r="F62" s="18"/>
      <c r="G62" s="18"/>
      <c r="H62" s="18"/>
      <c r="I62" s="65" t="str">
        <f t="shared" si="2"/>
        <v xml:space="preserve"> </v>
      </c>
      <c r="J62" s="66"/>
      <c r="K62" s="66"/>
    </row>
    <row r="63" spans="1:19">
      <c r="A63" s="18" t="s">
        <v>306</v>
      </c>
      <c r="B63" s="18"/>
      <c r="C63" s="63"/>
      <c r="D63" s="64"/>
      <c r="E63" s="18"/>
      <c r="F63" s="18"/>
      <c r="G63" s="18"/>
      <c r="H63" s="18"/>
      <c r="I63" s="65" t="str">
        <f t="shared" si="2"/>
        <v xml:space="preserve"> </v>
      </c>
      <c r="J63" s="66"/>
      <c r="K63" s="66"/>
    </row>
    <row r="64" spans="1:19">
      <c r="A64" s="18" t="s">
        <v>307</v>
      </c>
      <c r="B64" s="18"/>
      <c r="C64" s="63"/>
      <c r="D64" s="64"/>
      <c r="E64" s="18"/>
      <c r="F64" s="18"/>
      <c r="G64" s="18"/>
      <c r="H64" s="18"/>
      <c r="I64" s="65" t="str">
        <f t="shared" si="2"/>
        <v xml:space="preserve"> </v>
      </c>
      <c r="J64" s="66"/>
      <c r="K64" s="66"/>
    </row>
    <row r="65" spans="1:11">
      <c r="A65" s="18" t="s">
        <v>308</v>
      </c>
      <c r="B65" s="18"/>
      <c r="C65" s="63"/>
      <c r="D65" s="64"/>
      <c r="E65" s="18"/>
      <c r="F65" s="18"/>
      <c r="G65" s="18"/>
      <c r="H65" s="18"/>
      <c r="I65" s="65" t="str">
        <f t="shared" si="2"/>
        <v xml:space="preserve"> </v>
      </c>
      <c r="J65" s="66"/>
      <c r="K65" s="66"/>
    </row>
    <row r="66" spans="1:11">
      <c r="A66" s="18" t="s">
        <v>309</v>
      </c>
      <c r="B66" s="18"/>
      <c r="C66" s="63"/>
      <c r="D66" s="64"/>
      <c r="E66" s="18"/>
      <c r="F66" s="18"/>
      <c r="G66" s="18"/>
      <c r="H66" s="18"/>
      <c r="I66" s="65" t="str">
        <f t="shared" si="2"/>
        <v xml:space="preserve"> </v>
      </c>
      <c r="J66" s="66"/>
      <c r="K66" s="66"/>
    </row>
    <row r="67" spans="1:11">
      <c r="A67" s="18" t="s">
        <v>310</v>
      </c>
      <c r="B67" s="18"/>
      <c r="C67" s="63"/>
      <c r="D67" s="64"/>
      <c r="E67" s="18"/>
      <c r="F67" s="18"/>
      <c r="G67" s="18"/>
      <c r="H67" s="18"/>
      <c r="I67" s="65" t="str">
        <f t="shared" si="2"/>
        <v xml:space="preserve"> </v>
      </c>
      <c r="J67" s="66"/>
      <c r="K67" s="66"/>
    </row>
    <row r="68" spans="1:11">
      <c r="A68" s="18" t="s">
        <v>311</v>
      </c>
      <c r="B68" s="18"/>
      <c r="C68" s="63"/>
      <c r="D68" s="64"/>
      <c r="E68" s="18"/>
      <c r="F68" s="18"/>
      <c r="G68" s="18"/>
      <c r="H68" s="18"/>
      <c r="I68" s="65" t="str">
        <f t="shared" si="2"/>
        <v xml:space="preserve"> </v>
      </c>
      <c r="J68" s="66"/>
      <c r="K68" s="66"/>
    </row>
    <row r="69" spans="1:11">
      <c r="A69" s="18" t="s">
        <v>312</v>
      </c>
      <c r="B69" s="18"/>
      <c r="C69" s="63"/>
      <c r="D69" s="64"/>
      <c r="E69" s="18"/>
      <c r="F69" s="18"/>
      <c r="G69" s="18"/>
      <c r="H69" s="18"/>
      <c r="I69" s="65" t="str">
        <f t="shared" si="2"/>
        <v xml:space="preserve"> </v>
      </c>
      <c r="J69" s="66"/>
      <c r="K69" s="66"/>
    </row>
    <row r="70" spans="1:11">
      <c r="A70" s="18" t="s">
        <v>313</v>
      </c>
      <c r="B70" s="18"/>
      <c r="C70" s="63"/>
      <c r="D70" s="64"/>
      <c r="E70" s="18"/>
      <c r="F70" s="18"/>
      <c r="G70" s="18"/>
      <c r="H70" s="18"/>
      <c r="I70" s="65" t="str">
        <f t="shared" si="2"/>
        <v xml:space="preserve"> </v>
      </c>
      <c r="J70" s="66"/>
      <c r="K70" s="66"/>
    </row>
    <row r="71" spans="1:11">
      <c r="A71" s="18" t="s">
        <v>314</v>
      </c>
      <c r="B71" s="18"/>
      <c r="C71" s="63"/>
      <c r="D71" s="64"/>
      <c r="E71" s="18"/>
      <c r="F71" s="18"/>
      <c r="G71" s="18"/>
      <c r="H71" s="18"/>
      <c r="I71" s="65" t="str">
        <f t="shared" si="2"/>
        <v xml:space="preserve"> </v>
      </c>
      <c r="J71" s="66"/>
      <c r="K71" s="66"/>
    </row>
    <row r="72" spans="1:11">
      <c r="A72" s="18" t="s">
        <v>315</v>
      </c>
      <c r="B72" s="18"/>
      <c r="C72" s="63"/>
      <c r="D72" s="64"/>
      <c r="E72" s="18"/>
      <c r="F72" s="18"/>
      <c r="G72" s="18"/>
      <c r="H72" s="18"/>
      <c r="I72" s="65" t="str">
        <f t="shared" si="2"/>
        <v xml:space="preserve"> </v>
      </c>
      <c r="J72" s="66"/>
      <c r="K72" s="66"/>
    </row>
    <row r="73" spans="1:11">
      <c r="A73" s="18" t="s">
        <v>316</v>
      </c>
      <c r="B73" s="18"/>
      <c r="C73" s="63"/>
      <c r="D73" s="64"/>
      <c r="E73" s="18"/>
      <c r="F73" s="18"/>
      <c r="G73" s="18"/>
      <c r="H73" s="18"/>
      <c r="I73" s="65" t="str">
        <f t="shared" si="2"/>
        <v xml:space="preserve"> </v>
      </c>
      <c r="J73" s="66"/>
      <c r="K73" s="66"/>
    </row>
    <row r="74" spans="1:11">
      <c r="A74" s="18" t="s">
        <v>317</v>
      </c>
      <c r="B74" s="18"/>
      <c r="C74" s="63"/>
      <c r="D74" s="64"/>
      <c r="E74" s="18"/>
      <c r="F74" s="18"/>
      <c r="G74" s="18"/>
      <c r="H74" s="18"/>
      <c r="I74" s="65" t="str">
        <f t="shared" si="2"/>
        <v xml:space="preserve"> </v>
      </c>
      <c r="J74" s="66"/>
      <c r="K74" s="66"/>
    </row>
    <row r="75" spans="1:11">
      <c r="A75" s="18" t="s">
        <v>318</v>
      </c>
      <c r="B75" s="18"/>
      <c r="C75" s="63"/>
      <c r="D75" s="64"/>
      <c r="E75" s="18"/>
      <c r="F75" s="18"/>
      <c r="G75" s="18"/>
      <c r="H75" s="18"/>
      <c r="I75" s="65" t="str">
        <f t="shared" si="2"/>
        <v xml:space="preserve"> </v>
      </c>
      <c r="J75" s="66"/>
      <c r="K75" s="66"/>
    </row>
    <row r="76" spans="1:11">
      <c r="A76" s="18" t="s">
        <v>319</v>
      </c>
      <c r="B76" s="18"/>
      <c r="C76" s="63"/>
      <c r="D76" s="64"/>
      <c r="E76" s="18"/>
      <c r="F76" s="18"/>
      <c r="G76" s="18"/>
      <c r="H76" s="18"/>
      <c r="I76" s="65" t="str">
        <f t="shared" si="2"/>
        <v xml:space="preserve"> </v>
      </c>
      <c r="J76" s="66"/>
      <c r="K76" s="66"/>
    </row>
    <row r="77" spans="1:11">
      <c r="A77" s="18" t="s">
        <v>320</v>
      </c>
      <c r="B77" s="18"/>
      <c r="C77" s="63"/>
      <c r="D77" s="64"/>
      <c r="E77" s="18"/>
      <c r="F77" s="18"/>
      <c r="G77" s="18"/>
      <c r="H77" s="18"/>
      <c r="I77" s="65" t="str">
        <f t="shared" si="2"/>
        <v xml:space="preserve"> </v>
      </c>
      <c r="J77" s="66"/>
      <c r="K77" s="66"/>
    </row>
    <row r="78" spans="1:11">
      <c r="A78" s="18" t="s">
        <v>321</v>
      </c>
      <c r="B78" s="18"/>
      <c r="C78" s="63"/>
      <c r="D78" s="64"/>
      <c r="E78" s="18"/>
      <c r="F78" s="18"/>
      <c r="G78" s="18"/>
      <c r="H78" s="18"/>
      <c r="I78" s="65" t="str">
        <f t="shared" si="2"/>
        <v xml:space="preserve"> </v>
      </c>
      <c r="J78" s="66"/>
      <c r="K78" s="66"/>
    </row>
    <row r="79" spans="1:11">
      <c r="A79" s="18" t="s">
        <v>322</v>
      </c>
      <c r="B79" s="18"/>
      <c r="C79" s="63"/>
      <c r="D79" s="64"/>
      <c r="E79" s="18"/>
      <c r="F79" s="18"/>
      <c r="G79" s="18"/>
      <c r="H79" s="18"/>
      <c r="I79" s="65" t="str">
        <f t="shared" si="2"/>
        <v xml:space="preserve"> </v>
      </c>
      <c r="J79" s="66"/>
      <c r="K79" s="66"/>
    </row>
    <row r="80" spans="1:11">
      <c r="A80" s="18" t="s">
        <v>323</v>
      </c>
      <c r="B80" s="18"/>
      <c r="C80" s="63"/>
      <c r="D80" s="64"/>
      <c r="E80" s="18"/>
      <c r="F80" s="18"/>
      <c r="G80" s="18"/>
      <c r="H80" s="18"/>
      <c r="I80" s="65" t="str">
        <f t="shared" si="2"/>
        <v xml:space="preserve"> </v>
      </c>
      <c r="J80" s="66"/>
      <c r="K80" s="66"/>
    </row>
    <row r="81" spans="1:11">
      <c r="A81" s="18" t="s">
        <v>324</v>
      </c>
      <c r="B81" s="18"/>
      <c r="C81" s="63"/>
      <c r="D81" s="64"/>
      <c r="E81" s="18"/>
      <c r="F81" s="18"/>
      <c r="G81" s="18"/>
      <c r="H81" s="18"/>
      <c r="I81" s="65" t="str">
        <f t="shared" si="2"/>
        <v xml:space="preserve"> </v>
      </c>
      <c r="J81" s="66"/>
      <c r="K81" s="66"/>
    </row>
    <row r="82" spans="1:11">
      <c r="A82" s="18" t="s">
        <v>325</v>
      </c>
      <c r="B82" s="18"/>
      <c r="C82" s="63"/>
      <c r="D82" s="64"/>
      <c r="E82" s="18"/>
      <c r="F82" s="18"/>
      <c r="G82" s="18"/>
      <c r="H82" s="18"/>
      <c r="I82" s="65" t="str">
        <f t="shared" si="2"/>
        <v xml:space="preserve"> </v>
      </c>
      <c r="J82" s="66"/>
      <c r="K82" s="66"/>
    </row>
    <row r="83" spans="1:11">
      <c r="A83" s="18" t="s">
        <v>326</v>
      </c>
      <c r="B83" s="18"/>
      <c r="C83" s="63"/>
      <c r="D83" s="64"/>
      <c r="E83" s="18"/>
      <c r="F83" s="18"/>
      <c r="G83" s="18"/>
      <c r="H83" s="18"/>
      <c r="I83" s="65" t="str">
        <f t="shared" si="2"/>
        <v xml:space="preserve"> </v>
      </c>
      <c r="J83" s="66"/>
      <c r="K83" s="66"/>
    </row>
    <row r="84" spans="1:11">
      <c r="A84" s="18" t="s">
        <v>327</v>
      </c>
      <c r="B84" s="18"/>
      <c r="C84" s="63"/>
      <c r="D84" s="64"/>
      <c r="E84" s="18"/>
      <c r="F84" s="18"/>
      <c r="G84" s="18"/>
      <c r="H84" s="18"/>
      <c r="I84" s="65" t="str">
        <f t="shared" si="2"/>
        <v xml:space="preserve"> </v>
      </c>
      <c r="J84" s="66"/>
      <c r="K84" s="66"/>
    </row>
    <row r="85" spans="1:11">
      <c r="A85" s="18" t="s">
        <v>328</v>
      </c>
      <c r="B85" s="18"/>
      <c r="C85" s="63"/>
      <c r="D85" s="64"/>
      <c r="E85" s="18"/>
      <c r="F85" s="18"/>
      <c r="G85" s="18"/>
      <c r="H85" s="18"/>
      <c r="I85" s="65" t="str">
        <f t="shared" si="2"/>
        <v xml:space="preserve"> </v>
      </c>
      <c r="J85" s="66"/>
      <c r="K85" s="66"/>
    </row>
    <row r="86" spans="1:11">
      <c r="A86" s="18" t="s">
        <v>329</v>
      </c>
      <c r="B86" s="18"/>
      <c r="C86" s="63"/>
      <c r="D86" s="64"/>
      <c r="E86" s="18"/>
      <c r="F86" s="18"/>
      <c r="G86" s="18"/>
      <c r="H86" s="18"/>
      <c r="I86" s="65" t="str">
        <f t="shared" si="2"/>
        <v xml:space="preserve"> </v>
      </c>
      <c r="J86" s="66"/>
      <c r="K86" s="66"/>
    </row>
    <row r="87" spans="1:11">
      <c r="A87" s="18" t="s">
        <v>330</v>
      </c>
      <c r="B87" s="18"/>
      <c r="C87" s="63"/>
      <c r="D87" s="64"/>
      <c r="E87" s="18"/>
      <c r="F87" s="18"/>
      <c r="G87" s="18"/>
      <c r="H87" s="18"/>
      <c r="I87" s="65" t="str">
        <f t="shared" si="2"/>
        <v xml:space="preserve"> </v>
      </c>
      <c r="J87" s="66"/>
      <c r="K87" s="66"/>
    </row>
    <row r="88" spans="1:11">
      <c r="A88" s="18" t="s">
        <v>331</v>
      </c>
      <c r="B88" s="18"/>
      <c r="C88" s="63"/>
      <c r="D88" s="64"/>
      <c r="E88" s="18"/>
      <c r="F88" s="18"/>
      <c r="G88" s="18"/>
      <c r="H88" s="18"/>
      <c r="I88" s="65" t="str">
        <f t="shared" si="2"/>
        <v xml:space="preserve"> </v>
      </c>
      <c r="J88" s="66"/>
      <c r="K88" s="66"/>
    </row>
    <row r="89" spans="1:11">
      <c r="A89" s="18" t="s">
        <v>332</v>
      </c>
      <c r="B89" s="18"/>
      <c r="C89" s="63"/>
      <c r="D89" s="64"/>
      <c r="E89" s="18"/>
      <c r="F89" s="18"/>
      <c r="G89" s="18"/>
      <c r="H89" s="18"/>
      <c r="I89" s="65" t="str">
        <f t="shared" si="2"/>
        <v xml:space="preserve"> </v>
      </c>
      <c r="J89" s="66"/>
      <c r="K89" s="66"/>
    </row>
    <row r="90" spans="1:11">
      <c r="A90" s="18" t="s">
        <v>333</v>
      </c>
      <c r="B90" s="18"/>
      <c r="C90" s="63"/>
      <c r="D90" s="64"/>
      <c r="E90" s="18"/>
      <c r="F90" s="18"/>
      <c r="G90" s="18"/>
      <c r="H90" s="18"/>
      <c r="I90" s="65" t="str">
        <f t="shared" si="2"/>
        <v xml:space="preserve"> </v>
      </c>
      <c r="J90" s="66"/>
      <c r="K90" s="66"/>
    </row>
    <row r="91" spans="1:11">
      <c r="A91" s="18" t="s">
        <v>334</v>
      </c>
      <c r="B91" s="18"/>
      <c r="C91" s="63"/>
      <c r="D91" s="64"/>
      <c r="E91" s="18"/>
      <c r="F91" s="18"/>
      <c r="G91" s="18"/>
      <c r="H91" s="18"/>
      <c r="I91" s="65" t="str">
        <f t="shared" si="2"/>
        <v xml:space="preserve"> </v>
      </c>
      <c r="J91" s="66"/>
      <c r="K91" s="66"/>
    </row>
    <row r="92" spans="1:11">
      <c r="A92" s="18" t="s">
        <v>335</v>
      </c>
      <c r="B92" s="18"/>
      <c r="C92" s="63"/>
      <c r="D92" s="64"/>
      <c r="E92" s="18"/>
      <c r="F92" s="18"/>
      <c r="G92" s="18"/>
      <c r="H92" s="18"/>
      <c r="I92" s="65" t="str">
        <f t="shared" si="2"/>
        <v xml:space="preserve"> </v>
      </c>
      <c r="J92" s="66"/>
      <c r="K92" s="66"/>
    </row>
    <row r="93" spans="1:11">
      <c r="A93" s="18" t="s">
        <v>336</v>
      </c>
      <c r="B93" s="18"/>
      <c r="C93" s="63"/>
      <c r="D93" s="64"/>
      <c r="E93" s="18"/>
      <c r="F93" s="18"/>
      <c r="G93" s="18"/>
      <c r="H93" s="18"/>
      <c r="I93" s="65" t="str">
        <f t="shared" si="2"/>
        <v xml:space="preserve"> </v>
      </c>
      <c r="J93" s="66"/>
      <c r="K93" s="66"/>
    </row>
    <row r="94" spans="1:11">
      <c r="A94" s="18" t="s">
        <v>337</v>
      </c>
      <c r="B94" s="18"/>
      <c r="C94" s="63"/>
      <c r="D94" s="64"/>
      <c r="E94" s="18"/>
      <c r="F94" s="18"/>
      <c r="G94" s="18"/>
      <c r="H94" s="18"/>
      <c r="I94" s="65" t="str">
        <f t="shared" si="2"/>
        <v xml:space="preserve"> </v>
      </c>
      <c r="J94" s="66"/>
      <c r="K94" s="66"/>
    </row>
    <row r="95" spans="1:11">
      <c r="A95" s="18" t="s">
        <v>338</v>
      </c>
      <c r="B95" s="18"/>
      <c r="C95" s="63"/>
      <c r="D95" s="64"/>
      <c r="E95" s="18"/>
      <c r="F95" s="18"/>
      <c r="G95" s="18"/>
      <c r="H95" s="18"/>
      <c r="I95" s="65" t="str">
        <f t="shared" si="2"/>
        <v xml:space="preserve"> </v>
      </c>
      <c r="J95" s="66"/>
      <c r="K95" s="66"/>
    </row>
    <row r="96" spans="1:11">
      <c r="A96" s="18" t="s">
        <v>339</v>
      </c>
      <c r="B96" s="18"/>
      <c r="C96" s="63"/>
      <c r="D96" s="64"/>
      <c r="E96" s="18"/>
      <c r="F96" s="18"/>
      <c r="G96" s="18"/>
      <c r="H96" s="18"/>
      <c r="I96" s="65" t="str">
        <f t="shared" si="2"/>
        <v xml:space="preserve"> </v>
      </c>
      <c r="J96" s="66"/>
      <c r="K96" s="66"/>
    </row>
    <row r="97" spans="1:11">
      <c r="A97" s="18" t="s">
        <v>340</v>
      </c>
      <c r="B97" s="18"/>
      <c r="C97" s="63"/>
      <c r="D97" s="64"/>
      <c r="E97" s="18"/>
      <c r="F97" s="18"/>
      <c r="G97" s="18"/>
      <c r="H97" s="18"/>
      <c r="I97" s="65" t="str">
        <f t="shared" si="2"/>
        <v xml:space="preserve"> </v>
      </c>
      <c r="J97" s="66"/>
      <c r="K97" s="66"/>
    </row>
    <row r="98" spans="1:11">
      <c r="A98" s="18" t="s">
        <v>341</v>
      </c>
      <c r="B98" s="18"/>
      <c r="C98" s="63"/>
      <c r="D98" s="64"/>
      <c r="E98" s="18"/>
      <c r="F98" s="18"/>
      <c r="G98" s="18"/>
      <c r="H98" s="18"/>
      <c r="I98" s="65" t="str">
        <f t="shared" si="2"/>
        <v xml:space="preserve"> </v>
      </c>
      <c r="J98" s="66"/>
      <c r="K98" s="66"/>
    </row>
    <row r="99" spans="1:11">
      <c r="A99" s="18" t="s">
        <v>342</v>
      </c>
      <c r="B99" s="18"/>
      <c r="C99" s="63"/>
      <c r="D99" s="64"/>
      <c r="E99" s="18"/>
      <c r="F99" s="18"/>
      <c r="G99" s="18"/>
      <c r="H99" s="18"/>
      <c r="I99" s="65" t="str">
        <f t="shared" si="2"/>
        <v xml:space="preserve"> </v>
      </c>
      <c r="J99" s="66"/>
      <c r="K99" s="66"/>
    </row>
    <row r="100" spans="1:11">
      <c r="A100" s="18" t="s">
        <v>343</v>
      </c>
      <c r="B100" s="18"/>
      <c r="C100" s="63"/>
      <c r="D100" s="64"/>
      <c r="E100" s="18"/>
      <c r="F100" s="18"/>
      <c r="G100" s="18"/>
      <c r="H100" s="18"/>
      <c r="I100" s="65" t="str">
        <f t="shared" si="2"/>
        <v xml:space="preserve"> </v>
      </c>
      <c r="J100" s="66"/>
      <c r="K100" s="66"/>
    </row>
    <row r="101" spans="1:11">
      <c r="A101" s="18" t="s">
        <v>344</v>
      </c>
      <c r="B101" s="18"/>
      <c r="C101" s="63"/>
      <c r="D101" s="64"/>
      <c r="E101" s="18"/>
      <c r="F101" s="18"/>
      <c r="G101" s="18"/>
      <c r="H101" s="18"/>
      <c r="I101" s="65" t="str">
        <f t="shared" si="2"/>
        <v xml:space="preserve"> </v>
      </c>
      <c r="J101" s="66"/>
      <c r="K101" s="66"/>
    </row>
    <row r="102" spans="1:11">
      <c r="A102" s="18" t="s">
        <v>345</v>
      </c>
      <c r="B102" s="18"/>
      <c r="C102" s="63"/>
      <c r="D102" s="64"/>
      <c r="E102" s="18"/>
      <c r="F102" s="18"/>
      <c r="G102" s="18"/>
      <c r="H102" s="18"/>
      <c r="I102" s="65" t="str">
        <f t="shared" si="2"/>
        <v xml:space="preserve"> </v>
      </c>
      <c r="J102" s="66"/>
      <c r="K102" s="66"/>
    </row>
    <row r="103" spans="1:11">
      <c r="A103" s="18" t="s">
        <v>346</v>
      </c>
      <c r="B103" s="18"/>
      <c r="C103" s="63"/>
      <c r="D103" s="64"/>
      <c r="E103" s="18"/>
      <c r="F103" s="18"/>
      <c r="G103" s="18"/>
      <c r="H103" s="18"/>
      <c r="I103" s="65" t="str">
        <f t="shared" si="2"/>
        <v xml:space="preserve"> </v>
      </c>
      <c r="J103" s="66"/>
      <c r="K103" s="66"/>
    </row>
    <row r="104" spans="1:11">
      <c r="A104" s="18" t="s">
        <v>424</v>
      </c>
      <c r="B104" s="18"/>
      <c r="C104" s="63"/>
      <c r="D104" s="64"/>
      <c r="E104" s="18"/>
      <c r="F104" s="18"/>
      <c r="G104" s="18"/>
      <c r="H104" s="18"/>
      <c r="I104" s="65" t="str">
        <f t="shared" si="2"/>
        <v xml:space="preserve"> </v>
      </c>
      <c r="J104" s="66"/>
      <c r="K104" s="66"/>
    </row>
    <row r="105" spans="1:11">
      <c r="A105" s="18" t="s">
        <v>425</v>
      </c>
      <c r="B105" s="18"/>
      <c r="C105" s="63"/>
      <c r="D105" s="64"/>
      <c r="E105" s="18"/>
      <c r="F105" s="18"/>
      <c r="G105" s="18"/>
      <c r="H105" s="18"/>
      <c r="I105" s="65" t="str">
        <f t="shared" si="2"/>
        <v xml:space="preserve"> </v>
      </c>
      <c r="J105" s="66"/>
      <c r="K105" s="66"/>
    </row>
    <row r="106" spans="1:11">
      <c r="A106" s="18" t="s">
        <v>426</v>
      </c>
      <c r="B106" s="18"/>
      <c r="C106" s="63"/>
      <c r="D106" s="64"/>
      <c r="E106" s="18"/>
      <c r="F106" s="18"/>
      <c r="G106" s="18"/>
      <c r="H106" s="18"/>
      <c r="I106" s="65" t="str">
        <f t="shared" si="2"/>
        <v xml:space="preserve"> </v>
      </c>
      <c r="J106" s="66"/>
      <c r="K106" s="66"/>
    </row>
    <row r="107" spans="1:11">
      <c r="A107" s="18" t="s">
        <v>427</v>
      </c>
      <c r="B107" s="18"/>
      <c r="C107" s="63"/>
      <c r="D107" s="64"/>
      <c r="E107" s="18"/>
      <c r="F107" s="18"/>
      <c r="G107" s="18"/>
      <c r="H107" s="18"/>
      <c r="I107" s="65" t="str">
        <f t="shared" si="2"/>
        <v xml:space="preserve"> </v>
      </c>
      <c r="J107" s="66"/>
      <c r="K107" s="66"/>
    </row>
    <row r="108" spans="1:11">
      <c r="A108" s="18" t="s">
        <v>428</v>
      </c>
      <c r="B108" s="18"/>
      <c r="C108" s="63"/>
      <c r="D108" s="64"/>
      <c r="E108" s="18"/>
      <c r="F108" s="18"/>
      <c r="G108" s="18"/>
      <c r="H108" s="18"/>
      <c r="I108" s="65" t="str">
        <f t="shared" si="2"/>
        <v xml:space="preserve"> </v>
      </c>
      <c r="J108" s="66"/>
      <c r="K108" s="66"/>
    </row>
    <row r="109" spans="1:11">
      <c r="A109" s="18" t="s">
        <v>429</v>
      </c>
      <c r="B109" s="18"/>
      <c r="C109" s="63"/>
      <c r="D109" s="64"/>
      <c r="E109" s="18"/>
      <c r="F109" s="18"/>
      <c r="G109" s="18"/>
      <c r="H109" s="18"/>
      <c r="I109" s="65" t="str">
        <f t="shared" si="2"/>
        <v xml:space="preserve"> </v>
      </c>
      <c r="J109" s="66"/>
      <c r="K109" s="66"/>
    </row>
    <row r="110" spans="1:11">
      <c r="A110" s="18" t="s">
        <v>430</v>
      </c>
      <c r="B110" s="18"/>
      <c r="C110" s="63"/>
      <c r="D110" s="64"/>
      <c r="E110" s="18"/>
      <c r="F110" s="18"/>
      <c r="G110" s="18"/>
      <c r="H110" s="18"/>
      <c r="I110" s="65" t="str">
        <f t="shared" si="2"/>
        <v xml:space="preserve"> </v>
      </c>
      <c r="J110" s="66"/>
      <c r="K110" s="66"/>
    </row>
    <row r="111" spans="1:11">
      <c r="A111" s="18" t="s">
        <v>431</v>
      </c>
      <c r="B111" s="18"/>
      <c r="C111" s="63"/>
      <c r="D111" s="64"/>
      <c r="E111" s="18"/>
      <c r="F111" s="18"/>
      <c r="G111" s="18"/>
      <c r="H111" s="18"/>
      <c r="I111" s="65" t="str">
        <f t="shared" si="2"/>
        <v xml:space="preserve"> </v>
      </c>
      <c r="J111" s="66"/>
      <c r="K111" s="66"/>
    </row>
    <row r="112" spans="1:11">
      <c r="A112" s="18" t="s">
        <v>432</v>
      </c>
      <c r="B112" s="18"/>
      <c r="C112" s="63"/>
      <c r="D112" s="64"/>
      <c r="E112" s="18"/>
      <c r="F112" s="18"/>
      <c r="G112" s="18"/>
      <c r="H112" s="18"/>
      <c r="I112" s="65" t="str">
        <f t="shared" si="2"/>
        <v xml:space="preserve"> </v>
      </c>
      <c r="J112" s="66"/>
      <c r="K112" s="66"/>
    </row>
    <row r="113" spans="1:11">
      <c r="A113" s="18" t="s">
        <v>433</v>
      </c>
      <c r="B113" s="18"/>
      <c r="C113" s="63"/>
      <c r="D113" s="64"/>
      <c r="E113" s="18"/>
      <c r="F113" s="18"/>
      <c r="G113" s="18"/>
      <c r="H113" s="18"/>
      <c r="I113" s="65" t="str">
        <f t="shared" si="2"/>
        <v xml:space="preserve"> </v>
      </c>
      <c r="J113" s="66"/>
      <c r="K113" s="66"/>
    </row>
    <row r="114" spans="1:11">
      <c r="A114" s="18" t="s">
        <v>434</v>
      </c>
      <c r="B114" s="18"/>
      <c r="C114" s="63"/>
      <c r="D114" s="64"/>
      <c r="E114" s="18"/>
      <c r="F114" s="18"/>
      <c r="G114" s="18"/>
      <c r="H114" s="18"/>
      <c r="I114" s="65" t="str">
        <f t="shared" si="2"/>
        <v xml:space="preserve"> </v>
      </c>
      <c r="J114" s="66"/>
      <c r="K114" s="66"/>
    </row>
    <row r="115" spans="1:11">
      <c r="A115" s="18" t="s">
        <v>435</v>
      </c>
      <c r="B115" s="18"/>
      <c r="C115" s="63"/>
      <c r="D115" s="64"/>
      <c r="E115" s="18"/>
      <c r="F115" s="18"/>
      <c r="G115" s="18"/>
      <c r="H115" s="18"/>
      <c r="I115" s="65" t="str">
        <f t="shared" si="2"/>
        <v xml:space="preserve"> </v>
      </c>
      <c r="J115" s="66"/>
      <c r="K115" s="66"/>
    </row>
    <row r="116" spans="1:11">
      <c r="A116" s="18" t="s">
        <v>436</v>
      </c>
      <c r="B116" s="18"/>
      <c r="C116" s="63"/>
      <c r="D116" s="64"/>
      <c r="E116" s="18"/>
      <c r="F116" s="18"/>
      <c r="G116" s="18"/>
      <c r="H116" s="18"/>
      <c r="I116" s="65" t="str">
        <f t="shared" si="2"/>
        <v xml:space="preserve"> </v>
      </c>
      <c r="J116" s="66"/>
      <c r="K116" s="66"/>
    </row>
    <row r="117" spans="1:11">
      <c r="A117" s="18" t="s">
        <v>437</v>
      </c>
      <c r="B117" s="18"/>
      <c r="C117" s="63"/>
      <c r="D117" s="64"/>
      <c r="E117" s="18"/>
      <c r="F117" s="18"/>
      <c r="G117" s="18"/>
      <c r="H117" s="18"/>
      <c r="I117" s="65" t="str">
        <f t="shared" si="2"/>
        <v xml:space="preserve"> </v>
      </c>
      <c r="J117" s="66"/>
      <c r="K117" s="66"/>
    </row>
    <row r="118" spans="1:11">
      <c r="A118" s="18" t="s">
        <v>438</v>
      </c>
      <c r="B118" s="18"/>
      <c r="C118" s="63"/>
      <c r="D118" s="64"/>
      <c r="E118" s="18"/>
      <c r="F118" s="18"/>
      <c r="G118" s="18"/>
      <c r="H118" s="18"/>
      <c r="I118" s="65" t="str">
        <f t="shared" si="2"/>
        <v xml:space="preserve"> </v>
      </c>
      <c r="J118" s="66"/>
      <c r="K118" s="66"/>
    </row>
    <row r="119" spans="1:11">
      <c r="A119" s="18" t="s">
        <v>439</v>
      </c>
      <c r="B119" s="18"/>
      <c r="C119" s="63"/>
      <c r="D119" s="64"/>
      <c r="E119" s="18"/>
      <c r="F119" s="18"/>
      <c r="G119" s="18"/>
      <c r="H119" s="18"/>
      <c r="I119" s="65" t="str">
        <f t="shared" si="2"/>
        <v xml:space="preserve"> </v>
      </c>
      <c r="J119" s="66"/>
      <c r="K119" s="66"/>
    </row>
    <row r="120" spans="1:11">
      <c r="A120" s="18" t="s">
        <v>440</v>
      </c>
      <c r="B120" s="18"/>
      <c r="C120" s="63"/>
      <c r="D120" s="64"/>
      <c r="E120" s="18"/>
      <c r="F120" s="18"/>
      <c r="G120" s="18"/>
      <c r="H120" s="18"/>
      <c r="I120" s="65" t="str">
        <f t="shared" ref="I120:I143" si="3">IF(ISBLANK(B120)," ",100-SUM(D120:H120))</f>
        <v xml:space="preserve"> </v>
      </c>
      <c r="J120" s="66"/>
      <c r="K120" s="66"/>
    </row>
    <row r="121" spans="1:11">
      <c r="A121" s="18" t="s">
        <v>441</v>
      </c>
      <c r="B121" s="18"/>
      <c r="C121" s="63"/>
      <c r="D121" s="64"/>
      <c r="E121" s="18"/>
      <c r="F121" s="18"/>
      <c r="G121" s="18"/>
      <c r="H121" s="18"/>
      <c r="I121" s="65" t="str">
        <f t="shared" si="3"/>
        <v xml:space="preserve"> </v>
      </c>
      <c r="J121" s="66"/>
      <c r="K121" s="66"/>
    </row>
    <row r="122" spans="1:11" ht="15.75" thickBot="1">
      <c r="A122" s="18" t="s">
        <v>442</v>
      </c>
      <c r="B122" s="18"/>
      <c r="C122" s="63"/>
      <c r="D122" s="67"/>
      <c r="E122" s="56"/>
      <c r="F122" s="56"/>
      <c r="G122" s="56"/>
      <c r="H122" s="56"/>
      <c r="I122" s="138" t="str">
        <f t="shared" si="3"/>
        <v xml:space="preserve"> </v>
      </c>
      <c r="J122" s="139"/>
      <c r="K122" s="139"/>
    </row>
    <row r="123" spans="1:11" ht="15.75" thickBot="1">
      <c r="A123" s="118" t="s">
        <v>475</v>
      </c>
      <c r="B123" s="119"/>
      <c r="C123" s="120"/>
      <c r="D123" s="121"/>
      <c r="E123" s="121"/>
      <c r="F123" s="121"/>
      <c r="G123" s="121"/>
      <c r="H123" s="121"/>
      <c r="I123" s="121"/>
      <c r="J123" s="121"/>
      <c r="K123" s="121"/>
    </row>
    <row r="124" spans="1:11">
      <c r="A124" s="146" t="s">
        <v>525</v>
      </c>
      <c r="B124" s="18">
        <v>1</v>
      </c>
      <c r="C124" s="150" t="s">
        <v>526</v>
      </c>
      <c r="D124" s="125"/>
      <c r="E124" s="126"/>
      <c r="F124" s="126"/>
      <c r="G124" s="126"/>
      <c r="H124" s="126"/>
      <c r="I124" s="112">
        <f t="shared" si="3"/>
        <v>100</v>
      </c>
      <c r="J124" s="140"/>
      <c r="K124" s="140"/>
    </row>
    <row r="125" spans="1:11">
      <c r="A125" s="146" t="s">
        <v>527</v>
      </c>
      <c r="B125" s="18">
        <v>2</v>
      </c>
      <c r="C125" s="151" t="s">
        <v>526</v>
      </c>
      <c r="D125" s="129"/>
      <c r="E125" s="90"/>
      <c r="F125" s="90"/>
      <c r="G125" s="90"/>
      <c r="H125" s="90"/>
      <c r="I125" s="65">
        <f t="shared" si="3"/>
        <v>100</v>
      </c>
      <c r="J125" s="66"/>
      <c r="K125" s="66"/>
    </row>
    <row r="126" spans="1:11">
      <c r="A126" s="146" t="s">
        <v>528</v>
      </c>
      <c r="B126" s="18">
        <v>2</v>
      </c>
      <c r="C126" s="151" t="s">
        <v>526</v>
      </c>
      <c r="D126" s="130"/>
      <c r="E126" s="90"/>
      <c r="F126" s="90"/>
      <c r="G126" s="90"/>
      <c r="H126" s="90"/>
      <c r="I126" s="65">
        <f t="shared" si="3"/>
        <v>100</v>
      </c>
      <c r="J126" s="66"/>
      <c r="K126" s="66"/>
    </row>
    <row r="127" spans="1:11">
      <c r="A127" s="122" t="s">
        <v>479</v>
      </c>
      <c r="B127" s="127"/>
      <c r="C127" s="128"/>
      <c r="D127" s="130"/>
      <c r="E127" s="90"/>
      <c r="F127" s="90"/>
      <c r="G127" s="90"/>
      <c r="H127" s="90"/>
      <c r="I127" s="65" t="str">
        <f t="shared" si="3"/>
        <v xml:space="preserve"> </v>
      </c>
      <c r="J127" s="66"/>
      <c r="K127" s="66"/>
    </row>
    <row r="128" spans="1:11">
      <c r="A128" s="122" t="s">
        <v>480</v>
      </c>
      <c r="B128" s="127"/>
      <c r="C128" s="128"/>
      <c r="D128" s="130"/>
      <c r="E128" s="90"/>
      <c r="F128" s="90"/>
      <c r="G128" s="90"/>
      <c r="H128" s="90"/>
      <c r="I128" s="65" t="str">
        <f t="shared" si="3"/>
        <v xml:space="preserve"> </v>
      </c>
      <c r="J128" s="66"/>
      <c r="K128" s="66"/>
    </row>
    <row r="129" spans="1:11">
      <c r="A129" s="122" t="s">
        <v>481</v>
      </c>
      <c r="B129" s="127"/>
      <c r="C129" s="128"/>
      <c r="D129" s="130"/>
      <c r="E129" s="90"/>
      <c r="F129" s="90"/>
      <c r="G129" s="90"/>
      <c r="H129" s="90"/>
      <c r="I129" s="65" t="str">
        <f t="shared" si="3"/>
        <v xml:space="preserve"> </v>
      </c>
      <c r="J129" s="66"/>
      <c r="K129" s="66"/>
    </row>
    <row r="130" spans="1:11">
      <c r="A130" s="122" t="s">
        <v>482</v>
      </c>
      <c r="B130" s="127"/>
      <c r="C130" s="128"/>
      <c r="D130" s="130"/>
      <c r="E130" s="90"/>
      <c r="F130" s="90"/>
      <c r="G130" s="90"/>
      <c r="H130" s="90"/>
      <c r="I130" s="65" t="str">
        <f t="shared" si="3"/>
        <v xml:space="preserve"> </v>
      </c>
      <c r="J130" s="66"/>
      <c r="K130" s="66"/>
    </row>
    <row r="131" spans="1:11">
      <c r="A131" s="122" t="s">
        <v>483</v>
      </c>
      <c r="B131" s="127"/>
      <c r="C131" s="128"/>
      <c r="D131" s="130"/>
      <c r="E131" s="90"/>
      <c r="F131" s="90"/>
      <c r="G131" s="90"/>
      <c r="H131" s="90"/>
      <c r="I131" s="65" t="str">
        <f t="shared" si="3"/>
        <v xml:space="preserve"> </v>
      </c>
      <c r="J131" s="66"/>
      <c r="K131" s="66"/>
    </row>
    <row r="132" spans="1:11">
      <c r="A132" s="122" t="s">
        <v>484</v>
      </c>
      <c r="B132" s="127"/>
      <c r="C132" s="128"/>
      <c r="D132" s="130"/>
      <c r="E132" s="90"/>
      <c r="F132" s="90"/>
      <c r="G132" s="90"/>
      <c r="H132" s="90"/>
      <c r="I132" s="65" t="str">
        <f t="shared" si="3"/>
        <v xml:space="preserve"> </v>
      </c>
      <c r="J132" s="66"/>
      <c r="K132" s="66"/>
    </row>
    <row r="133" spans="1:11">
      <c r="A133" s="122" t="s">
        <v>485</v>
      </c>
      <c r="B133" s="127"/>
      <c r="C133" s="128"/>
      <c r="D133" s="130"/>
      <c r="E133" s="90"/>
      <c r="F133" s="90"/>
      <c r="G133" s="90"/>
      <c r="H133" s="90"/>
      <c r="I133" s="65" t="str">
        <f t="shared" si="3"/>
        <v xml:space="preserve"> </v>
      </c>
      <c r="J133" s="66"/>
      <c r="K133" s="66"/>
    </row>
    <row r="134" spans="1:11">
      <c r="A134" s="122" t="s">
        <v>486</v>
      </c>
      <c r="B134" s="127"/>
      <c r="C134" s="128"/>
      <c r="D134" s="130"/>
      <c r="E134" s="90"/>
      <c r="F134" s="90"/>
      <c r="G134" s="90"/>
      <c r="H134" s="90"/>
      <c r="I134" s="65" t="str">
        <f t="shared" si="3"/>
        <v xml:space="preserve"> </v>
      </c>
      <c r="J134" s="66"/>
      <c r="K134" s="66"/>
    </row>
    <row r="135" spans="1:11">
      <c r="A135" s="122" t="s">
        <v>487</v>
      </c>
      <c r="B135" s="127"/>
      <c r="C135" s="128"/>
      <c r="D135" s="130"/>
      <c r="E135" s="90"/>
      <c r="F135" s="90"/>
      <c r="G135" s="90"/>
      <c r="H135" s="90"/>
      <c r="I135" s="65" t="str">
        <f t="shared" si="3"/>
        <v xml:space="preserve"> </v>
      </c>
      <c r="J135" s="66"/>
      <c r="K135" s="66"/>
    </row>
    <row r="136" spans="1:11">
      <c r="A136" s="122" t="s">
        <v>488</v>
      </c>
      <c r="B136" s="127"/>
      <c r="C136" s="128"/>
      <c r="D136" s="130"/>
      <c r="E136" s="90"/>
      <c r="F136" s="90"/>
      <c r="G136" s="90"/>
      <c r="H136" s="90"/>
      <c r="I136" s="65" t="str">
        <f t="shared" si="3"/>
        <v xml:space="preserve"> </v>
      </c>
      <c r="J136" s="66"/>
      <c r="K136" s="66"/>
    </row>
    <row r="137" spans="1:11">
      <c r="A137" s="122" t="s">
        <v>489</v>
      </c>
      <c r="B137" s="127"/>
      <c r="C137" s="128"/>
      <c r="D137" s="130"/>
      <c r="E137" s="90"/>
      <c r="F137" s="90"/>
      <c r="G137" s="90"/>
      <c r="H137" s="90"/>
      <c r="I137" s="65" t="str">
        <f t="shared" si="3"/>
        <v xml:space="preserve"> </v>
      </c>
      <c r="J137" s="66"/>
      <c r="K137" s="66"/>
    </row>
    <row r="138" spans="1:11">
      <c r="A138" s="122" t="s">
        <v>490</v>
      </c>
      <c r="B138" s="127"/>
      <c r="C138" s="128"/>
      <c r="D138" s="130"/>
      <c r="E138" s="90"/>
      <c r="F138" s="90"/>
      <c r="G138" s="90"/>
      <c r="H138" s="90"/>
      <c r="I138" s="65" t="str">
        <f t="shared" si="3"/>
        <v xml:space="preserve"> </v>
      </c>
      <c r="J138" s="66"/>
      <c r="K138" s="66"/>
    </row>
    <row r="139" spans="1:11">
      <c r="A139" s="122" t="s">
        <v>491</v>
      </c>
      <c r="B139" s="127"/>
      <c r="C139" s="128"/>
      <c r="D139" s="130"/>
      <c r="E139" s="90"/>
      <c r="F139" s="90"/>
      <c r="G139" s="90"/>
      <c r="H139" s="90"/>
      <c r="I139" s="65" t="str">
        <f t="shared" si="3"/>
        <v xml:space="preserve"> </v>
      </c>
      <c r="J139" s="66"/>
      <c r="K139" s="66"/>
    </row>
    <row r="140" spans="1:11">
      <c r="A140" s="122" t="s">
        <v>492</v>
      </c>
      <c r="B140" s="127"/>
      <c r="C140" s="128"/>
      <c r="D140" s="130"/>
      <c r="E140" s="90"/>
      <c r="F140" s="90"/>
      <c r="G140" s="90"/>
      <c r="H140" s="90"/>
      <c r="I140" s="65" t="str">
        <f t="shared" si="3"/>
        <v xml:space="preserve"> </v>
      </c>
      <c r="J140" s="66"/>
      <c r="K140" s="66"/>
    </row>
    <row r="141" spans="1:11">
      <c r="A141" s="122" t="s">
        <v>493</v>
      </c>
      <c r="B141" s="127"/>
      <c r="C141" s="128"/>
      <c r="D141" s="130"/>
      <c r="E141" s="90"/>
      <c r="F141" s="90"/>
      <c r="G141" s="90"/>
      <c r="H141" s="90"/>
      <c r="I141" s="65" t="str">
        <f t="shared" si="3"/>
        <v xml:space="preserve"> </v>
      </c>
      <c r="J141" s="66"/>
      <c r="K141" s="66"/>
    </row>
    <row r="142" spans="1:11">
      <c r="A142" s="122" t="s">
        <v>494</v>
      </c>
      <c r="B142" s="127"/>
      <c r="C142" s="128"/>
      <c r="D142" s="130"/>
      <c r="E142" s="90"/>
      <c r="F142" s="90"/>
      <c r="G142" s="90"/>
      <c r="H142" s="90"/>
      <c r="I142" s="65" t="str">
        <f t="shared" si="3"/>
        <v xml:space="preserve"> </v>
      </c>
      <c r="J142" s="66"/>
      <c r="K142" s="66"/>
    </row>
    <row r="143" spans="1:11" ht="15.75" thickBot="1">
      <c r="A143" s="131" t="s">
        <v>495</v>
      </c>
      <c r="B143" s="132"/>
      <c r="C143" s="133"/>
      <c r="D143" s="134"/>
      <c r="E143" s="135"/>
      <c r="F143" s="135"/>
      <c r="G143" s="135"/>
      <c r="H143" s="135"/>
      <c r="I143" s="68" t="str">
        <f t="shared" si="3"/>
        <v xml:space="preserve"> </v>
      </c>
      <c r="J143" s="69"/>
      <c r="K143" s="69"/>
    </row>
    <row r="144" spans="1:11" ht="15.75" thickBot="1">
      <c r="A144" s="136" t="s">
        <v>391</v>
      </c>
      <c r="B144" s="137">
        <f>SUM(B124:B143)</f>
        <v>5</v>
      </c>
      <c r="C144"/>
      <c r="D144"/>
      <c r="E144"/>
    </row>
    <row r="145" spans="1:12">
      <c r="A145"/>
      <c r="B145"/>
      <c r="C145"/>
      <c r="D145"/>
      <c r="E145"/>
      <c r="F145"/>
      <c r="G145"/>
      <c r="H145"/>
      <c r="I145"/>
      <c r="J145"/>
      <c r="K145"/>
    </row>
    <row r="146" spans="1:12">
      <c r="A146"/>
      <c r="B146"/>
      <c r="C146"/>
      <c r="D146"/>
      <c r="E146"/>
      <c r="F146"/>
      <c r="G146"/>
      <c r="H146"/>
      <c r="I146"/>
      <c r="J146"/>
      <c r="K146"/>
    </row>
    <row r="147" spans="1:12" ht="15.75" thickBot="1">
      <c r="F147"/>
      <c r="G147"/>
      <c r="H147"/>
      <c r="I147"/>
      <c r="J147"/>
      <c r="K147"/>
      <c r="L147"/>
    </row>
    <row r="148" spans="1:12">
      <c r="A148" s="71" t="s">
        <v>443</v>
      </c>
      <c r="B148" s="72" t="s">
        <v>389</v>
      </c>
      <c r="C148" s="164" t="s">
        <v>390</v>
      </c>
      <c r="D148" s="165"/>
      <c r="E148" s="166"/>
      <c r="F148"/>
      <c r="G148"/>
      <c r="H148"/>
      <c r="I148"/>
      <c r="J148"/>
      <c r="K148"/>
      <c r="L148"/>
    </row>
    <row r="149" spans="1:12">
      <c r="A149" s="122" t="s">
        <v>258</v>
      </c>
      <c r="B149" s="127"/>
      <c r="C149" s="162"/>
      <c r="D149" s="162"/>
      <c r="E149" s="163"/>
      <c r="F149"/>
      <c r="G149"/>
      <c r="H149"/>
      <c r="I149"/>
      <c r="J149"/>
      <c r="K149"/>
      <c r="L149"/>
    </row>
    <row r="150" spans="1:12">
      <c r="A150" s="122" t="s">
        <v>268</v>
      </c>
      <c r="B150" s="127"/>
      <c r="C150" s="162"/>
      <c r="D150" s="162"/>
      <c r="E150" s="163"/>
      <c r="F150"/>
      <c r="G150"/>
      <c r="H150"/>
      <c r="I150"/>
      <c r="J150"/>
      <c r="K150"/>
      <c r="L150"/>
    </row>
    <row r="151" spans="1:12">
      <c r="A151" s="122" t="s">
        <v>269</v>
      </c>
      <c r="B151" s="127"/>
      <c r="C151" s="162"/>
      <c r="D151" s="162"/>
      <c r="E151" s="163"/>
      <c r="F151"/>
      <c r="G151"/>
      <c r="H151"/>
      <c r="I151"/>
      <c r="J151"/>
      <c r="K151"/>
      <c r="L151"/>
    </row>
    <row r="152" spans="1:12">
      <c r="A152" s="122" t="s">
        <v>270</v>
      </c>
      <c r="B152" s="127"/>
      <c r="C152" s="162"/>
      <c r="D152" s="162"/>
      <c r="E152" s="163"/>
      <c r="F152"/>
      <c r="G152"/>
      <c r="H152"/>
      <c r="I152"/>
      <c r="J152"/>
      <c r="K152"/>
      <c r="L152"/>
    </row>
    <row r="153" spans="1:12">
      <c r="A153" s="122" t="s">
        <v>271</v>
      </c>
      <c r="B153" s="127"/>
      <c r="C153" s="162"/>
      <c r="D153" s="162"/>
      <c r="E153" s="163"/>
      <c r="F153"/>
      <c r="G153"/>
      <c r="H153"/>
      <c r="I153"/>
      <c r="J153"/>
      <c r="K153"/>
      <c r="L153"/>
    </row>
    <row r="154" spans="1:12">
      <c r="A154" s="122" t="s">
        <v>272</v>
      </c>
      <c r="B154" s="127"/>
      <c r="C154" s="162"/>
      <c r="D154" s="162"/>
      <c r="E154" s="163"/>
      <c r="F154"/>
      <c r="G154"/>
      <c r="H154"/>
      <c r="I154"/>
      <c r="J154"/>
      <c r="K154"/>
      <c r="L154"/>
    </row>
    <row r="155" spans="1:12">
      <c r="A155" s="122" t="s">
        <v>273</v>
      </c>
      <c r="B155" s="127"/>
      <c r="C155" s="162"/>
      <c r="D155" s="162"/>
      <c r="E155" s="163"/>
      <c r="F155"/>
      <c r="G155"/>
      <c r="H155"/>
      <c r="I155"/>
      <c r="J155"/>
      <c r="K155"/>
      <c r="L155"/>
    </row>
    <row r="156" spans="1:12">
      <c r="A156" s="122" t="s">
        <v>274</v>
      </c>
      <c r="B156" s="127"/>
      <c r="C156" s="162"/>
      <c r="D156" s="162"/>
      <c r="E156" s="163"/>
      <c r="F156"/>
      <c r="G156"/>
      <c r="H156"/>
      <c r="I156"/>
      <c r="J156"/>
      <c r="K156"/>
      <c r="L156"/>
    </row>
    <row r="157" spans="1:12">
      <c r="A157" s="122" t="s">
        <v>275</v>
      </c>
      <c r="B157" s="127"/>
      <c r="C157" s="162"/>
      <c r="D157" s="162"/>
      <c r="E157" s="163"/>
      <c r="F157"/>
      <c r="G157"/>
      <c r="H157"/>
      <c r="I157"/>
      <c r="J157"/>
      <c r="K157"/>
      <c r="L157"/>
    </row>
    <row r="158" spans="1:12">
      <c r="A158" s="122" t="s">
        <v>276</v>
      </c>
      <c r="B158" s="127"/>
      <c r="C158" s="162"/>
      <c r="D158" s="162"/>
      <c r="E158" s="163"/>
      <c r="F158"/>
      <c r="G158"/>
      <c r="H158"/>
      <c r="I158"/>
      <c r="J158"/>
      <c r="K158"/>
      <c r="L158"/>
    </row>
    <row r="159" spans="1:12">
      <c r="A159" s="122" t="s">
        <v>277</v>
      </c>
      <c r="B159" s="127"/>
      <c r="C159" s="162"/>
      <c r="D159" s="162"/>
      <c r="E159" s="163"/>
      <c r="F159"/>
      <c r="G159"/>
      <c r="H159"/>
      <c r="I159"/>
      <c r="J159"/>
      <c r="K159"/>
      <c r="L159"/>
    </row>
    <row r="160" spans="1:12">
      <c r="A160" s="122" t="s">
        <v>278</v>
      </c>
      <c r="B160" s="127"/>
      <c r="C160" s="162"/>
      <c r="D160" s="162"/>
      <c r="E160" s="163"/>
      <c r="F160"/>
      <c r="G160"/>
      <c r="H160"/>
      <c r="I160"/>
      <c r="J160"/>
      <c r="K160"/>
      <c r="L160"/>
    </row>
    <row r="161" spans="1:12">
      <c r="A161" s="122" t="s">
        <v>279</v>
      </c>
      <c r="B161" s="127"/>
      <c r="C161" s="162"/>
      <c r="D161" s="162"/>
      <c r="E161" s="163"/>
      <c r="F161"/>
      <c r="G161"/>
      <c r="H161"/>
      <c r="I161"/>
      <c r="J161"/>
      <c r="K161"/>
      <c r="L161"/>
    </row>
    <row r="162" spans="1:12">
      <c r="A162" s="122" t="s">
        <v>280</v>
      </c>
      <c r="B162" s="127"/>
      <c r="C162" s="162"/>
      <c r="D162" s="162"/>
      <c r="E162" s="163"/>
      <c r="F162"/>
      <c r="G162"/>
      <c r="H162"/>
      <c r="I162"/>
      <c r="J162"/>
      <c r="K162"/>
      <c r="L162"/>
    </row>
    <row r="163" spans="1:12">
      <c r="A163" s="122" t="s">
        <v>281</v>
      </c>
      <c r="B163" s="127"/>
      <c r="C163" s="162"/>
      <c r="D163" s="162"/>
      <c r="E163" s="163"/>
      <c r="F163"/>
      <c r="G163"/>
      <c r="H163"/>
      <c r="I163"/>
      <c r="J163"/>
      <c r="K163"/>
      <c r="L163"/>
    </row>
    <row r="164" spans="1:12">
      <c r="A164" s="122" t="s">
        <v>282</v>
      </c>
      <c r="B164" s="127"/>
      <c r="C164" s="162"/>
      <c r="D164" s="162"/>
      <c r="E164" s="163"/>
      <c r="F164"/>
      <c r="G164"/>
      <c r="H164"/>
      <c r="I164"/>
      <c r="J164"/>
      <c r="K164"/>
      <c r="L164"/>
    </row>
    <row r="165" spans="1:12">
      <c r="A165" s="122" t="s">
        <v>283</v>
      </c>
      <c r="B165" s="127"/>
      <c r="C165" s="162"/>
      <c r="D165" s="162"/>
      <c r="E165" s="163"/>
      <c r="F165"/>
      <c r="G165"/>
      <c r="H165"/>
      <c r="I165"/>
      <c r="J165"/>
      <c r="K165"/>
      <c r="L165"/>
    </row>
    <row r="166" spans="1:12">
      <c r="A166" s="122" t="s">
        <v>284</v>
      </c>
      <c r="B166" s="127"/>
      <c r="C166" s="162"/>
      <c r="D166" s="162"/>
      <c r="E166" s="163"/>
      <c r="F166"/>
      <c r="G166"/>
      <c r="H166"/>
      <c r="I166"/>
      <c r="J166"/>
      <c r="K166"/>
      <c r="L166"/>
    </row>
    <row r="167" spans="1:12">
      <c r="A167" s="122" t="s">
        <v>285</v>
      </c>
      <c r="B167" s="127"/>
      <c r="C167" s="162"/>
      <c r="D167" s="162"/>
      <c r="E167" s="163"/>
      <c r="F167"/>
      <c r="G167"/>
      <c r="H167"/>
      <c r="I167"/>
      <c r="J167"/>
      <c r="K167"/>
      <c r="L167"/>
    </row>
    <row r="168" spans="1:12" ht="15.75" thickBot="1">
      <c r="A168" s="141" t="s">
        <v>286</v>
      </c>
      <c r="B168" s="142"/>
      <c r="C168" s="160"/>
      <c r="D168" s="160"/>
      <c r="E168" s="161"/>
      <c r="F168"/>
      <c r="G168"/>
      <c r="H168"/>
      <c r="I168"/>
      <c r="J168"/>
      <c r="K168"/>
      <c r="L168"/>
    </row>
    <row r="169" spans="1:12" ht="15.75" thickBot="1">
      <c r="A169" s="143" t="s">
        <v>392</v>
      </c>
      <c r="B169" s="73">
        <f>SUM(B149:B168)</f>
        <v>0</v>
      </c>
      <c r="F169"/>
      <c r="G169"/>
      <c r="H169"/>
      <c r="I169"/>
      <c r="J169"/>
      <c r="K169"/>
      <c r="L169"/>
    </row>
  </sheetData>
  <sheetProtection algorithmName="SHA-512" hashValue="v2aSlQvmscArllUWY0QTTUoKMfGdIqiphtI7mwJK3+95nc/xkhOlAQ38ZUG1n9/ibjn/owaNK/CSRU6gGROpGA==" saltValue="W+RaMoYTCcsQUvz86wUejA==" spinCount="100000" sheet="1" objects="1" scenarios="1" selectLockedCells="1" selectUnlockedCells="1"/>
  <mergeCells count="30">
    <mergeCell ref="B10:I10"/>
    <mergeCell ref="A1:K2"/>
    <mergeCell ref="A3:K3"/>
    <mergeCell ref="B5:I5"/>
    <mergeCell ref="B6:I6"/>
    <mergeCell ref="B7:I7"/>
    <mergeCell ref="C156:E156"/>
    <mergeCell ref="B11:I11"/>
    <mergeCell ref="C17:H17"/>
    <mergeCell ref="D20:I20"/>
    <mergeCell ref="C148:E148"/>
    <mergeCell ref="C149:E149"/>
    <mergeCell ref="C150:E150"/>
    <mergeCell ref="C151:E151"/>
    <mergeCell ref="C152:E152"/>
    <mergeCell ref="C153:E153"/>
    <mergeCell ref="C154:E154"/>
    <mergeCell ref="C155:E155"/>
    <mergeCell ref="C168:E168"/>
    <mergeCell ref="C157:E157"/>
    <mergeCell ref="C158:E158"/>
    <mergeCell ref="C159:E159"/>
    <mergeCell ref="C160:E160"/>
    <mergeCell ref="C161:E161"/>
    <mergeCell ref="C162:E162"/>
    <mergeCell ref="C163:E163"/>
    <mergeCell ref="C164:E164"/>
    <mergeCell ref="C165:E165"/>
    <mergeCell ref="C166:E166"/>
    <mergeCell ref="C167:E167"/>
  </mergeCells>
  <phoneticPr fontId="49" type="noConversion"/>
  <dataValidations disablePrompts="1" count="10">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123:H143 I123:K123" xr:uid="{83CF75C2-F0A4-42E3-8A4B-D5CAD1C07697}">
      <formula1>30</formula1>
      <formula2>100</formula2>
    </dataValidation>
    <dataValidation allowBlank="1" showInputMessage="1" showErrorMessage="1" prompt="Average grade of all the courses._x000a_This is different from the GPA calculation" sqref="C23" xr:uid="{B4426BD5-B20D-4AC1-AC47-0DBEF35D9FC4}"/>
    <dataValidation allowBlank="1" showInputMessage="1" showErrorMessage="1" prompt="This column should be filled with the local grades, as stated in your official Transcript of Records." sqref="C21" xr:uid="{BF7333AB-476D-4D22-A81B-3CC46DB438D6}"/>
    <dataValidation allowBlank="1" showInputMessage="1" showErrorMessage="1" prompt="This column should be filled with the local credits as stated in your official Transcript of Records." sqref="B21" xr:uid="{0A3F5783-4CDA-4235-ADD3-CD170461A069}"/>
    <dataValidation allowBlank="1" showInputMessage="1" showErrorMessage="1" prompt="This cell should show your total amount of credits done during your BSc._x000a__x000a__x000a_" sqref="B22" xr:uid="{8DDE4319-F3A2-4127-A7C6-61C4DB2ABD30}"/>
    <dataValidation type="custom" allowBlank="1" showInputMessage="1" showErrorMessage="1" errorTitle="Needs a number" error="Has to be a number. Please convert your scale to numeric values" sqref="B16:B18" xr:uid="{1B12976E-7B97-4341-9D4D-EE502D7F4D28}">
      <formula1>ISNUMBER(B16)</formula1>
    </dataValidation>
    <dataValidation type="whole" allowBlank="1" showInputMessage="1" showErrorMessage="1" error="Insert just a number." prompt="Number of years of your education._x000a_" sqref="B12" xr:uid="{A03381D3-DAD2-481C-8C80-4509A62F6208}">
      <formula1>1</formula1>
      <formula2>10</formula2>
    </dataValidation>
    <dataValidation type="decimal" allowBlank="1" showInputMessage="1" showErrorMessage="1" error="Insert just a number." sqref="B13" xr:uid="{4D5E68B5-CDC3-4EAC-BA3D-0F1573B2C6DC}">
      <formula1>0</formula1>
      <formula2>1000</formula2>
    </dataValidation>
    <dataValidation type="list" operator="lessThan" allowBlank="1" showInputMessage="1" showErrorMessage="1" promptTitle="Degree" prompt="The full English title of your qualifying degree." sqref="B11" xr:uid="{7A16D883-BB91-490F-AA16-E4E2A40CF165}">
      <formula1>$M$1:$M$5</formula1>
    </dataValidation>
    <dataValidation allowBlank="1" sqref="C149:E168 C127:C143" xr:uid="{F029FD30-47CF-4ED2-AB0F-D291D444ED64}"/>
  </dataValidations>
  <hyperlinks>
    <hyperlink ref="M7" r:id="rId1" display="https://kurser.dtu.dk/course/2024-2025/01001" xr:uid="{C9C7FD03-CA73-4F20-8E47-284607C60A24}"/>
    <hyperlink ref="M8" r:id="rId2" xr:uid="{C787D20F-9EAE-4724-8786-B6103AFB3E2B}"/>
    <hyperlink ref="M10" r:id="rId3" xr:uid="{B9A4EB0E-6179-43B3-AAB4-F801D4CF3045}"/>
    <hyperlink ref="M11" r:id="rId4" xr:uid="{90027E6F-1469-4E6B-AAD5-7CC04B4093C6}"/>
    <hyperlink ref="D21" r:id="rId5" display="Mathematics a 01001 " xr:uid="{7A4AC310-59F2-4B1D-8A00-A95BB3AA2831}"/>
    <hyperlink ref="E21" r:id="rId6" xr:uid="{8FE4D72E-C45C-4C30-B2AE-BEC1DBA38D60}"/>
    <hyperlink ref="G21" r:id="rId7" xr:uid="{D127A32F-3259-432D-AEE8-2481458C583E}"/>
    <hyperlink ref="F21" r:id="rId8" xr:uid="{57B92D4E-F288-4760-9432-6ED0C622DDCC}"/>
    <hyperlink ref="H21" r:id="rId9" display="Physics 10060" xr:uid="{3E1BBEA8-CA96-44FA-AB0C-EF5A373712D2}"/>
  </hyperlink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3633425-10A7-49E7-96A1-025DE6673A78}">
          <x14:formula1>
            <xm:f>Countries!$B$2:$B$250</xm:f>
          </x14:formula1>
          <xm:sqref>B6:I6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44" zoomScaleNormal="100" workbookViewId="0">
      <selection activeCell="J20" sqref="J20"/>
    </sheetView>
  </sheetViews>
  <sheetFormatPr defaultColWidth="9.28515625" defaultRowHeight="15"/>
  <cols>
    <col min="2" max="2" width="53.42578125" bestFit="1" customWidth="1"/>
  </cols>
  <sheetData>
    <row r="1" spans="1:4">
      <c r="B1" s="17" t="s">
        <v>357</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369</v>
      </c>
    </row>
    <row r="19" spans="1:10">
      <c r="A19">
        <f>IF(ISNUMBER(FIND(#REF!,B19:B267)),MAX(A$1:$A18)+1,0)</f>
        <v>0</v>
      </c>
      <c r="B19" t="s">
        <v>20</v>
      </c>
      <c r="D19" t="str">
        <f>IFERROR(VLOOKUP(ROWS($D$2:D19),$A$2:$B$250,2,0),"")</f>
        <v/>
      </c>
      <c r="J19" t="s">
        <v>370</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IpTwNxGDYaj8i7/HooPxtrfOPl8ewolq3Pu0fz3qsq1kl2oRTB9K4874tMsjy1JvgSx6fMEJG+0diErD+cjyhw==" saltValue="/yQ94M9ZCdOsjlu54ERbP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91a4a8a3-c6e3-43b0-bba7-c5604d175d6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