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21505FEA-F8C9-491F-AF81-E0F02235C06F}" xr6:coauthVersionLast="47" xr6:coauthVersionMax="47" xr10:uidLastSave="{00000000-0000-0000-0000-000000000000}"/>
  <workbookProtection workbookAlgorithmName="SHA-512" workbookHashValue="rm/jkj9fxUb607ycuoE4oWA0qfc0iclKjQ/qN0Sg3B+p40cexMn+DxOnrYcZpEhxlO28vDFUGd8AFIhaXO62iA==" workbookSaltValue="P4O5R8GEMlo7IpV003maiQ=="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4" i="16" l="1"/>
  <c r="E34" i="16"/>
  <c r="Q33" i="16"/>
  <c r="E33" i="16"/>
  <c r="Q32" i="16"/>
  <c r="E32" i="16"/>
  <c r="Q31" i="16"/>
  <c r="E31" i="16"/>
  <c r="Q30" i="16"/>
  <c r="E30" i="16"/>
  <c r="Q29" i="16"/>
  <c r="E29" i="16"/>
  <c r="Q28" i="16"/>
  <c r="E28" i="16"/>
  <c r="Q27" i="16"/>
  <c r="E27" i="16"/>
  <c r="Q26" i="16"/>
  <c r="E26" i="16"/>
  <c r="Q25" i="16"/>
  <c r="E25" i="16"/>
  <c r="Q24" i="16"/>
  <c r="E24" i="16"/>
  <c r="Q23" i="16"/>
  <c r="E23" i="16"/>
  <c r="Q22" i="16"/>
  <c r="E22" i="16"/>
  <c r="Q21" i="16"/>
  <c r="E21" i="16"/>
  <c r="Q20" i="16"/>
  <c r="E20" i="16"/>
  <c r="Q19" i="16"/>
  <c r="E19" i="16"/>
  <c r="Q18" i="16"/>
  <c r="E18" i="16"/>
  <c r="Q17" i="16"/>
  <c r="E17" i="16"/>
  <c r="Q16" i="16"/>
  <c r="E16" i="16"/>
  <c r="E35" i="16"/>
  <c r="E36" i="16"/>
  <c r="E37" i="16"/>
  <c r="E38" i="16"/>
  <c r="E39" i="16"/>
  <c r="E40" i="16"/>
  <c r="E41" i="16"/>
  <c r="E42" i="16"/>
  <c r="E43" i="16"/>
  <c r="E44" i="16"/>
  <c r="E45" i="16"/>
  <c r="E46" i="16"/>
  <c r="E47" i="16"/>
  <c r="E48" i="16"/>
  <c r="E49" i="16"/>
  <c r="E50" i="16"/>
  <c r="E51" i="16"/>
  <c r="E52" i="16"/>
  <c r="E53" i="16"/>
  <c r="E15" i="16"/>
  <c r="J20" i="15" a="1"/>
  <c r="J20" i="15" s="1"/>
  <c r="E14" i="16" l="1"/>
  <c r="G13" i="16"/>
  <c r="H13" i="16"/>
  <c r="I13" i="16"/>
  <c r="J13" i="16"/>
  <c r="K13" i="16"/>
  <c r="L13" i="16"/>
  <c r="M13" i="16"/>
  <c r="N13" i="16"/>
  <c r="O13" i="16"/>
  <c r="P13" i="16"/>
  <c r="F13" i="16"/>
  <c r="C13" i="16"/>
  <c r="B8" i="9"/>
  <c r="A3" i="16"/>
  <c r="A3" i="17"/>
  <c r="J19" i="15"/>
  <c r="L68" i="15"/>
  <c r="Q69" i="16"/>
  <c r="Q68" i="16"/>
  <c r="Q67" i="16"/>
  <c r="Q66" i="16"/>
  <c r="Q65" i="16"/>
  <c r="Q64" i="16"/>
  <c r="Q63" i="16"/>
  <c r="Q62" i="16"/>
  <c r="Q61" i="16"/>
  <c r="Q60" i="16"/>
  <c r="Q59" i="16"/>
  <c r="Q58" i="16"/>
  <c r="Q57" i="16"/>
  <c r="Q56" i="16"/>
  <c r="Q55" i="16"/>
  <c r="Q53" i="16"/>
  <c r="Q52" i="16"/>
  <c r="Q51" i="16"/>
  <c r="Q50" i="16"/>
  <c r="Q49" i="16"/>
  <c r="Q48" i="16"/>
  <c r="Q47" i="16"/>
  <c r="Q46" i="16"/>
  <c r="Q45" i="16"/>
  <c r="Q44" i="16"/>
  <c r="Q43" i="16"/>
  <c r="Q42" i="16"/>
  <c r="Q41" i="16"/>
  <c r="Q40" i="16"/>
  <c r="Q39" i="16"/>
  <c r="Q38" i="16"/>
  <c r="Q37" i="16"/>
  <c r="Q36" i="16"/>
  <c r="Q35" i="16"/>
  <c r="Q15" i="16"/>
  <c r="P14" i="16"/>
  <c r="O14" i="16"/>
  <c r="N14" i="16"/>
  <c r="M14" i="16"/>
  <c r="L14" i="16"/>
  <c r="K14" i="16"/>
  <c r="J14" i="16"/>
  <c r="I14" i="16"/>
  <c r="H14" i="16"/>
  <c r="G14" i="16"/>
  <c r="F14" i="16"/>
  <c r="Q14" i="16" l="1"/>
  <c r="B70" i="16" l="1"/>
  <c r="D14" i="16"/>
  <c r="B13" i="16"/>
  <c r="Q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<sst xmlns="http://schemas.openxmlformats.org/spreadsheetml/2006/main" count="1103" uniqueCount="559">
  <si>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</si>
  <si>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</si>
  <si>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</si>
  <si>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</si>
  <si>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</si>
  <si>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</si>
  <si>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</si>
  <si>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</si>
  <si>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</si>
  <si>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</si>
  <si>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</si>
  <si>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</si>
  <si>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</si>
  <si>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</si>
  <si>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</si>
  <si>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</si>
  <si>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</si>
  <si>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</si>
  <si>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</si>
  <si>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</si>
  <si>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</si>
  <si>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</si>
  <si>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</si>
  <si>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</si>
  <si>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</si>
  <si>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</si>
  <si>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</si>
  <si>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</si>
  <si>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</si>
  <si>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</si>
  <si>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</si>
  <si>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</si>
  <si>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</si>
  <si>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</si>
  <si>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</si>
  <si>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</si>
  <si>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</si>
  <si>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</si>
  <si>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</si>
  <si>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</si>
  <si>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</si>
  <si>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</si>
  <si>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</si>
  <si>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</si>
  <si>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</si>
  <si>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</si>
  <si>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</si>
  <si>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</si>
  <si>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</si>
  <si>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</si>
  <si>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</si>
  <si>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</si>
  <si>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</si>
  <si>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</si>
  <si>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</si>
  <si>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</si>
  <si>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</si>
  <si>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</si>
  <si>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</si>
  <si>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</si>
  <si>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</si>
  <si>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</si>
  <si>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</si>
  <si>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</si>
  <si>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</si>
  <si>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</si>
  <si>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</si>
  <si>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</si>
  <si>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</si>
  <si>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</si>
  <si>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</si>
  <si>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</si>
  <si>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</si>
  <si>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</si>
  <si>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</si>
  <si>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</si>
  <si>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</si>
  <si>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</si>
  <si>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</si>
  <si>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</si>
  <si>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</si>
  <si>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</si>
  <si>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</si>
  <si>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</si>
  <si>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</si>
  <si>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</si>
  <si>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</si>
  <si>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</si>
  <si>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</si>
  <si>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</si>
  <si>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</si>
  <si>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</si>
  <si>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</si>
  <si>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</si>
  <si>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</si>
  <si>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</si>
  <si>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</si>
  <si>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</si>
  <si>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</si>
  <si>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</si>
  <si>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</si>
  <si>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</si>
  <si>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</si>
  <si>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</si>
  <si>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</si>
  <si>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</si>
  <si>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</si>
  <si>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</si>
  <si>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</si>
  <si>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</si>
  <si>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</si>
  <si>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</si>
  <si>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</si>
  <si>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</si>
  <si>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</si>
  <si>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</si>
  <si>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</si>
  <si>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</si>
  <si>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</si>
  <si>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</si>
  <si>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</si>
  <si>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</si>
  <si>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</si>
  <si>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</si>
  <si>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</si>
  <si>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</si>
  <si>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</si>
  <si>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</si>
  <si>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</si>
  <si>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</si>
  <si>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</si>
  <si>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</si>
  <si>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</si>
  <si>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</si>
  <si>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</si>
  <si>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</si>
  <si>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</si>
  <si>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</si>
  <si>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</si>
  <si>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</si>
  <si>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</si>
  <si>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</si>
  <si>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</si>
  <si>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</si>
  <si>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</si>
  <si>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</si>
  <si>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</si>
  <si>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</si>
  <si>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</si>
  <si>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</si>
  <si>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</si>
  <si>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</si>
  <si>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</si>
  <si>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</si>
  <si>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</si>
  <si>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</si>
  <si>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</si>
  <si>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</si>
  <si>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</si>
  <si>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</si>
  <si>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</si>
  <si>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</si>
  <si>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</si>
  <si>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</si>
  <si>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</si>
  <si>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</si>
  <si>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</si>
  <si>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</si>
  <si>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</si>
  <si>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</si>
  <si>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</si>
  <si>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</si>
  <si>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</si>
  <si>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</si>
  <si>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</si>
  <si>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</si>
  <si>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</si>
  <si>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</si>
  <si>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</si>
  <si>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</si>
  <si>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</si>
  <si>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</si>
  <si>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</si>
  <si>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</si>
  <si>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</si>
  <si>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</si>
  <si>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</si>
  <si>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</si>
  <si>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</si>
  <si>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</si>
  <si>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</si>
  <si>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</si>
  <si>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</si>
  <si>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</si>
  <si>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</si>
  <si>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</si>
  <si>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</si>
  <si>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</si>
  <si>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</si>
  <si>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</si>
  <si>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</si>
  <si>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</si>
  <si>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</si>
  <si>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</si>
  <si>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</si>
  <si>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</si>
  <si>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</si>
  <si>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</si>
  <si>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</si>
  <si>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</si>
  <si>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</si>
  <si>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</si>
  <si>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</si>
  <si>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</si>
  <si>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</si>
  <si>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</si>
  <si>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</si>
  <si>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</si>
  <si>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</si>
  <si>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</si>
  <si>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</si>
  <si>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</si>
  <si>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</si>
  <si>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</si>
  <si>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</si>
  <si>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</si>
  <si>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</si>
  <si>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</si>
  <si>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</si>
  <si>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</si>
  <si>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</si>
  <si>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</si>
  <si>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</si>
  <si>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</si>
  <si>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</si>
  <si>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</si>
  <si>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</si>
  <si>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</si>
  <si>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</si>
  <si>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</si>
  <si>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</si>
  <si>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</si>
  <si>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</si>
  <si>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</si>
  <si>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</si>
  <si>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</si>
  <si>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</si>
  <si>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</si>
  <si>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</si>
  <si>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</si>
  <si>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</si>
  <si>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</si>
  <si>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</si>
  <si>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</si>
  <si>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</si>
  <si>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</si>
  <si>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</si>
  <si>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</si>
  <si>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</si>
  <si>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</si>
  <si>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</si>
  <si>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</si>
  <si>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</si>
  <si>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</si>
  <si>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</si>
  <si>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</si>
  <si>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</si>
  <si>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</si>
  <si>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</si>
  <si>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</si>
  <si>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</si>
  <si>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</si>
  <si>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</si>
  <si>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</si>
  <si>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</si>
  <si>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</si>
  <si>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</si>
  <si>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</si>
  <si>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</si>
  <si>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</si>
  <si>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</si>
  <si>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</si>
  <si>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</si>
  <si>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</si>
  <si>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</si>
  <si>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</si>
  <si>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</si>
  <si>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</si>
  <si>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</si>
  <si>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</si>
  <si>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</si>
  <si>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</si>
  <si>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</si>
  <si>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</si>
  <si>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</si>
  <si>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</si>
  <si>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</si>
  <si>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</si>
  <si>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</si>
  <si>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</si>
  <si>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</si>
  <si>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</si>
  <si>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</si>
  <si>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</si>
  <si>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</si>
  <si>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</si>
  <si>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</si>
  <si>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</si>
  <si>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</si>
  <si>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</si>
  <si>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</si>
  <si>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</si>
  <si>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</si>
  <si>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</si>
  <si>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</si>
  <si>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</si>
  <si>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</si>
  <si>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</si>
  <si>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</si>
  <si>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</si>
  <si>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</si>
  <si>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</si>
  <si>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</si>
  <si>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</si>
  <si>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</si>
  <si>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</si>
  <si>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</si>
  <si>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</si>
  <si>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</si>
  <si>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</si>
  <si>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</si>
  <si>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</si>
  <si>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</si>
  <si>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</si>
  <si>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</si>
  <si>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</si>
  <si>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</si>
  <si>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</si>
  <si>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</si>
  <si>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</si>
  <si>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</si>
  <si>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</si>
  <si>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</si>
  <si>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</si>
  <si>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</si>
  <si>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</si>
  <si>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</si>
  <si>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</si>
  <si>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</si>
  <si>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</si>
  <si>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</si>
  <si>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</si>
  <si>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</si>
  <si>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</si>
  <si>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</si>
  <si>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</si>
  <si>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</si>
  <si>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</si>
  <si>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</si>
  <si>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</si>
  <si>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</si>
  <si>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</si>
  <si>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</si>
  <si>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</si>
  <si>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</si>
  <si>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</si>
  <si>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</si>
  <si>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</si>
  <si>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</si>
  <si>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</si>
  <si>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</si>
  <si>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</si>
  <si>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</si>
  <si>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</si>
  <si>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</si>
  <si>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</si>
  <si>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</si>
  <si>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</si>
  <si>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</si>
  <si>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</si>
  <si>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</si>
  <si>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</si>
  <si>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</si>
  <si>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</si>
  <si>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</si>
  <si>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</si>
  <si>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</si>
  <si>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</si>
  <si>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</si>
  <si>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</si>
  <si>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</si>
  <si>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</si>
  <si>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</si>
  <si>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</si>
  <si>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</si>
  <si>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</si>
  <si>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</si>
  <si>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</si>
  <si>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</si>
  <si>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</si>
  <si>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</si>
  <si>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</si>
  <si>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</si>
  <si>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</si>
  <si>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</si>
  <si>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</si>
  <si>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</si>
  <si>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</si>
  <si>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</si>
  <si>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</si>
  <si>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</si>
  <si>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</si>
  <si>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</si>
  <si>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</si>
  <si>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</si>
  <si>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</si>
  <si>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</si>
  <si>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</si>
  <si>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</si>
  <si>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</si>
  <si>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</si>
  <si>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</si>
  <si>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</si>
  <si>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</si>
  <si>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</si>
  <si>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</si>
  <si>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</si>
  <si>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</si>
  <si>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</si>
  <si>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</si>
  <si>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</si>
  <si>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</si>
  <si>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</si>
  <si>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</si>
  <si>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</si>
  <si>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</si>
  <si>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</si>
  <si>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</si>
  <si>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</si>
  <si>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</si>
  <si>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</si>
  <si>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</si>
  <si>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</si>
  <si>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</si>
  <si>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</si>
  <si>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</si>
  <si>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</si>
  <si>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</si>
  <si>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</si>
  <si>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</si>
  <si>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</si>
  <si>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</si>
  <si>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</si>
  <si>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</si>
  <si>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</si>
  <si>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</si>
  <si>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</si>
  <si>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</si>
  <si>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</si>
  <si>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</si>
  <si>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</si>
  <si>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</si>
  <si>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</si>
  <si>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</si>
  <si>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</si>
  <si>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</si>
  <si>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</si>
  <si>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</si>
  <si>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</si>
  <si>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</si>
  <si>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</si>
  <si>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</si>
  <si>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</si>
  <si>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</si>
  <si>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</si>
  <si>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</si>
  <si>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</si>
  <si>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</si>
  <si>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</si>
  <si>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</si>
  <si>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</si>
  <si>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</si>
  <si>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</si>
  <si>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</si>
  <si>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</si>
  <si>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</si>
  <si>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</si>
  <si>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</si>
  <si>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</si>
  <si>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</si>
  <si>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</si>
  <si>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</si>
  <si>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</si>
  <si>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</si>
  <si>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</si>
  <si>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</si>
  <si>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</si>
  <si>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</si>
  <si>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</si>
  <si>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</si>
  <si>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</si>
  <si>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</si>
  <si>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</si>
  <si>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</si>
  <si>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</si>
  <si>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</si>
  <si>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</si>
  <si>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</si>
  <si>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Earth and Space Physics and Engineering</t>
  </si>
  <si>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</si>
  <si>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</si>
  <si>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Local</t>
  </si>
  <si>
    <t>Credits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</si>
  <si>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</si>
  <si>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</si>
  <si>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</si>
  <si>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t xml:space="preserve">10034 
Thermodynamics and statistical physics 	5 	ECTS </t>
  </si>
  <si>
    <t xml:space="preserve">30121 
Astrophysics I 	5 	ECTS 	</t>
  </si>
  <si>
    <t xml:space="preserve">30131 
Geo- and Planetary Physics I 	5 	ECTS 	</t>
  </si>
  <si>
    <t xml:space="preserve">30160 
Continuous and Discrete Time Signals 	5 	ECTS 	</t>
  </si>
  <si>
    <t xml:space="preserve">30015 
Basic electronics for instrumentation 	5 	ECTS 	</t>
  </si>
  <si>
    <r>
      <rPr>
        <b/>
        <sz val="11"/>
        <color theme="1"/>
        <rFont val="Calibri"/>
        <family val="1"/>
        <scheme val="minor"/>
      </rPr>
      <t>Linear algebra and multivariate calculus</t>
    </r>
    <r>
      <rPr>
        <sz val="11"/>
        <color theme="1"/>
        <rFont val="Calibri"/>
        <family val="1"/>
        <scheme val="minor"/>
      </rPr>
      <t xml:space="preserve">
</t>
    </r>
    <r>
      <rPr>
        <sz val="11"/>
        <rFont val="Calibri"/>
        <family val="1"/>
        <scheme val="minor"/>
      </rPr>
      <t>(vectors, matrices, eigenvalues…)</t>
    </r>
  </si>
  <si>
    <r>
      <rPr>
        <b/>
        <sz val="11"/>
        <color theme="1"/>
        <rFont val="Calibri"/>
        <family val="1"/>
        <scheme val="minor"/>
      </rPr>
      <t>Differential equations</t>
    </r>
    <r>
      <rPr>
        <sz val="11"/>
        <color theme="1"/>
        <rFont val="Calibri"/>
        <family val="1"/>
        <scheme val="minor"/>
      </rPr>
      <t xml:space="preserve">
</t>
    </r>
    <r>
      <rPr>
        <sz val="11"/>
        <rFont val="Calibri"/>
        <family val="1"/>
        <scheme val="minor"/>
      </rPr>
      <t>(Ordinary and partial)</t>
    </r>
  </si>
  <si>
    <r>
      <rPr>
        <b/>
        <sz val="11"/>
        <color theme="1"/>
        <rFont val="Calibri"/>
        <family val="1"/>
        <scheme val="minor"/>
      </rPr>
      <t>Statistic and probability</t>
    </r>
    <r>
      <rPr>
        <sz val="11"/>
        <color theme="1"/>
        <rFont val="Calibri"/>
        <family val="1"/>
        <scheme val="minor"/>
      </rPr>
      <t xml:space="preserve">
</t>
    </r>
    <r>
      <rPr>
        <sz val="11"/>
        <rFont val="Calibri"/>
        <family val="1"/>
        <scheme val="minor"/>
      </rPr>
      <t>(Distributors, confidence intervals, regression analysis, …)</t>
    </r>
  </si>
  <si>
    <r>
      <rPr>
        <b/>
        <sz val="11"/>
        <color theme="1"/>
        <rFont val="Calibri"/>
        <family val="1"/>
        <scheme val="minor"/>
      </rPr>
      <t>Mechanics</t>
    </r>
    <r>
      <rPr>
        <sz val="11"/>
        <color theme="1"/>
        <rFont val="Calibri"/>
        <family val="1"/>
        <scheme val="minor"/>
      </rPr>
      <t xml:space="preserve"> </t>
    </r>
    <r>
      <rPr>
        <sz val="11"/>
        <rFont val="Calibri"/>
        <family val="1"/>
        <scheme val="minor"/>
      </rPr>
      <t>(Newton’s laws, dynamics, fluid mechanics, etc.</t>
    </r>
  </si>
  <si>
    <r>
      <rPr>
        <b/>
        <sz val="11"/>
        <color theme="1"/>
        <rFont val="Calibri"/>
        <family val="1"/>
        <scheme val="minor"/>
      </rPr>
      <t xml:space="preserve">Thermodynamics </t>
    </r>
    <r>
      <rPr>
        <sz val="11"/>
        <color theme="1"/>
        <rFont val="Calibri"/>
        <family val="1"/>
        <scheme val="minor"/>
      </rPr>
      <t xml:space="preserve">
</t>
    </r>
    <r>
      <rPr>
        <sz val="11"/>
        <rFont val="Calibri"/>
        <family val="1"/>
        <scheme val="minor"/>
      </rPr>
      <t xml:space="preserve">(Temperature and heat, thermal properties, first and second laws, Ideal gas law ,…) </t>
    </r>
  </si>
  <si>
    <r>
      <rPr>
        <b/>
        <sz val="11"/>
        <color theme="1"/>
        <rFont val="Calibri"/>
        <family val="1"/>
        <scheme val="minor"/>
      </rPr>
      <t xml:space="preserve">Electromagnetics </t>
    </r>
    <r>
      <rPr>
        <sz val="11"/>
        <color theme="1"/>
        <rFont val="Calibri"/>
        <family val="1"/>
        <scheme val="minor"/>
      </rPr>
      <t xml:space="preserve">
</t>
    </r>
    <r>
      <rPr>
        <sz val="11"/>
        <rFont val="Calibri"/>
        <family val="1"/>
        <scheme val="minor"/>
      </rPr>
      <t>(Electric, magnetic, and electromagnetic fields; Maxwell equations, polarization, propagation…)</t>
    </r>
  </si>
  <si>
    <r>
      <rPr>
        <b/>
        <sz val="11"/>
        <color theme="1"/>
        <rFont val="Calibri"/>
        <family val="1"/>
        <scheme val="minor"/>
      </rPr>
      <t xml:space="preserve">Astrophysics </t>
    </r>
    <r>
      <rPr>
        <sz val="11"/>
        <color theme="1"/>
        <rFont val="Calibri"/>
        <family val="1"/>
        <scheme val="minor"/>
      </rPr>
      <t xml:space="preserve">
</t>
    </r>
    <r>
      <rPr>
        <sz val="11"/>
        <rFont val="Calibri"/>
        <family val="1"/>
        <scheme val="minor"/>
      </rPr>
      <t xml:space="preserve">(Physics of stars, cosmology, astrophysical observations) </t>
    </r>
  </si>
  <si>
    <r>
      <rPr>
        <b/>
        <sz val="11"/>
        <color theme="1"/>
        <rFont val="Calibri"/>
        <family val="1"/>
        <scheme val="minor"/>
      </rPr>
      <t xml:space="preserve">Geophysics </t>
    </r>
    <r>
      <rPr>
        <sz val="11"/>
        <color theme="1"/>
        <rFont val="Calibri"/>
        <family val="1"/>
        <scheme val="minor"/>
      </rPr>
      <t xml:space="preserve">
</t>
    </r>
    <r>
      <rPr>
        <sz val="11"/>
        <rFont val="Calibri"/>
        <family val="1"/>
        <scheme val="minor"/>
      </rPr>
      <t>(Solid physics of the Earth, the climate system of the Earth)</t>
    </r>
  </si>
  <si>
    <r>
      <rPr>
        <b/>
        <sz val="11"/>
        <color theme="1"/>
        <rFont val="Calibri"/>
        <family val="1"/>
        <scheme val="minor"/>
      </rPr>
      <t>Computer programming</t>
    </r>
    <r>
      <rPr>
        <sz val="11"/>
        <color theme="1"/>
        <rFont val="Calibri"/>
        <family val="1"/>
        <scheme val="minor"/>
      </rPr>
      <t xml:space="preserve"> 
</t>
    </r>
    <r>
      <rPr>
        <sz val="11"/>
        <rFont val="Calibri"/>
        <family val="1"/>
        <scheme val="minor"/>
      </rPr>
      <t>(Loops, calls, conditions, etc.)</t>
    </r>
  </si>
  <si>
    <r>
      <rPr>
        <b/>
        <sz val="11"/>
        <color theme="1"/>
        <rFont val="Calibri"/>
        <family val="1"/>
        <scheme val="minor"/>
      </rPr>
      <t>Electric circuits</t>
    </r>
    <r>
      <rPr>
        <sz val="11"/>
        <color theme="1"/>
        <rFont val="Calibri"/>
        <family val="1"/>
        <scheme val="minor"/>
      </rPr>
      <t xml:space="preserve"> </t>
    </r>
    <r>
      <rPr>
        <sz val="11"/>
        <rFont val="Calibri"/>
        <family val="1"/>
        <scheme val="minor"/>
      </rPr>
      <t xml:space="preserve">(Circuit laws (Kirchhoff), Thévenin and Norton equivalents, electric components, semiconductor components, op-amps, etc.) </t>
    </r>
  </si>
  <si>
    <r>
      <rPr>
        <b/>
        <sz val="11"/>
        <color theme="1"/>
        <rFont val="Calibri"/>
        <family val="1"/>
        <scheme val="minor"/>
      </rPr>
      <t>Signal analysis</t>
    </r>
    <r>
      <rPr>
        <sz val="11"/>
        <color theme="1"/>
        <rFont val="Calibri"/>
        <family val="1"/>
        <scheme val="minor"/>
      </rPr>
      <t xml:space="preserve"> </t>
    </r>
    <r>
      <rPr>
        <sz val="11"/>
        <rFont val="Calibri"/>
        <family val="1"/>
        <scheme val="minor"/>
      </rPr>
      <t xml:space="preserve">(Continuous and discrete signals, impulse and frequency response, Fourier transform, power spectra, sampling,…) </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</si>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</sst>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61"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1"/>
      <color theme="10"/>
      <name val="Cambria"/>
      <family val="1"/>
      <scheme val="major"/>
    </font>
    <font>
      <b/>
      <i/>
      <sz val="12"/>
      <color theme="1"/>
      <name val="Cambria"/>
      <family val="1"/>
      <scheme val="major"/>
    </font>
    <font>
      <b/>
      <sz val="11"/>
      <color theme="1"/>
      <name val="Calibri"/>
      <family val="1"/>
      <scheme val="minor"/>
    </font>
    <font>
      <sz val="11"/>
      <color theme="1"/>
      <name val="Calibri"/>
      <family val="1"/>
      <scheme val="minor"/>
    </font>
    <font>
      <sz val="11"/>
      <name val="Calibri"/>
      <family val="1"/>
      <scheme val="min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rgb="FF7F7F7F"/>
      </left>
      <right style="thin">
        <color theme="0" tint="-0.499984740745262"/>
      </right>
      <top style="thin">
        <color rgb="FF7F7F7F"/>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16" fillId="5" borderId="49" xfId="1" applyFont="1" applyFill="1" applyBorder="1">
      <protection locked="0"/>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4" fillId="0" borderId="50" xfId="3" applyFont="1" applyBorder="1" applyAlignment="1" applyProtection="1">
      <alignment horizontal="left" textRotation="90" wrapText="1"/>
      <protection hidden="1"/>
    </xf>
    <xf numFmtId="0" fontId="25" fillId="0" borderId="0" xfId="0" applyFont="1" applyAlignment="1">
      <alignment wrapText="1"/>
    </xf>
    <xf numFmtId="0" fontId="59"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25" fillId="7" borderId="10" xfId="0" applyFont="1" applyFill="1" applyBorder="1" applyAlignment="1">
      <alignment horizontal="left" vertical="center" wrapText="1"/>
    </xf>
    <xf numFmtId="0" fontId="25" fillId="7" borderId="0" xfId="0" applyFont="1" applyFill="1" applyAlignment="1">
      <alignment horizontal="left" vertical="center"/>
    </xf>
    <xf numFmtId="0" fontId="25" fillId="7" borderId="62" xfId="0" applyFont="1" applyFill="1" applyBorder="1" applyAlignment="1">
      <alignment horizontal="left" vertical="center" wrapText="1"/>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25" fillId="7" borderId="0" xfId="0" applyFont="1" applyFill="1" applyAlignment="1">
      <alignment horizontal="left" vertical="center" wrapText="1"/>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2">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024-2025/01034" TargetMode="External"/><Relationship Id="rId13" Type="http://schemas.openxmlformats.org/officeDocument/2006/relationships/hyperlink" Target="https://kurser.dtu.dk/course/2024-2025/10036" TargetMode="External"/><Relationship Id="rId18" Type="http://schemas.openxmlformats.org/officeDocument/2006/relationships/hyperlink" Target="https://kurser.dtu.dk/course/2024-2025/30160" TargetMode="External"/><Relationship Id="rId3" Type="http://schemas.openxmlformats.org/officeDocument/2006/relationships/hyperlink" Target="https://kurser.dtu.dk/course/2024-2025/30142" TargetMode="External"/><Relationship Id="rId7" Type="http://schemas.openxmlformats.org/officeDocument/2006/relationships/hyperlink" Target="https://kurser.dtu.dk/course/2024-2025/01003" TargetMode="External"/><Relationship Id="rId12" Type="http://schemas.openxmlformats.org/officeDocument/2006/relationships/hyperlink" Target="https://kurser.dtu.dk/course/2024-2025/10063" TargetMode="External"/><Relationship Id="rId17" Type="http://schemas.openxmlformats.org/officeDocument/2006/relationships/hyperlink" Target="https://kurser.dtu.dk/course/2024-2025/30015" TargetMode="External"/><Relationship Id="rId2" Type="http://schemas.openxmlformats.org/officeDocument/2006/relationships/hyperlink" Target="https://kurser.dtu.dk/course/2024-2025/02105" TargetMode="External"/><Relationship Id="rId16" Type="http://schemas.openxmlformats.org/officeDocument/2006/relationships/hyperlink" Target="https://kurser.dtu.dk/course/2024-2025/02003" TargetMode="External"/><Relationship Id="rId1" Type="http://schemas.openxmlformats.org/officeDocument/2006/relationships/image" Target="../media/image1.png"/><Relationship Id="rId6" Type="http://schemas.openxmlformats.org/officeDocument/2006/relationships/hyperlink" Target="https://kurser.dtu.dk/course/2024-2025/47201" TargetMode="External"/><Relationship Id="rId11" Type="http://schemas.openxmlformats.org/officeDocument/2006/relationships/hyperlink" Target="https://kurser.dtu.dk/course/2024-2025/10034" TargetMode="External"/><Relationship Id="rId5" Type="http://schemas.openxmlformats.org/officeDocument/2006/relationships/hyperlink" Target="https://kurser.dtu.dk/course/2024-2025/01004" TargetMode="External"/><Relationship Id="rId15" Type="http://schemas.openxmlformats.org/officeDocument/2006/relationships/hyperlink" Target="https://kurser.dtu.dk/course/2024-2025/30131" TargetMode="External"/><Relationship Id="rId10" Type="http://schemas.openxmlformats.org/officeDocument/2006/relationships/hyperlink" Target="https://kurser.dtu.dk/course/2024-2025/10033" TargetMode="External"/><Relationship Id="rId4" Type="http://schemas.openxmlformats.org/officeDocument/2006/relationships/hyperlink" Target="https://kurser.dtu.dk/course/2024-2025/30400" TargetMode="External"/><Relationship Id="rId9" Type="http://schemas.openxmlformats.org/officeDocument/2006/relationships/hyperlink" Target="https://kurser.dtu.dk/course/2024-2025/02402" TargetMode="External"/><Relationship Id="rId14" Type="http://schemas.openxmlformats.org/officeDocument/2006/relationships/hyperlink" Target="https://kurser.dtu.dk/course/2024-2025/30121"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361950</xdr:colOff>
      <xdr:row>6</xdr:row>
      <xdr:rowOff>539750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CE6A4EFC-BD08-40FE-99F7-E7B3E900659A}"/>
            </a:ext>
          </a:extLst>
        </xdr:cNvPr>
        <xdr:cNvSpPr txBox="1"/>
      </xdr:nvSpPr>
      <xdr:spPr>
        <a:xfrm>
          <a:off x="15030450" y="17843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626761</xdr:colOff>
      <xdr:row>11</xdr:row>
      <xdr:rowOff>1148206</xdr:rowOff>
    </xdr:from>
    <xdr:to>
      <xdr:col>13</xdr:col>
      <xdr:colOff>953574</xdr:colOff>
      <xdr:row>11</xdr:row>
      <xdr:rowOff>1713832</xdr:rowOff>
    </xdr:to>
    <xdr:sp macro="" textlink="">
      <xdr:nvSpPr>
        <xdr:cNvPr id="2" name="TextBox 1">
          <a:hlinkClick xmlns:r="http://schemas.openxmlformats.org/officeDocument/2006/relationships" r:id="rId2"/>
          <a:extLst>
            <a:ext uri="{FF2B5EF4-FFF2-40B4-BE49-F238E27FC236}">
              <a16:creationId xmlns:a16="http://schemas.microsoft.com/office/drawing/2014/main" id="{083EB1AD-F028-42E5-BFFD-DC44B5D1AF1D}"/>
            </a:ext>
          </a:extLst>
        </xdr:cNvPr>
        <xdr:cNvSpPr txBox="1"/>
      </xdr:nvSpPr>
      <xdr:spPr>
        <a:xfrm rot="16200000">
          <a:off x="14652409" y="5256098"/>
          <a:ext cx="565626" cy="326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latin typeface="+mn-lt"/>
              <a:ea typeface="+mn-ea"/>
              <a:cs typeface="+mn-cs"/>
            </a:rPr>
            <a:t>02105</a:t>
          </a:r>
        </a:p>
      </xdr:txBody>
    </xdr:sp>
    <xdr:clientData/>
  </xdr:twoCellAnchor>
  <xdr:twoCellAnchor>
    <xdr:from>
      <xdr:col>12</xdr:col>
      <xdr:colOff>575907</xdr:colOff>
      <xdr:row>11</xdr:row>
      <xdr:rowOff>1123054</xdr:rowOff>
    </xdr:from>
    <xdr:to>
      <xdr:col>12</xdr:col>
      <xdr:colOff>929820</xdr:colOff>
      <xdr:row>11</xdr:row>
      <xdr:rowOff>1688680</xdr:rowOff>
    </xdr:to>
    <xdr:sp macro="" textlink="">
      <xdr:nvSpPr>
        <xdr:cNvPr id="3" name="TextBox 2">
          <a:hlinkClick xmlns:r="http://schemas.openxmlformats.org/officeDocument/2006/relationships" r:id="rId3"/>
          <a:extLst>
            <a:ext uri="{FF2B5EF4-FFF2-40B4-BE49-F238E27FC236}">
              <a16:creationId xmlns:a16="http://schemas.microsoft.com/office/drawing/2014/main" id="{6DF24BDD-F375-475F-80E9-20F597571058}"/>
            </a:ext>
          </a:extLst>
        </xdr:cNvPr>
        <xdr:cNvSpPr txBox="1"/>
      </xdr:nvSpPr>
      <xdr:spPr>
        <a:xfrm rot="16200000">
          <a:off x="13615734" y="5204562"/>
          <a:ext cx="565626" cy="353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latin typeface="+mn-lt"/>
              <a:ea typeface="+mn-ea"/>
              <a:cs typeface="+mn-cs"/>
            </a:rPr>
            <a:t>30142</a:t>
          </a:r>
        </a:p>
      </xdr:txBody>
    </xdr:sp>
    <xdr:clientData/>
  </xdr:twoCellAnchor>
  <xdr:twoCellAnchor>
    <xdr:from>
      <xdr:col>10</xdr:col>
      <xdr:colOff>729981</xdr:colOff>
      <xdr:row>11</xdr:row>
      <xdr:rowOff>1124030</xdr:rowOff>
    </xdr:from>
    <xdr:to>
      <xdr:col>10</xdr:col>
      <xdr:colOff>1026125</xdr:colOff>
      <xdr:row>11</xdr:row>
      <xdr:rowOff>1728661</xdr:rowOff>
    </xdr:to>
    <xdr:sp macro="" textlink="">
      <xdr:nvSpPr>
        <xdr:cNvPr id="4" name="TextBox 3">
          <a:hlinkClick xmlns:r="http://schemas.openxmlformats.org/officeDocument/2006/relationships" r:id="rId4"/>
          <a:extLst>
            <a:ext uri="{FF2B5EF4-FFF2-40B4-BE49-F238E27FC236}">
              <a16:creationId xmlns:a16="http://schemas.microsoft.com/office/drawing/2014/main" id="{E1D5B696-3285-49CF-A529-364AD28B3834}"/>
            </a:ext>
          </a:extLst>
        </xdr:cNvPr>
        <xdr:cNvSpPr txBox="1"/>
      </xdr:nvSpPr>
      <xdr:spPr>
        <a:xfrm rot="16200000">
          <a:off x="11702801" y="5274696"/>
          <a:ext cx="604631" cy="296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latin typeface="+mn-lt"/>
              <a:ea typeface="+mn-ea"/>
              <a:cs typeface="+mn-cs"/>
            </a:rPr>
            <a:t>30400</a:t>
          </a:r>
        </a:p>
      </xdr:txBody>
    </xdr:sp>
    <xdr:clientData/>
  </xdr:twoCellAnchor>
  <xdr:twoCellAnchor>
    <xdr:from>
      <xdr:col>5</xdr:col>
      <xdr:colOff>603435</xdr:colOff>
      <xdr:row>11</xdr:row>
      <xdr:rowOff>1122195</xdr:rowOff>
    </xdr:from>
    <xdr:to>
      <xdr:col>5</xdr:col>
      <xdr:colOff>851913</xdr:colOff>
      <xdr:row>11</xdr:row>
      <xdr:rowOff>1727232</xdr:rowOff>
    </xdr:to>
    <xdr:sp macro="" textlink="">
      <xdr:nvSpPr>
        <xdr:cNvPr id="5" name="TextBox 4">
          <a:hlinkClick xmlns:r="http://schemas.openxmlformats.org/officeDocument/2006/relationships" r:id="rId5"/>
          <a:extLst>
            <a:ext uri="{FF2B5EF4-FFF2-40B4-BE49-F238E27FC236}">
              <a16:creationId xmlns:a16="http://schemas.microsoft.com/office/drawing/2014/main" id="{97C763B7-143B-48DF-B2FD-ADD20AA6B961}"/>
            </a:ext>
          </a:extLst>
        </xdr:cNvPr>
        <xdr:cNvSpPr txBox="1"/>
      </xdr:nvSpPr>
      <xdr:spPr>
        <a:xfrm rot="16200000">
          <a:off x="6627970" y="5274482"/>
          <a:ext cx="605037" cy="24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chemeClr val="tx2">
                  <a:lumMod val="60000"/>
                  <a:lumOff val="40000"/>
                </a:schemeClr>
              </a:solidFill>
              <a:latin typeface="+mn-lt"/>
              <a:ea typeface="+mn-ea"/>
              <a:cs typeface="+mn-cs"/>
            </a:rPr>
            <a:t>01004</a:t>
          </a:r>
        </a:p>
      </xdr:txBody>
    </xdr:sp>
    <xdr:clientData/>
  </xdr:twoCellAnchor>
  <xdr:twoCellAnchor>
    <xdr:from>
      <xdr:col>9</xdr:col>
      <xdr:colOff>675345</xdr:colOff>
      <xdr:row>11</xdr:row>
      <xdr:rowOff>1125785</xdr:rowOff>
    </xdr:from>
    <xdr:to>
      <xdr:col>9</xdr:col>
      <xdr:colOff>923823</xdr:colOff>
      <xdr:row>11</xdr:row>
      <xdr:rowOff>1725830</xdr:rowOff>
    </xdr:to>
    <xdr:sp macro="" textlink="">
      <xdr:nvSpPr>
        <xdr:cNvPr id="7" name="TextBox 6">
          <a:hlinkClick xmlns:r="http://schemas.openxmlformats.org/officeDocument/2006/relationships" r:id="rId6"/>
          <a:extLst>
            <a:ext uri="{FF2B5EF4-FFF2-40B4-BE49-F238E27FC236}">
              <a16:creationId xmlns:a16="http://schemas.microsoft.com/office/drawing/2014/main" id="{0EF5A836-99A6-4314-AEF6-E36748BDCF88}"/>
            </a:ext>
          </a:extLst>
        </xdr:cNvPr>
        <xdr:cNvSpPr txBox="1"/>
      </xdr:nvSpPr>
      <xdr:spPr>
        <a:xfrm rot="16200000">
          <a:off x="10567044" y="5275576"/>
          <a:ext cx="600045" cy="24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latin typeface="+mn-lt"/>
              <a:ea typeface="+mn-ea"/>
              <a:cs typeface="+mn-cs"/>
            </a:rPr>
            <a:t>47201</a:t>
          </a:r>
        </a:p>
      </xdr:txBody>
    </xdr:sp>
    <xdr:clientData/>
  </xdr:twoCellAnchor>
  <xdr:twoCellAnchor>
    <xdr:from>
      <xdr:col>5</xdr:col>
      <xdr:colOff>638175</xdr:colOff>
      <xdr:row>11</xdr:row>
      <xdr:rowOff>1894244</xdr:rowOff>
    </xdr:from>
    <xdr:to>
      <xdr:col>5</xdr:col>
      <xdr:colOff>908844</xdr:colOff>
      <xdr:row>11</xdr:row>
      <xdr:rowOff>2458601</xdr:rowOff>
    </xdr:to>
    <xdr:sp macro="" textlink="">
      <xdr:nvSpPr>
        <xdr:cNvPr id="9" name="TextBox 8">
          <a:hlinkClick xmlns:r="http://schemas.openxmlformats.org/officeDocument/2006/relationships" r:id="rId7"/>
          <a:extLst>
            <a:ext uri="{FF2B5EF4-FFF2-40B4-BE49-F238E27FC236}">
              <a16:creationId xmlns:a16="http://schemas.microsoft.com/office/drawing/2014/main" id="{71D904F1-5373-88EA-2CA9-C53947D0DD94}"/>
            </a:ext>
          </a:extLst>
        </xdr:cNvPr>
        <xdr:cNvSpPr txBox="1"/>
      </xdr:nvSpPr>
      <xdr:spPr>
        <a:xfrm rot="16200000">
          <a:off x="6694146" y="6015095"/>
          <a:ext cx="564357" cy="2706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latin typeface="+mn-lt"/>
              <a:ea typeface="+mn-ea"/>
              <a:cs typeface="+mn-cs"/>
            </a:rPr>
            <a:t>01003</a:t>
          </a:r>
        </a:p>
      </xdr:txBody>
    </xdr:sp>
    <xdr:clientData/>
  </xdr:twoCellAnchor>
  <xdr:oneCellAnchor>
    <xdr:from>
      <xdr:col>6</xdr:col>
      <xdr:colOff>521048</xdr:colOff>
      <xdr:row>11</xdr:row>
      <xdr:rowOff>1878970</xdr:rowOff>
    </xdr:from>
    <xdr:ext cx="248894" cy="574003"/>
    <xdr:sp macro="" textlink="">
      <xdr:nvSpPr>
        <xdr:cNvPr id="10" name="TextBox 9">
          <a:hlinkClick xmlns:r="http://schemas.openxmlformats.org/officeDocument/2006/relationships" r:id="rId8"/>
          <a:extLst>
            <a:ext uri="{FF2B5EF4-FFF2-40B4-BE49-F238E27FC236}">
              <a16:creationId xmlns:a16="http://schemas.microsoft.com/office/drawing/2014/main" id="{C67ED870-DDA6-FD9D-A1C0-B01ED37DDB4F}"/>
            </a:ext>
          </a:extLst>
        </xdr:cNvPr>
        <xdr:cNvSpPr txBox="1"/>
      </xdr:nvSpPr>
      <xdr:spPr>
        <a:xfrm rot="16200000">
          <a:off x="7557963" y="6015532"/>
          <a:ext cx="574003" cy="248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01034</a:t>
          </a:r>
          <a:r>
            <a:rPr lang="en-US" sz="1100" b="0" i="0">
              <a:solidFill>
                <a:schemeClr val="tx1"/>
              </a:solidFill>
              <a:effectLst/>
              <a:latin typeface="+mn-lt"/>
              <a:ea typeface="+mn-ea"/>
              <a:cs typeface="+mn-cs"/>
            </a:rPr>
            <a:t> </a:t>
          </a:r>
        </a:p>
        <a:p>
          <a:endParaRPr lang="en-US" sz="1100"/>
        </a:p>
      </xdr:txBody>
    </xdr:sp>
    <xdr:clientData/>
  </xdr:oneCellAnchor>
  <xdr:oneCellAnchor>
    <xdr:from>
      <xdr:col>7</xdr:col>
      <xdr:colOff>640696</xdr:colOff>
      <xdr:row>11</xdr:row>
      <xdr:rowOff>1862510</xdr:rowOff>
    </xdr:from>
    <xdr:ext cx="277812" cy="574003"/>
    <xdr:sp macro="" textlink="">
      <xdr:nvSpPr>
        <xdr:cNvPr id="11" name="TextBox 10">
          <a:hlinkClick xmlns:r="http://schemas.openxmlformats.org/officeDocument/2006/relationships" r:id="rId9"/>
          <a:extLst>
            <a:ext uri="{FF2B5EF4-FFF2-40B4-BE49-F238E27FC236}">
              <a16:creationId xmlns:a16="http://schemas.microsoft.com/office/drawing/2014/main" id="{9BC5450E-517A-06FF-A441-8CFA8D50D1CF}"/>
            </a:ext>
          </a:extLst>
        </xdr:cNvPr>
        <xdr:cNvSpPr txBox="1"/>
      </xdr:nvSpPr>
      <xdr:spPr>
        <a:xfrm rot="16200000">
          <a:off x="8600415" y="5984613"/>
          <a:ext cx="574003" cy="277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02402</a:t>
          </a:r>
          <a:r>
            <a:rPr lang="en-US" sz="1100" b="0" i="0">
              <a:solidFill>
                <a:schemeClr val="tx1"/>
              </a:solidFill>
              <a:effectLst/>
              <a:latin typeface="+mn-lt"/>
              <a:ea typeface="+mn-ea"/>
              <a:cs typeface="+mn-cs"/>
            </a:rPr>
            <a:t> </a:t>
          </a:r>
        </a:p>
        <a:p>
          <a:endParaRPr lang="en-US" sz="1100"/>
        </a:p>
      </xdr:txBody>
    </xdr:sp>
    <xdr:clientData/>
  </xdr:oneCellAnchor>
  <xdr:oneCellAnchor>
    <xdr:from>
      <xdr:col>8</xdr:col>
      <xdr:colOff>591225</xdr:colOff>
      <xdr:row>11</xdr:row>
      <xdr:rowOff>1859623</xdr:rowOff>
    </xdr:from>
    <xdr:ext cx="264560" cy="542136"/>
    <xdr:sp macro="" textlink="">
      <xdr:nvSpPr>
        <xdr:cNvPr id="12" name="TextBox 11">
          <a:hlinkClick xmlns:r="http://schemas.openxmlformats.org/officeDocument/2006/relationships" r:id="rId10"/>
          <a:extLst>
            <a:ext uri="{FF2B5EF4-FFF2-40B4-BE49-F238E27FC236}">
              <a16:creationId xmlns:a16="http://schemas.microsoft.com/office/drawing/2014/main" id="{E9341B9D-05A7-EC0C-0C60-9C1DB8460A1B}"/>
            </a:ext>
          </a:extLst>
        </xdr:cNvPr>
        <xdr:cNvSpPr txBox="1"/>
      </xdr:nvSpPr>
      <xdr:spPr>
        <a:xfrm rot="16200000">
          <a:off x="9552702" y="5972418"/>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10033</a:t>
          </a:r>
        </a:p>
      </xdr:txBody>
    </xdr:sp>
    <xdr:clientData/>
  </xdr:oneCellAnchor>
  <xdr:oneCellAnchor>
    <xdr:from>
      <xdr:col>9</xdr:col>
      <xdr:colOff>695527</xdr:colOff>
      <xdr:row>11</xdr:row>
      <xdr:rowOff>1856795</xdr:rowOff>
    </xdr:from>
    <xdr:ext cx="264560" cy="542136"/>
    <xdr:sp macro="" textlink="">
      <xdr:nvSpPr>
        <xdr:cNvPr id="13" name="TextBox 12">
          <a:hlinkClick xmlns:r="http://schemas.openxmlformats.org/officeDocument/2006/relationships" r:id="rId11"/>
          <a:extLst>
            <a:ext uri="{FF2B5EF4-FFF2-40B4-BE49-F238E27FC236}">
              <a16:creationId xmlns:a16="http://schemas.microsoft.com/office/drawing/2014/main" id="{8F96FC92-EC18-4D01-B631-5ED858B25A3B}"/>
            </a:ext>
          </a:extLst>
        </xdr:cNvPr>
        <xdr:cNvSpPr txBox="1"/>
      </xdr:nvSpPr>
      <xdr:spPr>
        <a:xfrm rot="16200000">
          <a:off x="10624222" y="5969590"/>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10034</a:t>
          </a:r>
        </a:p>
      </xdr:txBody>
    </xdr:sp>
    <xdr:clientData/>
  </xdr:oneCellAnchor>
  <xdr:oneCellAnchor>
    <xdr:from>
      <xdr:col>9</xdr:col>
      <xdr:colOff>672921</xdr:colOff>
      <xdr:row>11</xdr:row>
      <xdr:rowOff>432444</xdr:rowOff>
    </xdr:from>
    <xdr:ext cx="313642" cy="619124"/>
    <xdr:sp macro="" textlink="">
      <xdr:nvSpPr>
        <xdr:cNvPr id="14" name="TextBox 13">
          <a:hlinkClick xmlns:r="http://schemas.openxmlformats.org/officeDocument/2006/relationships" r:id="rId12"/>
          <a:extLst>
            <a:ext uri="{FF2B5EF4-FFF2-40B4-BE49-F238E27FC236}">
              <a16:creationId xmlns:a16="http://schemas.microsoft.com/office/drawing/2014/main" id="{2DDE10C6-0B4E-CDE9-7B4F-94B860069CBA}"/>
            </a:ext>
          </a:extLst>
        </xdr:cNvPr>
        <xdr:cNvSpPr txBox="1"/>
      </xdr:nvSpPr>
      <xdr:spPr>
        <a:xfrm rot="16200000">
          <a:off x="10587663" y="4559192"/>
          <a:ext cx="619124" cy="3136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10063</a:t>
          </a:r>
          <a:r>
            <a:rPr lang="en-US" sz="1100" b="0" i="0">
              <a:solidFill>
                <a:schemeClr val="tx1"/>
              </a:solidFill>
              <a:effectLst/>
              <a:latin typeface="+mn-lt"/>
              <a:ea typeface="+mn-ea"/>
              <a:cs typeface="+mn-cs"/>
            </a:rPr>
            <a:t> </a:t>
          </a:r>
        </a:p>
        <a:p>
          <a:endParaRPr lang="en-US" sz="1100"/>
        </a:p>
      </xdr:txBody>
    </xdr:sp>
    <xdr:clientData/>
  </xdr:oneCellAnchor>
  <xdr:oneCellAnchor>
    <xdr:from>
      <xdr:col>10</xdr:col>
      <xdr:colOff>732669</xdr:colOff>
      <xdr:row>11</xdr:row>
      <xdr:rowOff>1867624</xdr:rowOff>
    </xdr:from>
    <xdr:ext cx="264560" cy="542136"/>
    <xdr:sp macro="" textlink="">
      <xdr:nvSpPr>
        <xdr:cNvPr id="15" name="TextBox 14">
          <a:hlinkClick xmlns:r="http://schemas.openxmlformats.org/officeDocument/2006/relationships" r:id="rId13"/>
          <a:extLst>
            <a:ext uri="{FF2B5EF4-FFF2-40B4-BE49-F238E27FC236}">
              <a16:creationId xmlns:a16="http://schemas.microsoft.com/office/drawing/2014/main" id="{7DF6A3B6-76BB-84D9-D5F4-C0C2BAB5B065}"/>
            </a:ext>
          </a:extLst>
        </xdr:cNvPr>
        <xdr:cNvSpPr txBox="1"/>
      </xdr:nvSpPr>
      <xdr:spPr>
        <a:xfrm rot="16200000">
          <a:off x="11720945" y="6002834"/>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10036</a:t>
          </a:r>
        </a:p>
      </xdr:txBody>
    </xdr:sp>
    <xdr:clientData/>
  </xdr:oneCellAnchor>
  <xdr:oneCellAnchor>
    <xdr:from>
      <xdr:col>11</xdr:col>
      <xdr:colOff>658768</xdr:colOff>
      <xdr:row>11</xdr:row>
      <xdr:rowOff>1859736</xdr:rowOff>
    </xdr:from>
    <xdr:ext cx="264560" cy="542136"/>
    <xdr:sp macro="" textlink="">
      <xdr:nvSpPr>
        <xdr:cNvPr id="16" name="TextBox 15">
          <a:hlinkClick xmlns:r="http://schemas.openxmlformats.org/officeDocument/2006/relationships" r:id="rId14"/>
          <a:extLst>
            <a:ext uri="{FF2B5EF4-FFF2-40B4-BE49-F238E27FC236}">
              <a16:creationId xmlns:a16="http://schemas.microsoft.com/office/drawing/2014/main" id="{08389C8F-EAF8-3F8F-6C04-EF1962D0EAFC}"/>
            </a:ext>
          </a:extLst>
        </xdr:cNvPr>
        <xdr:cNvSpPr txBox="1"/>
      </xdr:nvSpPr>
      <xdr:spPr>
        <a:xfrm rot="16200000">
          <a:off x="12632309" y="5974176"/>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30121</a:t>
          </a:r>
        </a:p>
      </xdr:txBody>
    </xdr:sp>
    <xdr:clientData/>
  </xdr:oneCellAnchor>
  <xdr:oneCellAnchor>
    <xdr:from>
      <xdr:col>12</xdr:col>
      <xdr:colOff>611538</xdr:colOff>
      <xdr:row>11</xdr:row>
      <xdr:rowOff>1871963</xdr:rowOff>
    </xdr:from>
    <xdr:ext cx="264560" cy="542136"/>
    <xdr:sp macro="" textlink="">
      <xdr:nvSpPr>
        <xdr:cNvPr id="17" name="TextBox 16">
          <a:hlinkClick xmlns:r="http://schemas.openxmlformats.org/officeDocument/2006/relationships" r:id="rId15"/>
          <a:extLst>
            <a:ext uri="{FF2B5EF4-FFF2-40B4-BE49-F238E27FC236}">
              <a16:creationId xmlns:a16="http://schemas.microsoft.com/office/drawing/2014/main" id="{0009CF77-65D5-1E48-1058-25FCF9F0A469}"/>
            </a:ext>
          </a:extLst>
        </xdr:cNvPr>
        <xdr:cNvSpPr txBox="1"/>
      </xdr:nvSpPr>
      <xdr:spPr>
        <a:xfrm rot="16200000">
          <a:off x="13618433" y="5986403"/>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30131</a:t>
          </a:r>
        </a:p>
      </xdr:txBody>
    </xdr:sp>
    <xdr:clientData/>
  </xdr:oneCellAnchor>
  <xdr:oneCellAnchor>
    <xdr:from>
      <xdr:col>13</xdr:col>
      <xdr:colOff>655583</xdr:colOff>
      <xdr:row>11</xdr:row>
      <xdr:rowOff>1873904</xdr:rowOff>
    </xdr:from>
    <xdr:ext cx="264560" cy="542136"/>
    <xdr:sp macro="" textlink="">
      <xdr:nvSpPr>
        <xdr:cNvPr id="18" name="TextBox 17">
          <a:hlinkClick xmlns:r="http://schemas.openxmlformats.org/officeDocument/2006/relationships" r:id="rId16"/>
          <a:extLst>
            <a:ext uri="{FF2B5EF4-FFF2-40B4-BE49-F238E27FC236}">
              <a16:creationId xmlns:a16="http://schemas.microsoft.com/office/drawing/2014/main" id="{297D0E3D-9831-C7FF-406A-CA9429AE51AF}"/>
            </a:ext>
          </a:extLst>
        </xdr:cNvPr>
        <xdr:cNvSpPr txBox="1"/>
      </xdr:nvSpPr>
      <xdr:spPr>
        <a:xfrm rot="16200000">
          <a:off x="14661849" y="6001178"/>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02003</a:t>
          </a:r>
        </a:p>
      </xdr:txBody>
    </xdr:sp>
    <xdr:clientData/>
  </xdr:oneCellAnchor>
  <xdr:oneCellAnchor>
    <xdr:from>
      <xdr:col>14</xdr:col>
      <xdr:colOff>928846</xdr:colOff>
      <xdr:row>11</xdr:row>
      <xdr:rowOff>1810514</xdr:rowOff>
    </xdr:from>
    <xdr:ext cx="264560" cy="542136"/>
    <xdr:sp macro="" textlink="">
      <xdr:nvSpPr>
        <xdr:cNvPr id="19" name="TextBox 18">
          <a:hlinkClick xmlns:r="http://schemas.openxmlformats.org/officeDocument/2006/relationships" r:id="rId17"/>
          <a:extLst>
            <a:ext uri="{FF2B5EF4-FFF2-40B4-BE49-F238E27FC236}">
              <a16:creationId xmlns:a16="http://schemas.microsoft.com/office/drawing/2014/main" id="{3017A0A8-C016-945E-DBF3-8C1D4A9FCC0C}"/>
            </a:ext>
          </a:extLst>
        </xdr:cNvPr>
        <xdr:cNvSpPr txBox="1"/>
      </xdr:nvSpPr>
      <xdr:spPr>
        <a:xfrm rot="16200000">
          <a:off x="15985756" y="5929128"/>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30015</a:t>
          </a:r>
        </a:p>
      </xdr:txBody>
    </xdr:sp>
    <xdr:clientData/>
  </xdr:oneCellAnchor>
  <xdr:oneCellAnchor>
    <xdr:from>
      <xdr:col>15</xdr:col>
      <xdr:colOff>714719</xdr:colOff>
      <xdr:row>11</xdr:row>
      <xdr:rowOff>1847432</xdr:rowOff>
    </xdr:from>
    <xdr:ext cx="264560" cy="542136"/>
    <xdr:sp macro="" textlink="">
      <xdr:nvSpPr>
        <xdr:cNvPr id="20" name="TextBox 19">
          <a:hlinkClick xmlns:r="http://schemas.openxmlformats.org/officeDocument/2006/relationships" r:id="rId18"/>
          <a:extLst>
            <a:ext uri="{FF2B5EF4-FFF2-40B4-BE49-F238E27FC236}">
              <a16:creationId xmlns:a16="http://schemas.microsoft.com/office/drawing/2014/main" id="{50BB4DE7-5F6C-258E-CD68-903B048B68C6}"/>
            </a:ext>
          </a:extLst>
        </xdr:cNvPr>
        <xdr:cNvSpPr txBox="1"/>
      </xdr:nvSpPr>
      <xdr:spPr>
        <a:xfrm rot="16200000">
          <a:off x="17152384" y="5966046"/>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30160</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
        <v>508</v>
      </c>
      <c r="B3" s="69"/>
      <c r="C3" s="69"/>
      <c r="D3" s="69"/>
      <c r="E3" s="69"/>
      <c r="F3" s="69"/>
      <c r="G3" s="69"/>
      <c r="H3" s="69"/>
      <c r="I3" s="69"/>
      <c r="J3" s="69"/>
      <c r="K3" s="69"/>
      <c r="M3" s="7"/>
      <c r="N3" s="7"/>
    </row>
    <row r="4" spans="1:26" ht="15" customHeight="1" x14ac:dyDescent="0.35">
      <c r="A4" s="112"/>
      <c r="B4" s="112"/>
      <c r="C4" s="112"/>
      <c r="D4" s="112"/>
      <c r="E4" s="112"/>
      <c r="F4" s="112"/>
      <c r="G4" s="112"/>
      <c r="H4" s="112"/>
      <c r="I4" s="112"/>
      <c r="J4" s="112"/>
      <c r="K4" s="8"/>
      <c r="L4" s="8"/>
      <c r="M4" s="7"/>
      <c r="N4" s="7"/>
    </row>
    <row r="5" spans="1:26" ht="15" customHeight="1" x14ac:dyDescent="0.35">
      <c r="A5" s="112"/>
      <c r="B5" s="112"/>
      <c r="C5" s="112"/>
      <c r="D5" s="112"/>
      <c r="E5" s="112"/>
      <c r="F5" s="112"/>
      <c r="G5" s="112"/>
      <c r="H5" s="112"/>
      <c r="I5" s="112"/>
      <c r="J5" s="112"/>
      <c r="K5" s="8"/>
      <c r="L5" s="8"/>
      <c r="M5" s="7"/>
      <c r="N5" s="7"/>
    </row>
    <row r="6" spans="1:26" ht="15" customHeight="1" x14ac:dyDescent="0.35">
      <c r="A6" s="112"/>
      <c r="B6" s="112"/>
      <c r="C6" s="112"/>
      <c r="D6" s="112"/>
      <c r="E6" s="112"/>
      <c r="F6" s="112"/>
      <c r="G6" s="112"/>
      <c r="H6" s="112"/>
      <c r="I6" s="112"/>
      <c r="J6" s="112"/>
      <c r="K6" s="8"/>
      <c r="L6" s="8"/>
      <c r="M6" s="7"/>
      <c r="N6" s="7"/>
    </row>
    <row r="7" spans="1:26" ht="117.75" customHeight="1" x14ac:dyDescent="0.2">
      <c r="A7" s="113" t="s">
        <v>532</v>
      </c>
      <c r="B7" s="113"/>
      <c r="C7" s="113"/>
      <c r="D7" s="113"/>
      <c r="E7" s="113"/>
      <c r="F7" s="113"/>
      <c r="G7" s="113"/>
      <c r="H7" s="113"/>
      <c r="I7" s="113"/>
      <c r="J7" s="113"/>
      <c r="K7" s="113"/>
      <c r="L7" s="113"/>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5"/>
      <c r="C10" s="116"/>
      <c r="D10" s="116"/>
      <c r="E10" s="116"/>
      <c r="F10" s="116"/>
      <c r="G10" s="117"/>
      <c r="H10"/>
      <c r="I10"/>
      <c r="J10"/>
      <c r="K10" s="12"/>
      <c r="L10" s="6" t="s">
        <v>301</v>
      </c>
      <c r="M10" s="6"/>
      <c r="N10" s="7"/>
      <c r="O10" s="7"/>
      <c r="P10" s="7"/>
      <c r="Q10" s="7"/>
      <c r="R10" s="7"/>
      <c r="S10" s="7"/>
      <c r="Z10" s="4" t="s">
        <v>310</v>
      </c>
    </row>
    <row r="11" spans="1:26" ht="15" x14ac:dyDescent="0.25">
      <c r="A11" s="5" t="s">
        <v>261</v>
      </c>
      <c r="B11" s="115"/>
      <c r="C11" s="116"/>
      <c r="D11" s="116"/>
      <c r="E11" s="116"/>
      <c r="F11" s="116"/>
      <c r="G11" s="117"/>
      <c r="H11"/>
      <c r="I11"/>
      <c r="J11"/>
      <c r="K11" s="12"/>
      <c r="L11" s="6" t="s">
        <v>302</v>
      </c>
      <c r="M11" s="6"/>
      <c r="N11" s="7"/>
      <c r="O11" s="7"/>
      <c r="P11" s="7"/>
      <c r="Q11" s="7"/>
      <c r="R11" s="7"/>
      <c r="S11" s="7"/>
      <c r="Z11" s="4" t="s">
        <v>311</v>
      </c>
    </row>
    <row r="12" spans="1:26" ht="15" x14ac:dyDescent="0.25">
      <c r="A12" s="5" t="s">
        <v>262</v>
      </c>
      <c r="B12" s="115"/>
      <c r="C12" s="116"/>
      <c r="D12" s="116"/>
      <c r="E12" s="116"/>
      <c r="F12" s="116"/>
      <c r="G12" s="117"/>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5"/>
      <c r="C15" s="116"/>
      <c r="D15" s="116"/>
      <c r="E15" s="116"/>
      <c r="F15" s="116"/>
      <c r="G15" s="117"/>
      <c r="H15"/>
      <c r="I15"/>
      <c r="J15"/>
      <c r="K15" s="12"/>
      <c r="L15" s="6"/>
      <c r="N15" s="7"/>
      <c r="O15" s="7"/>
      <c r="P15" s="7"/>
      <c r="Q15" s="7"/>
      <c r="R15" s="7"/>
      <c r="S15" s="7"/>
    </row>
    <row r="16" spans="1:26" ht="15" x14ac:dyDescent="0.25">
      <c r="A16" s="5" t="s">
        <v>314</v>
      </c>
      <c r="B16" s="115"/>
      <c r="C16" s="116"/>
      <c r="D16" s="116"/>
      <c r="E16" s="116"/>
      <c r="F16" s="116"/>
      <c r="G16" s="117"/>
      <c r="H16"/>
      <c r="I16"/>
      <c r="J16"/>
      <c r="K16" s="12"/>
      <c r="L16" s="6"/>
      <c r="N16" s="7"/>
      <c r="O16" s="7"/>
      <c r="P16" s="7"/>
      <c r="Q16" s="7"/>
      <c r="R16" s="7"/>
      <c r="S16" s="7"/>
    </row>
    <row r="17" spans="1:26" ht="15.75" customHeight="1" x14ac:dyDescent="0.25">
      <c r="A17" s="5" t="s">
        <v>264</v>
      </c>
      <c r="B17" s="58"/>
      <c r="C17" s="12"/>
      <c r="I17" s="7"/>
      <c r="J17" s="7"/>
      <c r="K17" s="7"/>
      <c r="L17" s="14"/>
      <c r="M17" s="7"/>
      <c r="N17" s="7"/>
    </row>
    <row r="18" spans="1:26" ht="15" customHeight="1" x14ac:dyDescent="0.25">
      <c r="A18" s="5" t="s">
        <v>260</v>
      </c>
      <c r="B18" s="58"/>
      <c r="C18" s="12"/>
      <c r="G18" s="114" t="s">
        <v>347</v>
      </c>
      <c r="H18" s="114"/>
      <c r="I18" s="7"/>
      <c r="K18" s="7"/>
      <c r="L18" s="7"/>
      <c r="M18" s="7"/>
      <c r="N18" s="7"/>
    </row>
    <row r="19" spans="1:26" ht="28.5" customHeight="1" x14ac:dyDescent="0.25">
      <c r="A19" s="18" t="s">
        <v>515</v>
      </c>
      <c r="B19" s="58"/>
      <c r="E19" s="16" t="s">
        <v>348</v>
      </c>
      <c r="F19" s="17"/>
      <c r="G19" s="18"/>
      <c r="H19" s="59"/>
      <c r="I19" s="19" t="s">
        <v>295</v>
      </c>
      <c r="J19" s="20" t="str">
        <f>IFERROR(IF(SUM(ISNUMBER(B39),ISNUMBER(C39),ISNUMBER(B40),ISNUMBER(C40),ISNUMBER(C41),ISNUMBER(B41))=6,SUMPRODUCT(B39:B138,C39:C138)/SUM(B39:B138)," ")," ")</f>
        <v xml:space="preserve"> </v>
      </c>
      <c r="K19" s="111" t="s">
        <v>489</v>
      </c>
      <c r="L19" s="111"/>
      <c r="M19" s="111"/>
      <c r="N19" s="111"/>
      <c r="O19" s="111"/>
      <c r="R19" s="21"/>
    </row>
    <row r="20" spans="1:26" ht="30" customHeight="1" x14ac:dyDescent="0.2">
      <c r="A20" s="22" t="s">
        <v>349</v>
      </c>
      <c r="E20" s="67" t="s">
        <v>487</v>
      </c>
      <c r="F20" s="110"/>
      <c r="G20" s="110"/>
      <c r="I20" s="19" t="s">
        <v>488</v>
      </c>
      <c r="J20" s="20" t="str" cm="1">
        <f t="array" ref="J20">IFERROR(IF(SUM(ISNUMBER(B39),ISNUMBER(C39),ISNUMBER(B40),ISNUMBER(C40),ISNUMBER(C41),ISNUMBER(B41))=6,SUMPRODUCT(B39:B138,(B21-C39:C138)/(B21-B23))/SUM(B39:B138)*100,""),"")</f>
        <v/>
      </c>
      <c r="K20" s="111"/>
      <c r="L20" s="111"/>
      <c r="M20" s="111"/>
      <c r="N20" s="111"/>
      <c r="O20" s="111"/>
    </row>
    <row r="21" spans="1:26" ht="15" x14ac:dyDescent="0.25">
      <c r="A21" s="23" t="s">
        <v>350</v>
      </c>
      <c r="B21" s="24"/>
      <c r="C21" s="7"/>
      <c r="D21" s="109" t="s">
        <v>533</v>
      </c>
      <c r="J21" s="7"/>
      <c r="K21" s="25" t="s">
        <v>293</v>
      </c>
      <c r="Z21" s="60" t="s">
        <v>3</v>
      </c>
    </row>
    <row r="22" spans="1:26" ht="15" x14ac:dyDescent="0.25">
      <c r="A22" s="26" t="s">
        <v>351</v>
      </c>
      <c r="B22" s="24"/>
      <c r="C22" s="7"/>
      <c r="D22" s="109"/>
      <c r="F22" s="27"/>
      <c r="H22" s="27"/>
      <c r="I22" s="28"/>
      <c r="J22" s="7"/>
      <c r="K22" s="25" t="s">
        <v>294</v>
      </c>
      <c r="Z22" s="60" t="s">
        <v>4</v>
      </c>
    </row>
    <row r="23" spans="1:26" s="7" customFormat="1" ht="15" x14ac:dyDescent="0.25">
      <c r="A23" s="29" t="s">
        <v>352</v>
      </c>
      <c r="B23" s="30"/>
      <c r="D23" s="109"/>
      <c r="Z23" s="60" t="s">
        <v>5</v>
      </c>
    </row>
    <row r="24" spans="1:26" s="7" customFormat="1" ht="15" x14ac:dyDescent="0.25">
      <c r="Z24" s="60" t="s">
        <v>6</v>
      </c>
    </row>
    <row r="25" spans="1:26" s="7" customFormat="1" ht="15" x14ac:dyDescent="0.25">
      <c r="A25" s="5"/>
      <c r="Z25" s="60" t="s">
        <v>7</v>
      </c>
    </row>
    <row r="26" spans="1:26" s="7" customFormat="1" ht="15" x14ac:dyDescent="0.25">
      <c r="A26" s="5"/>
      <c r="Z26" s="60" t="s">
        <v>8</v>
      </c>
    </row>
    <row r="27" spans="1:26" s="7" customFormat="1" ht="15" x14ac:dyDescent="0.25">
      <c r="A27" s="5"/>
      <c r="Z27" s="60" t="s">
        <v>9</v>
      </c>
    </row>
    <row r="28" spans="1:26" s="7" customFormat="1" ht="15" x14ac:dyDescent="0.25">
      <c r="A28" s="5"/>
      <c r="Z28" s="60" t="s">
        <v>10</v>
      </c>
    </row>
    <row r="29" spans="1:26" s="7" customFormat="1" ht="15" x14ac:dyDescent="0.25">
      <c r="A29" s="5"/>
      <c r="Z29" s="60" t="s">
        <v>11</v>
      </c>
    </row>
    <row r="30" spans="1:26" s="7" customFormat="1" ht="15.75" x14ac:dyDescent="0.25">
      <c r="A30" s="31" t="s">
        <v>353</v>
      </c>
      <c r="Z30" s="60" t="s">
        <v>12</v>
      </c>
    </row>
    <row r="31" spans="1:26" s="7" customFormat="1" ht="15" x14ac:dyDescent="0.25">
      <c r="A31" s="5"/>
      <c r="Z31" s="60" t="s">
        <v>13</v>
      </c>
    </row>
    <row r="32" spans="1:26" s="7" customFormat="1" ht="15" x14ac:dyDescent="0.25">
      <c r="A32" s="32"/>
      <c r="Z32" s="60" t="s">
        <v>14</v>
      </c>
    </row>
    <row r="33" spans="1:26" s="7" customFormat="1" ht="15" x14ac:dyDescent="0.25">
      <c r="A33" s="5"/>
      <c r="Z33" s="60" t="s">
        <v>15</v>
      </c>
    </row>
    <row r="34" spans="1:26" s="7" customFormat="1" ht="15" x14ac:dyDescent="0.25">
      <c r="A34" s="5"/>
      <c r="Z34" s="60" t="s">
        <v>16</v>
      </c>
    </row>
    <row r="35" spans="1:26" ht="31.5" customHeight="1" x14ac:dyDescent="0.25">
      <c r="A35" s="33" t="s">
        <v>354</v>
      </c>
      <c r="C35" s="12"/>
      <c r="F35" s="27"/>
      <c r="G35" s="27"/>
      <c r="H35" s="34"/>
      <c r="J35" s="7"/>
      <c r="Z35" s="60" t="s">
        <v>17</v>
      </c>
    </row>
    <row r="36" spans="1:26" ht="188.25" customHeight="1" x14ac:dyDescent="0.25">
      <c r="A36" s="57" t="s">
        <v>498</v>
      </c>
      <c r="B36" s="35" t="s">
        <v>317</v>
      </c>
      <c r="C36" s="35" t="s">
        <v>318</v>
      </c>
      <c r="E36" s="70" t="s">
        <v>490</v>
      </c>
      <c r="N36" s="60" t="s">
        <v>18</v>
      </c>
      <c r="S36" s="9" t="s">
        <v>18</v>
      </c>
      <c r="Z36" s="60" t="s">
        <v>18</v>
      </c>
    </row>
    <row r="37" spans="1:26" ht="27.75" customHeight="1" x14ac:dyDescent="0.25">
      <c r="A37" s="34" t="s">
        <v>319</v>
      </c>
      <c r="B37" s="37">
        <f>SUM(B39:B138,B140:B214)</f>
        <v>0</v>
      </c>
      <c r="D37" s="39" t="s">
        <v>355</v>
      </c>
      <c r="E37" s="59"/>
      <c r="G37" s="7"/>
      <c r="H37" s="7"/>
      <c r="I37" s="7"/>
      <c r="J37" s="7"/>
      <c r="K37" s="7"/>
      <c r="L37" s="7"/>
      <c r="N37" s="60" t="s">
        <v>19</v>
      </c>
      <c r="S37" s="9" t="s">
        <v>19</v>
      </c>
      <c r="Z37" s="60" t="s">
        <v>19</v>
      </c>
    </row>
    <row r="38" spans="1:26" ht="30.75" customHeight="1" x14ac:dyDescent="0.25">
      <c r="A38" s="40" t="s">
        <v>320</v>
      </c>
      <c r="C38" s="41">
        <f>IFERROR(AVERAGE(C39:C138),)</f>
        <v>0</v>
      </c>
      <c r="D38" s="44" t="s">
        <v>356</v>
      </c>
      <c r="E38" s="45" t="s">
        <v>315</v>
      </c>
      <c r="F38" s="45"/>
      <c r="G38" s="7"/>
      <c r="K38" s="46" t="s">
        <v>316</v>
      </c>
      <c r="L38" s="27" t="s">
        <v>305</v>
      </c>
      <c r="M38" s="64" t="s">
        <v>306</v>
      </c>
      <c r="N38" s="64"/>
      <c r="O38" s="7"/>
      <c r="P38" s="7"/>
      <c r="Q38" s="7"/>
      <c r="R38" s="7"/>
      <c r="S38" s="9" t="s">
        <v>20</v>
      </c>
      <c r="Z38" s="60" t="s">
        <v>20</v>
      </c>
    </row>
    <row r="39" spans="1:26" ht="15" x14ac:dyDescent="0.25">
      <c r="A39" s="58" t="s">
        <v>357</v>
      </c>
      <c r="B39" s="61"/>
      <c r="C39" s="61"/>
      <c r="D39" s="50"/>
      <c r="E39" s="48"/>
      <c r="F39" s="49"/>
      <c r="G39" s="7"/>
      <c r="K39" s="58" t="s">
        <v>258</v>
      </c>
      <c r="L39" s="65"/>
      <c r="M39" s="65"/>
      <c r="N39" s="65"/>
      <c r="O39" s="7"/>
      <c r="P39" s="7"/>
      <c r="Q39" s="7"/>
      <c r="R39" s="9" t="s">
        <v>21</v>
      </c>
      <c r="Z39" s="60" t="s">
        <v>21</v>
      </c>
    </row>
    <row r="40" spans="1:26" ht="14.45" customHeight="1" x14ac:dyDescent="0.25">
      <c r="A40" s="58" t="s">
        <v>358</v>
      </c>
      <c r="B40" s="61"/>
      <c r="C40" s="61"/>
      <c r="D40" s="50"/>
      <c r="E40" s="48"/>
      <c r="F40" s="49"/>
      <c r="G40" s="7"/>
      <c r="K40" s="58" t="s">
        <v>265</v>
      </c>
      <c r="L40" s="51"/>
      <c r="M40" s="51"/>
      <c r="N40" s="51"/>
      <c r="O40" s="7"/>
      <c r="P40" s="7"/>
      <c r="Q40" s="7"/>
      <c r="R40" s="9" t="s">
        <v>22</v>
      </c>
      <c r="Z40" s="60" t="s">
        <v>22</v>
      </c>
    </row>
    <row r="41" spans="1:26" ht="15" x14ac:dyDescent="0.25">
      <c r="A41" s="58" t="s">
        <v>359</v>
      </c>
      <c r="B41" s="61"/>
      <c r="C41" s="61"/>
      <c r="D41" s="50"/>
      <c r="E41" s="48"/>
      <c r="F41" s="49"/>
      <c r="G41" s="7"/>
      <c r="K41" s="58" t="s">
        <v>266</v>
      </c>
      <c r="L41" s="51"/>
      <c r="M41" s="51"/>
      <c r="N41" s="51"/>
      <c r="O41" s="7"/>
      <c r="P41" s="7"/>
      <c r="Q41" s="7"/>
      <c r="R41" s="9" t="s">
        <v>23</v>
      </c>
      <c r="Z41" s="60" t="s">
        <v>23</v>
      </c>
    </row>
    <row r="42" spans="1:26" ht="15" x14ac:dyDescent="0.25">
      <c r="A42" s="58" t="s">
        <v>360</v>
      </c>
      <c r="B42" s="61"/>
      <c r="C42" s="61"/>
      <c r="D42" s="50"/>
      <c r="E42" s="48"/>
      <c r="F42" s="49"/>
      <c r="G42" s="7"/>
      <c r="K42" s="58" t="s">
        <v>267</v>
      </c>
      <c r="L42" s="51"/>
      <c r="M42" s="51"/>
      <c r="N42" s="51"/>
      <c r="O42" s="7"/>
      <c r="P42" s="7"/>
      <c r="Q42" s="7"/>
      <c r="R42" s="9" t="s">
        <v>24</v>
      </c>
      <c r="Z42" s="60" t="s">
        <v>24</v>
      </c>
    </row>
    <row r="43" spans="1:26" ht="15" x14ac:dyDescent="0.25">
      <c r="A43" s="58" t="s">
        <v>361</v>
      </c>
      <c r="B43" s="61"/>
      <c r="C43" s="61"/>
      <c r="D43" s="50"/>
      <c r="E43" s="48"/>
      <c r="F43" s="49"/>
      <c r="G43" s="7"/>
      <c r="K43" s="58" t="s">
        <v>268</v>
      </c>
      <c r="L43" s="51"/>
      <c r="M43" s="51"/>
      <c r="N43" s="51"/>
      <c r="O43" s="7"/>
      <c r="P43" s="7"/>
      <c r="Q43" s="7"/>
      <c r="R43" s="9" t="s">
        <v>25</v>
      </c>
      <c r="Z43" s="60" t="s">
        <v>25</v>
      </c>
    </row>
    <row r="44" spans="1:26" ht="15" x14ac:dyDescent="0.25">
      <c r="A44" s="58" t="s">
        <v>362</v>
      </c>
      <c r="B44" s="61"/>
      <c r="C44" s="61"/>
      <c r="D44" s="50"/>
      <c r="E44" s="48"/>
      <c r="F44" s="49"/>
      <c r="G44" s="7"/>
      <c r="K44" s="58" t="s">
        <v>269</v>
      </c>
      <c r="L44" s="51"/>
      <c r="M44" s="51"/>
      <c r="N44" s="51"/>
      <c r="O44" s="7"/>
      <c r="P44" s="7"/>
      <c r="Q44" s="7"/>
      <c r="R44" s="9" t="s">
        <v>26</v>
      </c>
      <c r="Z44" s="60" t="s">
        <v>26</v>
      </c>
    </row>
    <row r="45" spans="1:26" ht="15" x14ac:dyDescent="0.25">
      <c r="A45" s="58" t="s">
        <v>363</v>
      </c>
      <c r="B45" s="61"/>
      <c r="C45" s="61"/>
      <c r="D45" s="50"/>
      <c r="E45" s="48"/>
      <c r="F45" s="49"/>
      <c r="G45" s="7"/>
      <c r="K45" s="58" t="s">
        <v>270</v>
      </c>
      <c r="L45" s="51"/>
      <c r="M45" s="51"/>
      <c r="N45" s="51"/>
      <c r="O45" s="7"/>
      <c r="P45" s="7"/>
      <c r="Q45" s="7"/>
      <c r="R45" s="9" t="s">
        <v>27</v>
      </c>
      <c r="Z45" s="60" t="s">
        <v>27</v>
      </c>
    </row>
    <row r="46" spans="1:26" ht="15" x14ac:dyDescent="0.25">
      <c r="A46" s="58" t="s">
        <v>364</v>
      </c>
      <c r="B46" s="61"/>
      <c r="C46" s="61"/>
      <c r="D46" s="50"/>
      <c r="E46" s="48"/>
      <c r="F46" s="49"/>
      <c r="G46" s="7"/>
      <c r="K46" s="58" t="s">
        <v>271</v>
      </c>
      <c r="L46" s="51"/>
      <c r="M46" s="51"/>
      <c r="N46" s="51"/>
      <c r="O46" s="7"/>
      <c r="P46" s="7"/>
      <c r="Q46" s="7"/>
      <c r="R46" s="9" t="s">
        <v>28</v>
      </c>
      <c r="Z46" s="60" t="s">
        <v>28</v>
      </c>
    </row>
    <row r="47" spans="1:26" ht="15" x14ac:dyDescent="0.25">
      <c r="A47" s="58" t="s">
        <v>365</v>
      </c>
      <c r="B47" s="61"/>
      <c r="C47" s="61"/>
      <c r="D47" s="50"/>
      <c r="E47" s="48"/>
      <c r="F47" s="49"/>
      <c r="G47" s="7"/>
      <c r="K47" s="58" t="s">
        <v>272</v>
      </c>
      <c r="L47" s="51"/>
      <c r="M47" s="51"/>
      <c r="N47" s="51"/>
      <c r="O47" s="7"/>
      <c r="P47" s="7"/>
      <c r="Q47" s="7"/>
      <c r="R47" s="9" t="s">
        <v>29</v>
      </c>
      <c r="Z47" s="60" t="s">
        <v>29</v>
      </c>
    </row>
    <row r="48" spans="1:26" ht="15" x14ac:dyDescent="0.25">
      <c r="A48" s="58" t="s">
        <v>366</v>
      </c>
      <c r="B48" s="61"/>
      <c r="C48" s="61"/>
      <c r="D48" s="50"/>
      <c r="E48" s="48"/>
      <c r="F48" s="49"/>
      <c r="G48" s="7"/>
      <c r="K48" s="58" t="s">
        <v>273</v>
      </c>
      <c r="L48" s="51"/>
      <c r="M48" s="51"/>
      <c r="N48" s="51"/>
      <c r="O48" s="7"/>
      <c r="P48" s="7"/>
      <c r="Q48" s="7"/>
      <c r="R48" s="9" t="s">
        <v>30</v>
      </c>
      <c r="Z48" s="60" t="s">
        <v>30</v>
      </c>
    </row>
    <row r="49" spans="1:26" ht="15" x14ac:dyDescent="0.25">
      <c r="A49" s="58" t="s">
        <v>367</v>
      </c>
      <c r="B49" s="61"/>
      <c r="C49" s="61"/>
      <c r="D49" s="50"/>
      <c r="E49" s="48"/>
      <c r="F49" s="49"/>
      <c r="G49" s="7"/>
      <c r="K49" s="58" t="s">
        <v>274</v>
      </c>
      <c r="L49" s="51"/>
      <c r="M49" s="51"/>
      <c r="N49" s="51"/>
      <c r="O49" s="7"/>
      <c r="P49" s="7"/>
      <c r="Q49" s="7"/>
      <c r="R49" s="9" t="s">
        <v>31</v>
      </c>
      <c r="Z49" s="60" t="s">
        <v>31</v>
      </c>
    </row>
    <row r="50" spans="1:26" ht="15" x14ac:dyDescent="0.25">
      <c r="A50" s="58" t="s">
        <v>368</v>
      </c>
      <c r="B50" s="58"/>
      <c r="C50" s="58"/>
      <c r="D50" s="50"/>
      <c r="E50" s="48"/>
      <c r="F50" s="49"/>
      <c r="G50" s="7"/>
      <c r="K50" s="58" t="s">
        <v>275</v>
      </c>
      <c r="L50" s="51"/>
      <c r="M50" s="51"/>
      <c r="N50" s="51"/>
      <c r="O50" s="7"/>
      <c r="P50" s="7"/>
      <c r="Q50" s="7"/>
      <c r="R50" s="9" t="s">
        <v>32</v>
      </c>
      <c r="Z50" s="60" t="s">
        <v>32</v>
      </c>
    </row>
    <row r="51" spans="1:26" ht="15" x14ac:dyDescent="0.25">
      <c r="A51" s="58" t="s">
        <v>369</v>
      </c>
      <c r="B51" s="58"/>
      <c r="C51" s="58"/>
      <c r="D51" s="50"/>
      <c r="E51" s="48"/>
      <c r="F51" s="49"/>
      <c r="G51" s="7"/>
      <c r="K51" s="58" t="s">
        <v>276</v>
      </c>
      <c r="L51" s="51"/>
      <c r="M51" s="51"/>
      <c r="N51" s="51"/>
      <c r="O51" s="7"/>
      <c r="P51" s="7"/>
      <c r="Q51" s="7"/>
      <c r="R51" s="9" t="s">
        <v>33</v>
      </c>
      <c r="Z51" s="60" t="s">
        <v>33</v>
      </c>
    </row>
    <row r="52" spans="1:26" ht="15" x14ac:dyDescent="0.25">
      <c r="A52" s="58" t="s">
        <v>370</v>
      </c>
      <c r="B52" s="58"/>
      <c r="C52" s="58"/>
      <c r="D52" s="50"/>
      <c r="E52" s="48"/>
      <c r="F52" s="49"/>
      <c r="G52" s="7"/>
      <c r="K52" s="58" t="s">
        <v>277</v>
      </c>
      <c r="L52" s="51"/>
      <c r="M52" s="51"/>
      <c r="N52" s="51"/>
      <c r="O52" s="7"/>
      <c r="P52" s="7"/>
      <c r="Q52" s="7"/>
      <c r="R52" s="9" t="s">
        <v>34</v>
      </c>
      <c r="Z52" s="60" t="s">
        <v>34</v>
      </c>
    </row>
    <row r="53" spans="1:26" ht="15" x14ac:dyDescent="0.25">
      <c r="A53" s="58" t="s">
        <v>371</v>
      </c>
      <c r="B53" s="58"/>
      <c r="C53" s="58"/>
      <c r="D53" s="50"/>
      <c r="E53" s="48"/>
      <c r="F53" s="49"/>
      <c r="G53" s="7"/>
      <c r="K53" s="58" t="s">
        <v>278</v>
      </c>
      <c r="L53" s="51"/>
      <c r="M53" s="51"/>
      <c r="N53" s="51"/>
      <c r="O53" s="7"/>
      <c r="P53" s="7"/>
      <c r="Q53" s="7"/>
      <c r="R53" s="9" t="s">
        <v>35</v>
      </c>
      <c r="Z53" s="60" t="s">
        <v>35</v>
      </c>
    </row>
    <row r="54" spans="1:26" ht="15" x14ac:dyDescent="0.25">
      <c r="A54" s="58" t="s">
        <v>372</v>
      </c>
      <c r="B54" s="58"/>
      <c r="C54" s="58"/>
      <c r="D54" s="50"/>
      <c r="E54" s="48"/>
      <c r="F54" s="49"/>
      <c r="G54" s="7"/>
      <c r="K54" s="58" t="s">
        <v>279</v>
      </c>
      <c r="L54" s="51"/>
      <c r="M54" s="51"/>
      <c r="N54" s="51"/>
      <c r="O54" s="7"/>
      <c r="P54" s="7"/>
      <c r="Q54" s="7"/>
      <c r="R54" s="9" t="s">
        <v>36</v>
      </c>
      <c r="Z54" s="60" t="s">
        <v>36</v>
      </c>
    </row>
    <row r="55" spans="1:26" ht="15" x14ac:dyDescent="0.25">
      <c r="A55" s="58" t="s">
        <v>373</v>
      </c>
      <c r="B55" s="58"/>
      <c r="C55" s="58"/>
      <c r="D55" s="50"/>
      <c r="E55" s="48"/>
      <c r="F55" s="49"/>
      <c r="G55" s="7"/>
      <c r="K55" s="58" t="s">
        <v>280</v>
      </c>
      <c r="L55" s="51"/>
      <c r="M55" s="51"/>
      <c r="N55" s="51"/>
      <c r="O55" s="7"/>
      <c r="P55" s="7"/>
      <c r="Q55" s="7"/>
      <c r="R55" s="9" t="s">
        <v>37</v>
      </c>
      <c r="Z55" s="60" t="s">
        <v>37</v>
      </c>
    </row>
    <row r="56" spans="1:26" ht="15" x14ac:dyDescent="0.25">
      <c r="A56" s="58" t="s">
        <v>374</v>
      </c>
      <c r="B56" s="58"/>
      <c r="C56" s="58"/>
      <c r="D56" s="50"/>
      <c r="E56" s="48"/>
      <c r="F56" s="49"/>
      <c r="G56" s="7"/>
      <c r="K56" s="58" t="s">
        <v>281</v>
      </c>
      <c r="L56" s="51"/>
      <c r="M56" s="51"/>
      <c r="N56" s="51"/>
      <c r="O56" s="7"/>
      <c r="P56" s="7"/>
      <c r="Q56" s="7"/>
      <c r="R56" s="9" t="s">
        <v>38</v>
      </c>
      <c r="Z56" s="60" t="s">
        <v>38</v>
      </c>
    </row>
    <row r="57" spans="1:26" ht="15" x14ac:dyDescent="0.25">
      <c r="A57" s="58" t="s">
        <v>375</v>
      </c>
      <c r="B57" s="58"/>
      <c r="C57" s="58"/>
      <c r="D57" s="50"/>
      <c r="E57" s="48"/>
      <c r="F57" s="49"/>
      <c r="G57" s="7"/>
      <c r="K57" s="58" t="s">
        <v>282</v>
      </c>
      <c r="L57" s="51"/>
      <c r="M57" s="51"/>
      <c r="N57" s="51"/>
      <c r="O57" s="7"/>
      <c r="P57" s="7"/>
      <c r="Q57" s="7"/>
      <c r="R57" s="9" t="s">
        <v>39</v>
      </c>
      <c r="Z57" s="60" t="s">
        <v>39</v>
      </c>
    </row>
    <row r="58" spans="1:26" ht="15" x14ac:dyDescent="0.25">
      <c r="A58" s="58" t="s">
        <v>376</v>
      </c>
      <c r="B58" s="58"/>
      <c r="C58" s="58"/>
      <c r="D58" s="50"/>
      <c r="E58" s="48"/>
      <c r="F58" s="49"/>
      <c r="G58" s="7"/>
      <c r="K58" s="58" t="s">
        <v>283</v>
      </c>
      <c r="L58" s="51"/>
      <c r="M58" s="51"/>
      <c r="N58" s="51"/>
      <c r="O58" s="7"/>
      <c r="P58" s="7"/>
      <c r="Q58" s="7"/>
      <c r="R58" s="9" t="s">
        <v>40</v>
      </c>
      <c r="Z58" s="60" t="s">
        <v>40</v>
      </c>
    </row>
    <row r="59" spans="1:26" ht="15" x14ac:dyDescent="0.25">
      <c r="A59" s="58" t="s">
        <v>377</v>
      </c>
      <c r="B59" s="58"/>
      <c r="C59" s="58"/>
      <c r="D59" s="50"/>
      <c r="E59" s="48"/>
      <c r="F59" s="49"/>
      <c r="G59" s="7"/>
      <c r="K59" s="58" t="s">
        <v>284</v>
      </c>
      <c r="L59" s="51"/>
      <c r="M59" s="51"/>
      <c r="N59" s="51"/>
      <c r="O59" s="7"/>
      <c r="P59" s="7"/>
      <c r="Q59" s="7"/>
      <c r="R59" s="9" t="s">
        <v>41</v>
      </c>
      <c r="Z59" s="60" t="s">
        <v>41</v>
      </c>
    </row>
    <row r="60" spans="1:26" ht="15" x14ac:dyDescent="0.25">
      <c r="A60" s="58" t="s">
        <v>378</v>
      </c>
      <c r="B60" s="58"/>
      <c r="C60" s="58"/>
      <c r="D60" s="50"/>
      <c r="E60" s="48"/>
      <c r="F60" s="49"/>
      <c r="G60" s="7"/>
      <c r="K60" s="58" t="s">
        <v>285</v>
      </c>
      <c r="L60" s="51"/>
      <c r="M60" s="51"/>
      <c r="N60" s="51"/>
      <c r="O60" s="7"/>
      <c r="P60" s="7"/>
      <c r="Q60" s="7"/>
      <c r="R60" s="9" t="s">
        <v>42</v>
      </c>
      <c r="Z60" s="60" t="s">
        <v>42</v>
      </c>
    </row>
    <row r="61" spans="1:26" ht="15" x14ac:dyDescent="0.25">
      <c r="A61" s="58" t="s">
        <v>379</v>
      </c>
      <c r="B61" s="58"/>
      <c r="C61" s="58"/>
      <c r="D61" s="50"/>
      <c r="E61" s="48"/>
      <c r="F61" s="49"/>
      <c r="G61" s="7"/>
      <c r="K61" s="58" t="s">
        <v>286</v>
      </c>
      <c r="L61" s="51"/>
      <c r="M61" s="51"/>
      <c r="N61" s="51"/>
      <c r="R61" s="9" t="s">
        <v>43</v>
      </c>
      <c r="Z61" s="60" t="s">
        <v>43</v>
      </c>
    </row>
    <row r="62" spans="1:26" ht="15" x14ac:dyDescent="0.25">
      <c r="A62" s="58" t="s">
        <v>380</v>
      </c>
      <c r="B62" s="58"/>
      <c r="C62" s="58"/>
      <c r="D62" s="50"/>
      <c r="E62" s="48"/>
      <c r="F62" s="49"/>
      <c r="G62" s="7"/>
      <c r="K62" s="58" t="s">
        <v>287</v>
      </c>
      <c r="L62" s="51"/>
      <c r="M62" s="51"/>
      <c r="N62" s="51"/>
      <c r="R62" s="9" t="s">
        <v>44</v>
      </c>
      <c r="Z62" s="60" t="s">
        <v>44</v>
      </c>
    </row>
    <row r="63" spans="1:26" ht="15" x14ac:dyDescent="0.25">
      <c r="A63" s="58" t="s">
        <v>381</v>
      </c>
      <c r="B63" s="58"/>
      <c r="C63" s="58"/>
      <c r="D63" s="50"/>
      <c r="E63" s="48"/>
      <c r="F63" s="49"/>
      <c r="G63" s="7"/>
      <c r="K63" s="58" t="s">
        <v>288</v>
      </c>
      <c r="L63" s="51"/>
      <c r="M63" s="51"/>
      <c r="N63" s="51"/>
      <c r="R63" s="9" t="s">
        <v>45</v>
      </c>
      <c r="Z63" s="60" t="s">
        <v>45</v>
      </c>
    </row>
    <row r="64" spans="1:26" ht="15" x14ac:dyDescent="0.25">
      <c r="A64" s="58" t="s">
        <v>382</v>
      </c>
      <c r="B64" s="58"/>
      <c r="C64" s="58"/>
      <c r="D64" s="50"/>
      <c r="E64" s="48"/>
      <c r="F64" s="49"/>
      <c r="G64" s="7"/>
      <c r="K64" s="58" t="s">
        <v>289</v>
      </c>
      <c r="L64" s="51"/>
      <c r="M64" s="51"/>
      <c r="N64" s="51"/>
      <c r="R64" s="9" t="s">
        <v>46</v>
      </c>
      <c r="Z64" s="60" t="s">
        <v>46</v>
      </c>
    </row>
    <row r="65" spans="1:26" ht="15" x14ac:dyDescent="0.25">
      <c r="A65" s="58" t="s">
        <v>383</v>
      </c>
      <c r="B65" s="58"/>
      <c r="C65" s="58"/>
      <c r="D65" s="50"/>
      <c r="E65" s="48"/>
      <c r="F65" s="49"/>
      <c r="K65" s="58" t="s">
        <v>290</v>
      </c>
      <c r="L65" s="51"/>
      <c r="M65" s="51"/>
      <c r="N65" s="51"/>
      <c r="R65" s="9" t="s">
        <v>47</v>
      </c>
      <c r="Z65" s="60" t="s">
        <v>47</v>
      </c>
    </row>
    <row r="66" spans="1:26" ht="15" x14ac:dyDescent="0.25">
      <c r="A66" s="58" t="s">
        <v>384</v>
      </c>
      <c r="B66" s="58"/>
      <c r="C66" s="58"/>
      <c r="D66" s="50"/>
      <c r="E66" s="48"/>
      <c r="F66" s="49"/>
      <c r="K66" s="58" t="s">
        <v>291</v>
      </c>
      <c r="L66" s="51"/>
      <c r="M66" s="51"/>
      <c r="N66" s="51"/>
      <c r="R66" s="9" t="s">
        <v>48</v>
      </c>
      <c r="Z66" s="60" t="s">
        <v>48</v>
      </c>
    </row>
    <row r="67" spans="1:26" ht="15" x14ac:dyDescent="0.25">
      <c r="A67" s="58" t="s">
        <v>385</v>
      </c>
      <c r="B67" s="58"/>
      <c r="C67" s="58"/>
      <c r="D67" s="50"/>
      <c r="E67" s="48"/>
      <c r="F67" s="49"/>
      <c r="K67" s="58" t="s">
        <v>292</v>
      </c>
      <c r="L67" s="51"/>
      <c r="M67" s="51"/>
      <c r="N67" s="51"/>
      <c r="R67" s="9" t="s">
        <v>49</v>
      </c>
      <c r="Z67" s="60" t="s">
        <v>49</v>
      </c>
    </row>
    <row r="68" spans="1:26" ht="15" x14ac:dyDescent="0.25">
      <c r="A68" s="58" t="s">
        <v>386</v>
      </c>
      <c r="B68" s="58"/>
      <c r="C68" s="58"/>
      <c r="D68" s="50"/>
      <c r="E68" s="48"/>
      <c r="F68" s="49"/>
      <c r="K68" s="52" t="s">
        <v>307</v>
      </c>
      <c r="L68" s="5">
        <f>SUM(L39:L67)</f>
        <v>0</v>
      </c>
      <c r="M68" s="7"/>
      <c r="N68" s="7"/>
      <c r="S68" s="9" t="s">
        <v>50</v>
      </c>
      <c r="Z68" s="60" t="s">
        <v>50</v>
      </c>
    </row>
    <row r="69" spans="1:26" ht="15" x14ac:dyDescent="0.25">
      <c r="A69" s="58" t="s">
        <v>387</v>
      </c>
      <c r="B69" s="58"/>
      <c r="C69" s="58"/>
      <c r="D69" s="50"/>
      <c r="E69" s="48"/>
      <c r="F69" s="49"/>
      <c r="N69" s="60" t="s">
        <v>51</v>
      </c>
      <c r="S69" s="9" t="s">
        <v>51</v>
      </c>
      <c r="Z69" s="60" t="s">
        <v>51</v>
      </c>
    </row>
    <row r="70" spans="1:26" ht="15" x14ac:dyDescent="0.25">
      <c r="A70" s="58" t="s">
        <v>388</v>
      </c>
      <c r="B70" s="58"/>
      <c r="C70" s="58"/>
      <c r="D70" s="50"/>
      <c r="E70" s="48"/>
      <c r="F70" s="49"/>
      <c r="N70" s="60" t="s">
        <v>52</v>
      </c>
      <c r="S70" s="9" t="s">
        <v>52</v>
      </c>
      <c r="Z70" s="60" t="s">
        <v>52</v>
      </c>
    </row>
    <row r="71" spans="1:26" ht="15" x14ac:dyDescent="0.25">
      <c r="A71" s="58" t="s">
        <v>389</v>
      </c>
      <c r="B71" s="58"/>
      <c r="C71" s="58"/>
      <c r="D71" s="50"/>
      <c r="E71" s="48"/>
      <c r="F71" s="49"/>
      <c r="N71" s="60" t="s">
        <v>53</v>
      </c>
      <c r="S71" s="9" t="s">
        <v>53</v>
      </c>
      <c r="Z71" s="60" t="s">
        <v>53</v>
      </c>
    </row>
    <row r="72" spans="1:26" ht="15" x14ac:dyDescent="0.25">
      <c r="A72" s="58" t="s">
        <v>390</v>
      </c>
      <c r="B72" s="58"/>
      <c r="C72" s="58"/>
      <c r="D72" s="50"/>
      <c r="E72" s="48"/>
      <c r="F72" s="49"/>
      <c r="N72" s="60" t="s">
        <v>54</v>
      </c>
      <c r="S72" s="9" t="s">
        <v>54</v>
      </c>
      <c r="Z72" s="60" t="s">
        <v>54</v>
      </c>
    </row>
    <row r="73" spans="1:26" ht="15" x14ac:dyDescent="0.25">
      <c r="A73" s="58" t="s">
        <v>391</v>
      </c>
      <c r="B73" s="58"/>
      <c r="C73" s="58"/>
      <c r="D73" s="50"/>
      <c r="E73" s="48"/>
      <c r="F73" s="49"/>
      <c r="N73" s="60" t="s">
        <v>55</v>
      </c>
      <c r="S73" s="9" t="s">
        <v>55</v>
      </c>
      <c r="Z73" s="60" t="s">
        <v>55</v>
      </c>
    </row>
    <row r="74" spans="1:26" ht="15" x14ac:dyDescent="0.25">
      <c r="A74" s="58" t="s">
        <v>392</v>
      </c>
      <c r="B74" s="58"/>
      <c r="C74" s="58"/>
      <c r="D74" s="50"/>
      <c r="E74" s="48"/>
      <c r="F74" s="49"/>
      <c r="N74" s="60" t="s">
        <v>56</v>
      </c>
      <c r="S74" s="9" t="s">
        <v>56</v>
      </c>
      <c r="Z74" s="60" t="s">
        <v>56</v>
      </c>
    </row>
    <row r="75" spans="1:26" ht="15" x14ac:dyDescent="0.25">
      <c r="A75" s="58" t="s">
        <v>393</v>
      </c>
      <c r="B75" s="58"/>
      <c r="C75" s="58"/>
      <c r="D75" s="50"/>
      <c r="E75" s="48"/>
      <c r="F75" s="49"/>
      <c r="N75" s="60" t="s">
        <v>57</v>
      </c>
      <c r="S75" s="9" t="s">
        <v>57</v>
      </c>
      <c r="Z75" s="60" t="s">
        <v>57</v>
      </c>
    </row>
    <row r="76" spans="1:26" ht="15" x14ac:dyDescent="0.25">
      <c r="A76" s="58" t="s">
        <v>394</v>
      </c>
      <c r="B76" s="58"/>
      <c r="C76" s="58"/>
      <c r="D76" s="50"/>
      <c r="E76" s="48"/>
      <c r="F76" s="49"/>
      <c r="N76" s="60" t="s">
        <v>58</v>
      </c>
      <c r="S76" s="9" t="s">
        <v>58</v>
      </c>
      <c r="Z76" s="60" t="s">
        <v>58</v>
      </c>
    </row>
    <row r="77" spans="1:26" ht="15" x14ac:dyDescent="0.25">
      <c r="A77" s="58" t="s">
        <v>395</v>
      </c>
      <c r="B77" s="58"/>
      <c r="C77" s="58"/>
      <c r="D77" s="50"/>
      <c r="E77" s="48"/>
      <c r="F77" s="49"/>
      <c r="N77" s="60" t="s">
        <v>59</v>
      </c>
      <c r="S77" s="9" t="s">
        <v>59</v>
      </c>
      <c r="Z77" s="60" t="s">
        <v>59</v>
      </c>
    </row>
    <row r="78" spans="1:26" ht="15" x14ac:dyDescent="0.25">
      <c r="A78" s="58" t="s">
        <v>396</v>
      </c>
      <c r="B78" s="58"/>
      <c r="C78" s="58"/>
      <c r="D78" s="50"/>
      <c r="E78" s="48"/>
      <c r="F78" s="49"/>
      <c r="N78" s="60" t="s">
        <v>60</v>
      </c>
      <c r="S78" s="9" t="s">
        <v>60</v>
      </c>
      <c r="Z78" s="60" t="s">
        <v>60</v>
      </c>
    </row>
    <row r="79" spans="1:26" ht="15" x14ac:dyDescent="0.25">
      <c r="A79" s="58" t="s">
        <v>397</v>
      </c>
      <c r="B79" s="58"/>
      <c r="C79" s="58"/>
      <c r="D79" s="50"/>
      <c r="E79" s="48"/>
      <c r="F79" s="49"/>
      <c r="N79" s="60" t="s">
        <v>61</v>
      </c>
      <c r="S79" s="9" t="s">
        <v>61</v>
      </c>
      <c r="Z79" s="60" t="s">
        <v>61</v>
      </c>
    </row>
    <row r="80" spans="1:26" ht="15" x14ac:dyDescent="0.25">
      <c r="A80" s="58" t="s">
        <v>398</v>
      </c>
      <c r="B80" s="58"/>
      <c r="C80" s="58"/>
      <c r="D80" s="50"/>
      <c r="E80" s="48"/>
      <c r="F80" s="49"/>
      <c r="N80" s="60" t="s">
        <v>62</v>
      </c>
      <c r="S80" s="9" t="s">
        <v>62</v>
      </c>
      <c r="Z80" s="60" t="s">
        <v>62</v>
      </c>
    </row>
    <row r="81" spans="1:26" ht="15" x14ac:dyDescent="0.25">
      <c r="A81" s="58" t="s">
        <v>399</v>
      </c>
      <c r="B81" s="58"/>
      <c r="C81" s="58"/>
      <c r="D81" s="50"/>
      <c r="E81" s="48"/>
      <c r="F81" s="49"/>
      <c r="N81" s="60" t="s">
        <v>63</v>
      </c>
      <c r="S81" s="9" t="s">
        <v>63</v>
      </c>
      <c r="Z81" s="60" t="s">
        <v>63</v>
      </c>
    </row>
    <row r="82" spans="1:26" ht="15" x14ac:dyDescent="0.25">
      <c r="A82" s="58" t="s">
        <v>400</v>
      </c>
      <c r="B82" s="58"/>
      <c r="C82" s="58"/>
      <c r="D82" s="50"/>
      <c r="E82" s="48"/>
      <c r="F82" s="49"/>
      <c r="N82" s="60" t="s">
        <v>64</v>
      </c>
      <c r="S82" s="9" t="s">
        <v>64</v>
      </c>
      <c r="Z82" s="60" t="s">
        <v>64</v>
      </c>
    </row>
    <row r="83" spans="1:26" ht="15" x14ac:dyDescent="0.25">
      <c r="A83" s="58" t="s">
        <v>401</v>
      </c>
      <c r="B83" s="58"/>
      <c r="C83" s="58"/>
      <c r="D83" s="50"/>
      <c r="E83" s="48"/>
      <c r="F83" s="49"/>
      <c r="N83" s="60" t="s">
        <v>65</v>
      </c>
      <c r="S83" s="9" t="s">
        <v>65</v>
      </c>
      <c r="Z83" s="60" t="s">
        <v>65</v>
      </c>
    </row>
    <row r="84" spans="1:26" ht="15" x14ac:dyDescent="0.25">
      <c r="A84" s="58" t="s">
        <v>402</v>
      </c>
      <c r="B84" s="58"/>
      <c r="C84" s="58"/>
      <c r="D84" s="50"/>
      <c r="E84" s="48"/>
      <c r="F84" s="49"/>
      <c r="N84" s="60" t="s">
        <v>66</v>
      </c>
      <c r="S84" s="9" t="s">
        <v>66</v>
      </c>
      <c r="Z84" s="60" t="s">
        <v>66</v>
      </c>
    </row>
    <row r="85" spans="1:26" ht="15" x14ac:dyDescent="0.25">
      <c r="A85" s="58" t="s">
        <v>403</v>
      </c>
      <c r="B85" s="58"/>
      <c r="C85" s="58"/>
      <c r="D85" s="50"/>
      <c r="E85" s="48"/>
      <c r="F85" s="49"/>
      <c r="N85" s="60" t="s">
        <v>67</v>
      </c>
      <c r="S85" s="9" t="s">
        <v>67</v>
      </c>
      <c r="Z85" s="60" t="s">
        <v>67</v>
      </c>
    </row>
    <row r="86" spans="1:26" ht="15" x14ac:dyDescent="0.25">
      <c r="A86" s="58" t="s">
        <v>404</v>
      </c>
      <c r="B86" s="58"/>
      <c r="C86" s="58"/>
      <c r="D86" s="50"/>
      <c r="E86" s="48"/>
      <c r="F86" s="49"/>
      <c r="N86" s="60" t="s">
        <v>68</v>
      </c>
      <c r="S86" s="9" t="s">
        <v>68</v>
      </c>
      <c r="Z86" s="60" t="s">
        <v>68</v>
      </c>
    </row>
    <row r="87" spans="1:26" ht="15" x14ac:dyDescent="0.25">
      <c r="A87" s="58" t="s">
        <v>405</v>
      </c>
      <c r="B87" s="58"/>
      <c r="C87" s="58"/>
      <c r="D87" s="50"/>
      <c r="E87" s="48"/>
      <c r="F87" s="49"/>
      <c r="N87" s="60" t="s">
        <v>69</v>
      </c>
      <c r="S87" s="9" t="s">
        <v>69</v>
      </c>
      <c r="Z87" s="60" t="s">
        <v>69</v>
      </c>
    </row>
    <row r="88" spans="1:26" ht="15" x14ac:dyDescent="0.25">
      <c r="A88" s="58" t="s">
        <v>406</v>
      </c>
      <c r="B88" s="58"/>
      <c r="C88" s="58"/>
      <c r="D88" s="50"/>
      <c r="E88" s="48"/>
      <c r="F88" s="49"/>
      <c r="N88" s="60" t="s">
        <v>70</v>
      </c>
      <c r="S88" s="9" t="s">
        <v>70</v>
      </c>
      <c r="Z88" s="60" t="s">
        <v>70</v>
      </c>
    </row>
    <row r="89" spans="1:26" ht="15" x14ac:dyDescent="0.25">
      <c r="A89" s="58" t="s">
        <v>407</v>
      </c>
      <c r="B89" s="58"/>
      <c r="C89" s="58"/>
      <c r="D89" s="50"/>
      <c r="E89" s="48"/>
      <c r="F89" s="49"/>
      <c r="N89" s="60" t="s">
        <v>71</v>
      </c>
      <c r="S89" s="9" t="s">
        <v>71</v>
      </c>
      <c r="Z89" s="60" t="s">
        <v>71</v>
      </c>
    </row>
    <row r="90" spans="1:26" ht="15" x14ac:dyDescent="0.25">
      <c r="A90" s="58" t="s">
        <v>408</v>
      </c>
      <c r="B90" s="58"/>
      <c r="C90" s="58"/>
      <c r="D90" s="50"/>
      <c r="E90" s="48"/>
      <c r="F90" s="49"/>
      <c r="N90" s="60" t="s">
        <v>72</v>
      </c>
      <c r="S90" s="9" t="s">
        <v>72</v>
      </c>
      <c r="Z90" s="60" t="s">
        <v>72</v>
      </c>
    </row>
    <row r="91" spans="1:26" ht="15" x14ac:dyDescent="0.25">
      <c r="A91" s="58" t="s">
        <v>409</v>
      </c>
      <c r="B91" s="58"/>
      <c r="C91" s="58"/>
      <c r="D91" s="50"/>
      <c r="E91" s="48"/>
      <c r="F91" s="49"/>
      <c r="N91" s="60" t="s">
        <v>73</v>
      </c>
      <c r="S91" s="9" t="s">
        <v>73</v>
      </c>
      <c r="Z91" s="60" t="s">
        <v>73</v>
      </c>
    </row>
    <row r="92" spans="1:26" ht="15" x14ac:dyDescent="0.25">
      <c r="A92" s="58" t="s">
        <v>410</v>
      </c>
      <c r="B92" s="58"/>
      <c r="C92" s="58"/>
      <c r="D92" s="50"/>
      <c r="E92" s="48"/>
      <c r="F92" s="49"/>
      <c r="N92" s="60" t="s">
        <v>74</v>
      </c>
      <c r="S92" s="9" t="s">
        <v>74</v>
      </c>
      <c r="Z92" s="60" t="s">
        <v>74</v>
      </c>
    </row>
    <row r="93" spans="1:26" ht="15" x14ac:dyDescent="0.25">
      <c r="A93" s="58" t="s">
        <v>411</v>
      </c>
      <c r="B93" s="58"/>
      <c r="C93" s="58"/>
      <c r="D93" s="50"/>
      <c r="E93" s="48"/>
      <c r="F93" s="49"/>
      <c r="N93" s="60" t="s">
        <v>75</v>
      </c>
      <c r="S93" s="9" t="s">
        <v>75</v>
      </c>
      <c r="Z93" s="60" t="s">
        <v>75</v>
      </c>
    </row>
    <row r="94" spans="1:26" ht="15" x14ac:dyDescent="0.25">
      <c r="A94" s="58" t="s">
        <v>412</v>
      </c>
      <c r="B94" s="58"/>
      <c r="C94" s="58"/>
      <c r="D94" s="50"/>
      <c r="E94" s="48"/>
      <c r="F94" s="49"/>
      <c r="N94" s="60" t="s">
        <v>76</v>
      </c>
      <c r="S94" s="9" t="s">
        <v>76</v>
      </c>
      <c r="Z94" s="60" t="s">
        <v>76</v>
      </c>
    </row>
    <row r="95" spans="1:26" ht="15" x14ac:dyDescent="0.25">
      <c r="A95" s="58" t="s">
        <v>413</v>
      </c>
      <c r="B95" s="58"/>
      <c r="C95" s="58"/>
      <c r="D95" s="50"/>
      <c r="E95" s="48"/>
      <c r="F95" s="49"/>
      <c r="N95" s="60" t="s">
        <v>77</v>
      </c>
      <c r="S95" s="9" t="s">
        <v>77</v>
      </c>
      <c r="Z95" s="60" t="s">
        <v>77</v>
      </c>
    </row>
    <row r="96" spans="1:26" ht="15" x14ac:dyDescent="0.25">
      <c r="A96" s="58" t="s">
        <v>414</v>
      </c>
      <c r="B96" s="58"/>
      <c r="C96" s="58"/>
      <c r="D96" s="50"/>
      <c r="E96" s="48"/>
      <c r="F96" s="49"/>
      <c r="N96" s="60" t="s">
        <v>78</v>
      </c>
      <c r="S96" s="9" t="s">
        <v>78</v>
      </c>
      <c r="Z96" s="60" t="s">
        <v>78</v>
      </c>
    </row>
    <row r="97" spans="1:26" ht="15" x14ac:dyDescent="0.25">
      <c r="A97" s="58" t="s">
        <v>415</v>
      </c>
      <c r="B97" s="58"/>
      <c r="C97" s="58"/>
      <c r="D97" s="50"/>
      <c r="E97" s="48"/>
      <c r="F97" s="49"/>
      <c r="N97" s="60" t="s">
        <v>79</v>
      </c>
      <c r="S97" s="9" t="s">
        <v>79</v>
      </c>
      <c r="Z97" s="60" t="s">
        <v>79</v>
      </c>
    </row>
    <row r="98" spans="1:26" ht="15" x14ac:dyDescent="0.25">
      <c r="A98" s="58" t="s">
        <v>416</v>
      </c>
      <c r="B98" s="58"/>
      <c r="C98" s="58"/>
      <c r="D98" s="50"/>
      <c r="E98" s="48"/>
      <c r="F98" s="49"/>
      <c r="N98" s="60" t="s">
        <v>80</v>
      </c>
      <c r="S98" s="9" t="s">
        <v>80</v>
      </c>
      <c r="Z98" s="60" t="s">
        <v>80</v>
      </c>
    </row>
    <row r="99" spans="1:26" ht="15" x14ac:dyDescent="0.25">
      <c r="A99" s="58" t="s">
        <v>417</v>
      </c>
      <c r="B99" s="58"/>
      <c r="C99" s="58"/>
      <c r="D99" s="50"/>
      <c r="E99" s="48"/>
      <c r="F99" s="49"/>
      <c r="N99" s="60" t="s">
        <v>81</v>
      </c>
      <c r="S99" s="9" t="s">
        <v>81</v>
      </c>
      <c r="Z99" s="60" t="s">
        <v>81</v>
      </c>
    </row>
    <row r="100" spans="1:26" ht="15" x14ac:dyDescent="0.25">
      <c r="A100" s="58" t="s">
        <v>418</v>
      </c>
      <c r="B100" s="58"/>
      <c r="C100" s="58"/>
      <c r="D100" s="50"/>
      <c r="E100" s="48"/>
      <c r="F100" s="49"/>
      <c r="N100" s="60" t="s">
        <v>82</v>
      </c>
      <c r="S100" s="9" t="s">
        <v>82</v>
      </c>
      <c r="Z100" s="60" t="s">
        <v>82</v>
      </c>
    </row>
    <row r="101" spans="1:26" ht="15" x14ac:dyDescent="0.25">
      <c r="A101" s="58" t="s">
        <v>419</v>
      </c>
      <c r="B101" s="58"/>
      <c r="C101" s="58"/>
      <c r="D101" s="50"/>
      <c r="E101" s="48"/>
      <c r="F101" s="49"/>
      <c r="N101" s="60" t="s">
        <v>83</v>
      </c>
      <c r="S101" s="9" t="s">
        <v>83</v>
      </c>
      <c r="Z101" s="60" t="s">
        <v>83</v>
      </c>
    </row>
    <row r="102" spans="1:26" ht="15" x14ac:dyDescent="0.25">
      <c r="A102" s="58" t="s">
        <v>420</v>
      </c>
      <c r="B102" s="58"/>
      <c r="C102" s="58"/>
      <c r="D102" s="50"/>
      <c r="E102" s="48"/>
      <c r="F102" s="49"/>
      <c r="N102" s="60" t="s">
        <v>84</v>
      </c>
      <c r="S102" s="9" t="s">
        <v>84</v>
      </c>
      <c r="Z102" s="60" t="s">
        <v>84</v>
      </c>
    </row>
    <row r="103" spans="1:26" ht="15" x14ac:dyDescent="0.25">
      <c r="A103" s="58" t="s">
        <v>421</v>
      </c>
      <c r="B103" s="58"/>
      <c r="C103" s="58"/>
      <c r="D103" s="50"/>
      <c r="E103" s="48"/>
      <c r="F103" s="49"/>
      <c r="N103" s="60" t="s">
        <v>85</v>
      </c>
      <c r="S103" s="9" t="s">
        <v>85</v>
      </c>
      <c r="Z103" s="60" t="s">
        <v>85</v>
      </c>
    </row>
    <row r="104" spans="1:26" ht="15" x14ac:dyDescent="0.25">
      <c r="A104" s="58" t="s">
        <v>422</v>
      </c>
      <c r="B104" s="58"/>
      <c r="C104" s="58"/>
      <c r="D104" s="50"/>
      <c r="E104" s="48"/>
      <c r="F104" s="49"/>
      <c r="N104" s="60" t="s">
        <v>86</v>
      </c>
      <c r="S104" s="9" t="s">
        <v>86</v>
      </c>
      <c r="Z104" s="60" t="s">
        <v>86</v>
      </c>
    </row>
    <row r="105" spans="1:26" ht="15" x14ac:dyDescent="0.25">
      <c r="A105" s="58" t="s">
        <v>423</v>
      </c>
      <c r="B105" s="58"/>
      <c r="C105" s="58"/>
      <c r="D105" s="50"/>
      <c r="E105" s="48"/>
      <c r="F105" s="49"/>
      <c r="N105" s="60" t="s">
        <v>87</v>
      </c>
      <c r="S105" s="9" t="s">
        <v>87</v>
      </c>
      <c r="Z105" s="60" t="s">
        <v>87</v>
      </c>
    </row>
    <row r="106" spans="1:26" ht="15" x14ac:dyDescent="0.25">
      <c r="A106" s="58" t="s">
        <v>424</v>
      </c>
      <c r="B106" s="58"/>
      <c r="C106" s="58"/>
      <c r="D106" s="50"/>
      <c r="E106" s="48"/>
      <c r="F106" s="49"/>
      <c r="N106" s="60" t="s">
        <v>88</v>
      </c>
      <c r="S106" s="9" t="s">
        <v>88</v>
      </c>
      <c r="Z106" s="60" t="s">
        <v>88</v>
      </c>
    </row>
    <row r="107" spans="1:26" ht="15" x14ac:dyDescent="0.25">
      <c r="A107" s="58" t="s">
        <v>425</v>
      </c>
      <c r="B107" s="58"/>
      <c r="C107" s="58"/>
      <c r="D107" s="50"/>
      <c r="E107" s="48"/>
      <c r="F107" s="49"/>
      <c r="N107" s="60" t="s">
        <v>89</v>
      </c>
      <c r="S107" s="9" t="s">
        <v>89</v>
      </c>
      <c r="Z107" s="60" t="s">
        <v>89</v>
      </c>
    </row>
    <row r="108" spans="1:26" ht="15" x14ac:dyDescent="0.25">
      <c r="A108" s="58" t="s">
        <v>426</v>
      </c>
      <c r="B108" s="58"/>
      <c r="C108" s="58"/>
      <c r="D108" s="50"/>
      <c r="E108" s="48"/>
      <c r="F108" s="49"/>
      <c r="N108" s="60" t="s">
        <v>90</v>
      </c>
      <c r="S108" s="9" t="s">
        <v>90</v>
      </c>
      <c r="Z108" s="60" t="s">
        <v>90</v>
      </c>
    </row>
    <row r="109" spans="1:26" ht="15" x14ac:dyDescent="0.25">
      <c r="A109" s="58" t="s">
        <v>427</v>
      </c>
      <c r="B109" s="58"/>
      <c r="C109" s="58"/>
      <c r="D109" s="50"/>
      <c r="E109" s="48"/>
      <c r="F109" s="49"/>
      <c r="N109" s="60" t="s">
        <v>91</v>
      </c>
      <c r="S109" s="9" t="s">
        <v>91</v>
      </c>
      <c r="Z109" s="60" t="s">
        <v>91</v>
      </c>
    </row>
    <row r="110" spans="1:26" ht="15" x14ac:dyDescent="0.25">
      <c r="A110" s="58" t="s">
        <v>428</v>
      </c>
      <c r="B110" s="58"/>
      <c r="C110" s="58"/>
      <c r="D110" s="50"/>
      <c r="E110" s="48"/>
      <c r="F110" s="49"/>
      <c r="N110" s="60" t="s">
        <v>92</v>
      </c>
      <c r="S110" s="9" t="s">
        <v>92</v>
      </c>
      <c r="Z110" s="60" t="s">
        <v>92</v>
      </c>
    </row>
    <row r="111" spans="1:26" ht="15" x14ac:dyDescent="0.25">
      <c r="A111" s="58" t="s">
        <v>429</v>
      </c>
      <c r="B111" s="58"/>
      <c r="C111" s="58"/>
      <c r="D111" s="50"/>
      <c r="E111" s="48"/>
      <c r="F111" s="49"/>
      <c r="N111" s="60" t="s">
        <v>93</v>
      </c>
      <c r="S111" s="9" t="s">
        <v>93</v>
      </c>
      <c r="Z111" s="60" t="s">
        <v>93</v>
      </c>
    </row>
    <row r="112" spans="1:26" ht="15" x14ac:dyDescent="0.25">
      <c r="A112" s="58" t="s">
        <v>430</v>
      </c>
      <c r="B112" s="58"/>
      <c r="C112" s="58"/>
      <c r="D112" s="50"/>
      <c r="E112" s="48"/>
      <c r="F112" s="49"/>
      <c r="N112" s="60" t="s">
        <v>94</v>
      </c>
      <c r="S112" s="9" t="s">
        <v>94</v>
      </c>
      <c r="Z112" s="60" t="s">
        <v>94</v>
      </c>
    </row>
    <row r="113" spans="1:26" ht="15" x14ac:dyDescent="0.25">
      <c r="A113" s="58" t="s">
        <v>431</v>
      </c>
      <c r="B113" s="58"/>
      <c r="C113" s="58"/>
      <c r="D113" s="50"/>
      <c r="E113" s="48"/>
      <c r="F113" s="49"/>
      <c r="N113" s="60" t="s">
        <v>95</v>
      </c>
      <c r="S113" s="9" t="s">
        <v>95</v>
      </c>
      <c r="Z113" s="60" t="s">
        <v>95</v>
      </c>
    </row>
    <row r="114" spans="1:26" ht="15" x14ac:dyDescent="0.25">
      <c r="A114" s="58" t="s">
        <v>432</v>
      </c>
      <c r="B114" s="58"/>
      <c r="C114" s="58"/>
      <c r="D114" s="50"/>
      <c r="E114" s="48"/>
      <c r="F114" s="49"/>
      <c r="N114" s="60" t="s">
        <v>96</v>
      </c>
      <c r="S114" s="9" t="s">
        <v>96</v>
      </c>
      <c r="Z114" s="60" t="s">
        <v>96</v>
      </c>
    </row>
    <row r="115" spans="1:26" ht="15" x14ac:dyDescent="0.25">
      <c r="A115" s="58" t="s">
        <v>433</v>
      </c>
      <c r="B115" s="58"/>
      <c r="C115" s="58"/>
      <c r="D115" s="50"/>
      <c r="E115" s="48"/>
      <c r="F115" s="49"/>
      <c r="N115" s="60" t="s">
        <v>97</v>
      </c>
      <c r="S115" s="9" t="s">
        <v>97</v>
      </c>
      <c r="Z115" s="60" t="s">
        <v>97</v>
      </c>
    </row>
    <row r="116" spans="1:26" ht="15" x14ac:dyDescent="0.25">
      <c r="A116" s="58" t="s">
        <v>434</v>
      </c>
      <c r="B116" s="58"/>
      <c r="C116" s="58"/>
      <c r="D116" s="50"/>
      <c r="E116" s="48"/>
      <c r="F116" s="49"/>
      <c r="N116" s="60" t="s">
        <v>98</v>
      </c>
      <c r="S116" s="9" t="s">
        <v>98</v>
      </c>
      <c r="Z116" s="60" t="s">
        <v>98</v>
      </c>
    </row>
    <row r="117" spans="1:26" ht="15" x14ac:dyDescent="0.25">
      <c r="A117" s="58" t="s">
        <v>435</v>
      </c>
      <c r="B117" s="58"/>
      <c r="C117" s="58"/>
      <c r="D117" s="50"/>
      <c r="E117" s="48"/>
      <c r="F117" s="49"/>
      <c r="N117" s="60" t="s">
        <v>99</v>
      </c>
      <c r="S117" s="9" t="s">
        <v>99</v>
      </c>
      <c r="Z117" s="60" t="s">
        <v>99</v>
      </c>
    </row>
    <row r="118" spans="1:26" ht="15" x14ac:dyDescent="0.25">
      <c r="A118" s="58" t="s">
        <v>436</v>
      </c>
      <c r="B118" s="58"/>
      <c r="C118" s="58"/>
      <c r="D118" s="50"/>
      <c r="E118" s="48"/>
      <c r="F118" s="49"/>
      <c r="N118" s="60" t="s">
        <v>100</v>
      </c>
      <c r="S118" s="9" t="s">
        <v>100</v>
      </c>
      <c r="Z118" s="60" t="s">
        <v>100</v>
      </c>
    </row>
    <row r="119" spans="1:26" ht="15" x14ac:dyDescent="0.25">
      <c r="A119" s="58" t="s">
        <v>437</v>
      </c>
      <c r="B119" s="58"/>
      <c r="C119" s="58"/>
      <c r="D119" s="50"/>
      <c r="E119" s="48"/>
      <c r="F119" s="49"/>
      <c r="N119" s="60" t="s">
        <v>101</v>
      </c>
      <c r="S119" s="9" t="s">
        <v>101</v>
      </c>
      <c r="Z119" s="60" t="s">
        <v>101</v>
      </c>
    </row>
    <row r="120" spans="1:26" ht="15" x14ac:dyDescent="0.25">
      <c r="A120" s="58" t="s">
        <v>438</v>
      </c>
      <c r="B120" s="58"/>
      <c r="C120" s="58"/>
      <c r="D120" s="50"/>
      <c r="E120" s="48"/>
      <c r="F120" s="49"/>
      <c r="N120" s="60" t="s">
        <v>102</v>
      </c>
      <c r="S120" s="9" t="s">
        <v>102</v>
      </c>
      <c r="Z120" s="60" t="s">
        <v>102</v>
      </c>
    </row>
    <row r="121" spans="1:26" ht="15" x14ac:dyDescent="0.25">
      <c r="A121" s="58" t="s">
        <v>439</v>
      </c>
      <c r="B121" s="58"/>
      <c r="C121" s="58"/>
      <c r="D121" s="50"/>
      <c r="E121" s="48"/>
      <c r="F121" s="49"/>
      <c r="N121" s="60" t="s">
        <v>103</v>
      </c>
      <c r="S121" s="9" t="s">
        <v>103</v>
      </c>
      <c r="Z121" s="60" t="s">
        <v>103</v>
      </c>
    </row>
    <row r="122" spans="1:26" ht="15" x14ac:dyDescent="0.25">
      <c r="A122" s="58" t="s">
        <v>440</v>
      </c>
      <c r="B122" s="58"/>
      <c r="C122" s="58"/>
      <c r="D122" s="50"/>
      <c r="E122" s="48"/>
      <c r="F122" s="49"/>
      <c r="N122" s="60" t="s">
        <v>104</v>
      </c>
      <c r="S122" s="9" t="s">
        <v>104</v>
      </c>
      <c r="Z122" s="60" t="s">
        <v>104</v>
      </c>
    </row>
    <row r="123" spans="1:26" ht="15" x14ac:dyDescent="0.25">
      <c r="A123" s="58" t="s">
        <v>441</v>
      </c>
      <c r="B123" s="58"/>
      <c r="C123" s="58"/>
      <c r="D123" s="50"/>
      <c r="E123" s="48"/>
      <c r="F123" s="49"/>
      <c r="N123" s="60" t="s">
        <v>105</v>
      </c>
      <c r="S123" s="9" t="s">
        <v>105</v>
      </c>
      <c r="Z123" s="60" t="s">
        <v>105</v>
      </c>
    </row>
    <row r="124" spans="1:26" ht="15" x14ac:dyDescent="0.25">
      <c r="A124" s="58" t="s">
        <v>442</v>
      </c>
      <c r="B124" s="58"/>
      <c r="C124" s="58"/>
      <c r="D124" s="50"/>
      <c r="E124" s="48"/>
      <c r="F124" s="49"/>
      <c r="N124" s="60" t="s">
        <v>106</v>
      </c>
      <c r="S124" s="9" t="s">
        <v>106</v>
      </c>
      <c r="Z124" s="60" t="s">
        <v>106</v>
      </c>
    </row>
    <row r="125" spans="1:26" ht="15" x14ac:dyDescent="0.25">
      <c r="A125" s="58" t="s">
        <v>443</v>
      </c>
      <c r="B125" s="58"/>
      <c r="C125" s="58"/>
      <c r="D125" s="50"/>
      <c r="E125" s="48"/>
      <c r="F125" s="49"/>
      <c r="N125" s="60" t="s">
        <v>107</v>
      </c>
      <c r="S125" s="9" t="s">
        <v>107</v>
      </c>
      <c r="Z125" s="60" t="s">
        <v>107</v>
      </c>
    </row>
    <row r="126" spans="1:26" ht="15" x14ac:dyDescent="0.25">
      <c r="A126" s="58" t="s">
        <v>444</v>
      </c>
      <c r="B126" s="58"/>
      <c r="C126" s="58"/>
      <c r="D126" s="50"/>
      <c r="E126" s="48"/>
      <c r="F126" s="49"/>
      <c r="N126" s="60" t="s">
        <v>108</v>
      </c>
      <c r="S126" s="9" t="s">
        <v>108</v>
      </c>
      <c r="Z126" s="60" t="s">
        <v>108</v>
      </c>
    </row>
    <row r="127" spans="1:26" ht="15" x14ac:dyDescent="0.25">
      <c r="A127" s="58" t="s">
        <v>445</v>
      </c>
      <c r="B127" s="58"/>
      <c r="C127" s="58"/>
      <c r="D127" s="50"/>
      <c r="E127" s="48"/>
      <c r="F127" s="49"/>
      <c r="N127" s="60" t="s">
        <v>109</v>
      </c>
      <c r="S127" s="9" t="s">
        <v>109</v>
      </c>
      <c r="Z127" s="60" t="s">
        <v>109</v>
      </c>
    </row>
    <row r="128" spans="1:26" ht="15" x14ac:dyDescent="0.25">
      <c r="A128" s="58" t="s">
        <v>446</v>
      </c>
      <c r="B128" s="58"/>
      <c r="C128" s="58"/>
      <c r="D128" s="50"/>
      <c r="E128" s="48"/>
      <c r="F128" s="49"/>
      <c r="N128" s="60" t="s">
        <v>110</v>
      </c>
      <c r="S128" s="9" t="s">
        <v>110</v>
      </c>
      <c r="Z128" s="60" t="s">
        <v>110</v>
      </c>
    </row>
    <row r="129" spans="1:26" ht="15" x14ac:dyDescent="0.25">
      <c r="A129" s="58" t="s">
        <v>447</v>
      </c>
      <c r="B129" s="58"/>
      <c r="C129" s="58"/>
      <c r="D129" s="50"/>
      <c r="E129" s="48"/>
      <c r="F129" s="49"/>
      <c r="N129" s="60" t="s">
        <v>111</v>
      </c>
      <c r="S129" s="9" t="s">
        <v>111</v>
      </c>
      <c r="Z129" s="60" t="s">
        <v>111</v>
      </c>
    </row>
    <row r="130" spans="1:26" ht="15" x14ac:dyDescent="0.25">
      <c r="A130" s="58" t="s">
        <v>448</v>
      </c>
      <c r="B130" s="58"/>
      <c r="C130" s="58"/>
      <c r="D130" s="50"/>
      <c r="E130" s="48"/>
      <c r="F130" s="49"/>
      <c r="N130" s="60" t="s">
        <v>112</v>
      </c>
      <c r="S130" s="9" t="s">
        <v>112</v>
      </c>
      <c r="Z130" s="60" t="s">
        <v>112</v>
      </c>
    </row>
    <row r="131" spans="1:26" ht="15" x14ac:dyDescent="0.25">
      <c r="A131" s="58" t="s">
        <v>449</v>
      </c>
      <c r="B131" s="58"/>
      <c r="C131" s="58"/>
      <c r="D131" s="50"/>
      <c r="E131" s="48"/>
      <c r="F131" s="49"/>
      <c r="N131" s="60" t="s">
        <v>113</v>
      </c>
      <c r="S131" s="9" t="s">
        <v>113</v>
      </c>
      <c r="Z131" s="60" t="s">
        <v>113</v>
      </c>
    </row>
    <row r="132" spans="1:26" ht="15" x14ac:dyDescent="0.25">
      <c r="A132" s="58" t="s">
        <v>450</v>
      </c>
      <c r="B132" s="58"/>
      <c r="C132" s="58"/>
      <c r="D132" s="50"/>
      <c r="E132" s="48"/>
      <c r="F132" s="49"/>
      <c r="N132" s="60" t="s">
        <v>114</v>
      </c>
      <c r="S132" s="9" t="s">
        <v>114</v>
      </c>
      <c r="Z132" s="60" t="s">
        <v>114</v>
      </c>
    </row>
    <row r="133" spans="1:26" ht="15" x14ac:dyDescent="0.25">
      <c r="A133" s="58" t="s">
        <v>451</v>
      </c>
      <c r="B133" s="58"/>
      <c r="C133" s="58"/>
      <c r="D133" s="50"/>
      <c r="E133" s="48"/>
      <c r="F133" s="49"/>
      <c r="N133" s="60" t="s">
        <v>115</v>
      </c>
      <c r="S133" s="9" t="s">
        <v>115</v>
      </c>
      <c r="Z133" s="60" t="s">
        <v>115</v>
      </c>
    </row>
    <row r="134" spans="1:26" ht="15" x14ac:dyDescent="0.25">
      <c r="A134" s="58" t="s">
        <v>452</v>
      </c>
      <c r="B134" s="58"/>
      <c r="C134" s="58"/>
      <c r="D134" s="50"/>
      <c r="E134" s="48"/>
      <c r="F134" s="49"/>
      <c r="N134" s="60" t="s">
        <v>116</v>
      </c>
      <c r="S134" s="9" t="s">
        <v>116</v>
      </c>
      <c r="Z134" s="60" t="s">
        <v>116</v>
      </c>
    </row>
    <row r="135" spans="1:26" ht="15" x14ac:dyDescent="0.25">
      <c r="A135" s="58" t="s">
        <v>453</v>
      </c>
      <c r="B135" s="58"/>
      <c r="C135" s="58"/>
      <c r="D135" s="50"/>
      <c r="E135" s="48"/>
      <c r="F135" s="49"/>
      <c r="N135" s="60" t="s">
        <v>117</v>
      </c>
      <c r="S135" s="9" t="s">
        <v>117</v>
      </c>
      <c r="Z135" s="60" t="s">
        <v>117</v>
      </c>
    </row>
    <row r="136" spans="1:26" ht="15" x14ac:dyDescent="0.25">
      <c r="A136" s="58" t="s">
        <v>454</v>
      </c>
      <c r="B136" s="58"/>
      <c r="C136" s="58"/>
      <c r="D136" s="50"/>
      <c r="E136" s="48"/>
      <c r="F136" s="49"/>
      <c r="N136" s="60" t="s">
        <v>118</v>
      </c>
      <c r="S136" s="9" t="s">
        <v>118</v>
      </c>
      <c r="Z136" s="60" t="s">
        <v>118</v>
      </c>
    </row>
    <row r="137" spans="1:26" ht="15" x14ac:dyDescent="0.25">
      <c r="A137" s="58" t="s">
        <v>455</v>
      </c>
      <c r="B137" s="58"/>
      <c r="C137" s="58"/>
      <c r="D137" s="50"/>
      <c r="E137" s="48"/>
      <c r="F137" s="49"/>
      <c r="N137" s="60" t="s">
        <v>119</v>
      </c>
      <c r="S137" s="9" t="s">
        <v>119</v>
      </c>
      <c r="Z137" s="60" t="s">
        <v>119</v>
      </c>
    </row>
    <row r="138" spans="1:26" ht="15" x14ac:dyDescent="0.25">
      <c r="A138" s="58" t="s">
        <v>456</v>
      </c>
      <c r="B138" s="58"/>
      <c r="C138" s="58"/>
      <c r="D138" s="50"/>
      <c r="E138" s="48"/>
      <c r="F138" s="49"/>
      <c r="N138" s="60" t="s">
        <v>120</v>
      </c>
      <c r="S138" s="9" t="s">
        <v>120</v>
      </c>
      <c r="Z138" s="60" t="s">
        <v>120</v>
      </c>
    </row>
    <row r="139" spans="1:26" ht="45" customHeight="1" x14ac:dyDescent="0.25">
      <c r="A139" s="53" t="s">
        <v>321</v>
      </c>
      <c r="B139" s="27"/>
      <c r="C139" s="27"/>
      <c r="D139" s="50"/>
      <c r="E139" s="55"/>
      <c r="F139" s="55"/>
      <c r="N139" s="60" t="s">
        <v>171</v>
      </c>
      <c r="S139" s="9" t="s">
        <v>171</v>
      </c>
      <c r="Z139" s="60" t="s">
        <v>121</v>
      </c>
    </row>
    <row r="140" spans="1:26" ht="15" x14ac:dyDescent="0.25">
      <c r="A140" s="58" t="s">
        <v>322</v>
      </c>
      <c r="B140" s="58"/>
      <c r="C140" s="58"/>
      <c r="D140" s="50"/>
      <c r="E140" s="48"/>
      <c r="F140" s="49"/>
      <c r="N140" s="60" t="s">
        <v>172</v>
      </c>
      <c r="S140" s="9" t="s">
        <v>172</v>
      </c>
      <c r="Z140" s="60" t="s">
        <v>122</v>
      </c>
    </row>
    <row r="141" spans="1:26" ht="15" x14ac:dyDescent="0.25">
      <c r="A141" s="58" t="s">
        <v>323</v>
      </c>
      <c r="B141" s="58"/>
      <c r="C141" s="58"/>
      <c r="D141" s="50"/>
      <c r="E141" s="48"/>
      <c r="F141" s="49"/>
      <c r="N141" s="60"/>
      <c r="S141" s="9"/>
      <c r="Z141" s="60"/>
    </row>
    <row r="142" spans="1:26" ht="15" x14ac:dyDescent="0.25">
      <c r="A142" s="58" t="s">
        <v>324</v>
      </c>
      <c r="B142" s="58"/>
      <c r="C142" s="58"/>
      <c r="D142" s="50"/>
      <c r="E142" s="48"/>
      <c r="F142" s="49"/>
      <c r="N142" s="60"/>
      <c r="S142" s="9"/>
      <c r="Z142" s="60"/>
    </row>
    <row r="143" spans="1:26" ht="15" x14ac:dyDescent="0.25">
      <c r="A143" s="58" t="s">
        <v>325</v>
      </c>
      <c r="B143" s="58"/>
      <c r="C143" s="58"/>
      <c r="D143" s="50"/>
      <c r="E143" s="48"/>
      <c r="F143" s="49"/>
      <c r="N143" s="60"/>
      <c r="S143" s="9"/>
      <c r="Z143" s="60"/>
    </row>
    <row r="144" spans="1:26" ht="15" x14ac:dyDescent="0.25">
      <c r="A144" s="58" t="s">
        <v>326</v>
      </c>
      <c r="B144" s="58"/>
      <c r="C144" s="58"/>
      <c r="D144" s="50"/>
      <c r="E144" s="48"/>
      <c r="F144" s="49"/>
      <c r="N144" s="60"/>
      <c r="S144" s="9"/>
      <c r="Z144" s="60"/>
    </row>
    <row r="145" spans="1:26" ht="15" x14ac:dyDescent="0.25">
      <c r="A145" s="58" t="s">
        <v>327</v>
      </c>
      <c r="B145" s="58"/>
      <c r="C145" s="58"/>
      <c r="D145" s="50"/>
      <c r="E145" s="48"/>
      <c r="F145" s="49"/>
      <c r="N145" s="60"/>
      <c r="S145" s="9"/>
      <c r="Z145" s="60"/>
    </row>
    <row r="146" spans="1:26" ht="15" x14ac:dyDescent="0.25">
      <c r="A146" s="58" t="s">
        <v>328</v>
      </c>
      <c r="B146" s="58"/>
      <c r="C146" s="58"/>
      <c r="D146" s="50"/>
      <c r="E146" s="48"/>
      <c r="F146" s="49"/>
      <c r="N146" s="60"/>
      <c r="S146" s="9"/>
      <c r="Z146" s="60"/>
    </row>
    <row r="147" spans="1:26" ht="15" x14ac:dyDescent="0.25">
      <c r="A147" s="58" t="s">
        <v>329</v>
      </c>
      <c r="B147" s="58"/>
      <c r="C147" s="58"/>
      <c r="D147" s="50"/>
      <c r="E147" s="48"/>
      <c r="F147" s="49"/>
      <c r="N147" s="60"/>
      <c r="S147" s="9"/>
      <c r="Z147" s="60"/>
    </row>
    <row r="148" spans="1:26" ht="15" x14ac:dyDescent="0.25">
      <c r="A148" s="58" t="s">
        <v>330</v>
      </c>
      <c r="B148" s="58"/>
      <c r="C148" s="58"/>
      <c r="D148" s="50"/>
      <c r="E148" s="48"/>
      <c r="F148" s="49"/>
      <c r="N148" s="60"/>
      <c r="S148" s="9"/>
      <c r="Z148" s="60"/>
    </row>
    <row r="149" spans="1:26" ht="15" x14ac:dyDescent="0.25">
      <c r="A149" s="58" t="s">
        <v>331</v>
      </c>
      <c r="B149" s="58"/>
      <c r="C149" s="58"/>
      <c r="D149" s="50"/>
      <c r="E149" s="48"/>
      <c r="F149" s="49"/>
      <c r="N149" s="60"/>
      <c r="S149" s="9"/>
      <c r="Z149" s="60"/>
    </row>
    <row r="150" spans="1:26" ht="15" x14ac:dyDescent="0.25">
      <c r="A150" s="58" t="s">
        <v>332</v>
      </c>
      <c r="B150" s="58"/>
      <c r="C150" s="58"/>
      <c r="D150" s="50"/>
      <c r="E150" s="48"/>
      <c r="F150" s="49"/>
      <c r="N150" s="60"/>
      <c r="S150" s="9"/>
      <c r="Z150" s="60"/>
    </row>
    <row r="151" spans="1:26" ht="15" x14ac:dyDescent="0.25">
      <c r="A151" s="58" t="s">
        <v>333</v>
      </c>
      <c r="B151" s="58"/>
      <c r="C151" s="58"/>
      <c r="D151" s="50"/>
      <c r="E151" s="48"/>
      <c r="F151" s="49"/>
      <c r="N151" s="60"/>
      <c r="S151" s="9"/>
      <c r="Z151" s="60"/>
    </row>
    <row r="152" spans="1:26" ht="15" x14ac:dyDescent="0.25">
      <c r="A152" s="58" t="s">
        <v>334</v>
      </c>
      <c r="B152" s="58"/>
      <c r="C152" s="58"/>
      <c r="D152" s="50"/>
      <c r="E152" s="48"/>
      <c r="F152" s="49"/>
      <c r="N152" s="60"/>
      <c r="S152" s="9"/>
      <c r="Z152" s="60"/>
    </row>
    <row r="153" spans="1:26" ht="15" x14ac:dyDescent="0.25">
      <c r="A153" s="58" t="s">
        <v>335</v>
      </c>
      <c r="B153" s="58"/>
      <c r="C153" s="58"/>
      <c r="D153" s="50"/>
      <c r="E153" s="48"/>
      <c r="F153" s="49"/>
      <c r="N153" s="60"/>
      <c r="S153" s="9"/>
      <c r="Z153" s="60"/>
    </row>
    <row r="154" spans="1:26" ht="15" x14ac:dyDescent="0.25">
      <c r="A154" s="58" t="s">
        <v>336</v>
      </c>
      <c r="B154" s="58"/>
      <c r="C154" s="58"/>
      <c r="D154" s="50"/>
      <c r="E154" s="48"/>
      <c r="F154" s="49"/>
      <c r="N154" s="60"/>
      <c r="S154" s="9"/>
      <c r="Z154" s="60"/>
    </row>
    <row r="155" spans="1:26" ht="15" x14ac:dyDescent="0.25">
      <c r="A155" s="58" t="s">
        <v>337</v>
      </c>
      <c r="B155" s="58"/>
      <c r="C155" s="58"/>
      <c r="D155" s="50"/>
      <c r="E155" s="48"/>
      <c r="F155" s="49"/>
      <c r="N155" s="60"/>
      <c r="S155" s="9"/>
      <c r="Z155" s="60"/>
    </row>
    <row r="156" spans="1:26" ht="15" x14ac:dyDescent="0.25">
      <c r="A156" s="58" t="s">
        <v>338</v>
      </c>
      <c r="B156" s="58"/>
      <c r="C156" s="58"/>
      <c r="D156" s="50"/>
      <c r="E156" s="48"/>
      <c r="F156" s="49"/>
      <c r="N156" s="60"/>
      <c r="S156" s="9"/>
      <c r="Z156" s="60"/>
    </row>
    <row r="157" spans="1:26" ht="15" x14ac:dyDescent="0.25">
      <c r="A157" s="58" t="s">
        <v>339</v>
      </c>
      <c r="B157" s="58"/>
      <c r="C157" s="58"/>
      <c r="D157" s="50"/>
      <c r="E157" s="48"/>
      <c r="F157" s="49"/>
      <c r="N157" s="60"/>
      <c r="S157" s="9"/>
      <c r="Z157" s="60"/>
    </row>
    <row r="158" spans="1:26" ht="15" x14ac:dyDescent="0.25">
      <c r="A158" s="58" t="s">
        <v>340</v>
      </c>
      <c r="B158" s="58"/>
      <c r="C158" s="58"/>
      <c r="D158" s="50"/>
      <c r="E158" s="48"/>
      <c r="F158" s="49"/>
      <c r="N158" s="60"/>
      <c r="S158" s="9"/>
      <c r="Z158" s="60"/>
    </row>
    <row r="159" spans="1:26" ht="15" x14ac:dyDescent="0.25">
      <c r="A159" s="58" t="s">
        <v>341</v>
      </c>
      <c r="B159" s="58"/>
      <c r="C159" s="58"/>
      <c r="D159" s="50"/>
      <c r="E159" s="48"/>
      <c r="F159" s="49"/>
      <c r="N159" s="60"/>
      <c r="S159" s="9"/>
      <c r="Z159" s="60"/>
    </row>
    <row r="160" spans="1:26" ht="15" x14ac:dyDescent="0.25">
      <c r="A160" s="58" t="s">
        <v>457</v>
      </c>
      <c r="B160" s="58"/>
      <c r="C160" s="58"/>
      <c r="D160" s="50"/>
      <c r="E160" s="48"/>
      <c r="F160" s="49"/>
      <c r="N160" s="60"/>
      <c r="S160" s="9"/>
      <c r="Z160" s="60"/>
    </row>
    <row r="161" spans="1:26" ht="15" x14ac:dyDescent="0.25">
      <c r="A161" s="58" t="s">
        <v>458</v>
      </c>
      <c r="B161" s="58"/>
      <c r="C161" s="58"/>
      <c r="D161" s="50"/>
      <c r="E161" s="48"/>
      <c r="F161" s="49"/>
      <c r="N161" s="60"/>
      <c r="S161" s="9"/>
      <c r="Z161" s="60"/>
    </row>
    <row r="162" spans="1:26" ht="15" x14ac:dyDescent="0.25">
      <c r="A162" s="58" t="s">
        <v>459</v>
      </c>
      <c r="B162" s="58"/>
      <c r="C162" s="58"/>
      <c r="D162" s="50"/>
      <c r="E162" s="48"/>
      <c r="F162" s="49"/>
      <c r="N162" s="60"/>
      <c r="S162" s="9"/>
      <c r="Z162" s="60"/>
    </row>
    <row r="163" spans="1:26" ht="15" x14ac:dyDescent="0.25">
      <c r="A163" s="58" t="s">
        <v>460</v>
      </c>
      <c r="B163" s="58"/>
      <c r="C163" s="58"/>
      <c r="D163" s="50"/>
      <c r="E163" s="48"/>
      <c r="F163" s="49"/>
      <c r="N163" s="60"/>
      <c r="S163" s="9"/>
      <c r="Z163" s="60"/>
    </row>
    <row r="164" spans="1:26" ht="15" x14ac:dyDescent="0.25">
      <c r="A164" s="58" t="s">
        <v>461</v>
      </c>
      <c r="B164" s="58"/>
      <c r="C164" s="58"/>
      <c r="D164" s="50"/>
      <c r="E164" s="48"/>
      <c r="F164" s="49"/>
      <c r="N164" s="60"/>
      <c r="S164" s="9"/>
      <c r="Z164" s="60"/>
    </row>
    <row r="165" spans="1:26" ht="15" x14ac:dyDescent="0.25">
      <c r="A165" s="58" t="s">
        <v>462</v>
      </c>
      <c r="B165" s="58"/>
      <c r="C165" s="58"/>
      <c r="D165" s="50"/>
      <c r="E165" s="48"/>
      <c r="F165" s="49"/>
      <c r="N165" s="60"/>
      <c r="S165" s="9"/>
      <c r="Z165" s="60"/>
    </row>
    <row r="166" spans="1:26" ht="15" x14ac:dyDescent="0.25">
      <c r="A166" s="58" t="s">
        <v>463</v>
      </c>
      <c r="B166" s="58"/>
      <c r="C166" s="58"/>
      <c r="D166" s="50"/>
      <c r="E166" s="48"/>
      <c r="F166" s="49"/>
      <c r="N166" s="60" t="s">
        <v>173</v>
      </c>
      <c r="S166" s="9" t="s">
        <v>173</v>
      </c>
      <c r="Z166" s="60" t="s">
        <v>123</v>
      </c>
    </row>
    <row r="167" spans="1:26" ht="15" x14ac:dyDescent="0.25">
      <c r="A167" s="58" t="s">
        <v>464</v>
      </c>
      <c r="B167" s="58"/>
      <c r="C167" s="58"/>
      <c r="D167" s="50"/>
      <c r="E167" s="48"/>
      <c r="F167" s="49"/>
      <c r="N167" s="60" t="s">
        <v>174</v>
      </c>
      <c r="S167" s="9" t="s">
        <v>174</v>
      </c>
      <c r="Z167" s="60" t="s">
        <v>124</v>
      </c>
    </row>
    <row r="168" spans="1:26" ht="15" x14ac:dyDescent="0.25">
      <c r="A168" s="58" t="s">
        <v>465</v>
      </c>
      <c r="B168" s="58"/>
      <c r="C168" s="58"/>
      <c r="D168" s="50"/>
      <c r="E168" s="48"/>
      <c r="F168" s="49"/>
      <c r="N168" s="60" t="s">
        <v>175</v>
      </c>
      <c r="S168" s="9" t="s">
        <v>175</v>
      </c>
      <c r="Z168" s="60" t="s">
        <v>125</v>
      </c>
    </row>
    <row r="169" spans="1:26" ht="15" x14ac:dyDescent="0.25">
      <c r="A169" s="58" t="s">
        <v>466</v>
      </c>
      <c r="B169" s="58"/>
      <c r="C169" s="58"/>
      <c r="D169" s="50"/>
      <c r="E169" s="48"/>
      <c r="F169" s="49"/>
      <c r="N169" s="60" t="s">
        <v>176</v>
      </c>
      <c r="S169" s="9" t="s">
        <v>176</v>
      </c>
      <c r="Z169" s="60" t="s">
        <v>126</v>
      </c>
    </row>
    <row r="170" spans="1:26" ht="15" x14ac:dyDescent="0.25">
      <c r="A170" s="58" t="s">
        <v>467</v>
      </c>
      <c r="B170" s="58"/>
      <c r="C170" s="58"/>
      <c r="D170" s="50"/>
      <c r="E170" s="48"/>
      <c r="F170" s="49"/>
      <c r="N170" s="60" t="s">
        <v>177</v>
      </c>
      <c r="S170" s="9" t="s">
        <v>177</v>
      </c>
      <c r="Z170" s="60" t="s">
        <v>127</v>
      </c>
    </row>
    <row r="171" spans="1:26" ht="15" x14ac:dyDescent="0.25">
      <c r="A171" s="58" t="s">
        <v>468</v>
      </c>
      <c r="B171" s="58"/>
      <c r="C171" s="58"/>
      <c r="D171" s="50"/>
      <c r="E171" s="48"/>
      <c r="F171" s="49"/>
      <c r="N171" s="60" t="s">
        <v>178</v>
      </c>
      <c r="S171" s="9" t="s">
        <v>178</v>
      </c>
      <c r="Z171" s="60" t="s">
        <v>128</v>
      </c>
    </row>
    <row r="172" spans="1:26" ht="15" x14ac:dyDescent="0.25">
      <c r="A172" s="58" t="s">
        <v>469</v>
      </c>
      <c r="B172" s="58"/>
      <c r="C172" s="58"/>
      <c r="D172" s="50"/>
      <c r="E172" s="48"/>
      <c r="F172" s="49"/>
      <c r="N172" s="60" t="s">
        <v>179</v>
      </c>
      <c r="S172" s="9" t="s">
        <v>179</v>
      </c>
      <c r="Z172" s="60" t="s">
        <v>129</v>
      </c>
    </row>
    <row r="173" spans="1:26" ht="15" x14ac:dyDescent="0.25">
      <c r="A173" s="58" t="s">
        <v>470</v>
      </c>
      <c r="B173" s="58"/>
      <c r="C173" s="58"/>
      <c r="D173" s="50"/>
      <c r="E173" s="48"/>
      <c r="F173" s="49"/>
      <c r="N173" s="60" t="s">
        <v>180</v>
      </c>
      <c r="S173" s="9" t="s">
        <v>180</v>
      </c>
      <c r="Z173" s="60" t="s">
        <v>130</v>
      </c>
    </row>
    <row r="174" spans="1:26" ht="15" x14ac:dyDescent="0.25">
      <c r="A174" s="58" t="s">
        <v>471</v>
      </c>
      <c r="B174" s="58"/>
      <c r="C174" s="58"/>
      <c r="D174" s="50"/>
      <c r="E174" s="48"/>
      <c r="F174" s="49"/>
      <c r="N174" s="60" t="s">
        <v>181</v>
      </c>
      <c r="S174" s="9" t="s">
        <v>181</v>
      </c>
      <c r="Z174" s="60" t="s">
        <v>131</v>
      </c>
    </row>
    <row r="175" spans="1:26" ht="15" x14ac:dyDescent="0.25">
      <c r="A175" s="58" t="s">
        <v>472</v>
      </c>
      <c r="B175" s="58"/>
      <c r="C175" s="58"/>
      <c r="D175" s="50"/>
      <c r="E175" s="48"/>
      <c r="F175" s="49"/>
      <c r="N175" s="60" t="s">
        <v>182</v>
      </c>
      <c r="S175" s="9" t="s">
        <v>182</v>
      </c>
      <c r="Z175" s="60" t="s">
        <v>132</v>
      </c>
    </row>
    <row r="176" spans="1:26" ht="15" x14ac:dyDescent="0.25">
      <c r="A176" s="58" t="s">
        <v>473</v>
      </c>
      <c r="B176" s="58"/>
      <c r="C176" s="58"/>
      <c r="D176" s="50"/>
      <c r="E176" s="48"/>
      <c r="F176" s="49"/>
      <c r="N176" s="60" t="s">
        <v>183</v>
      </c>
      <c r="S176" s="9" t="s">
        <v>183</v>
      </c>
      <c r="Z176" s="60" t="s">
        <v>133</v>
      </c>
    </row>
    <row r="177" spans="1:26" ht="15" x14ac:dyDescent="0.25">
      <c r="A177" s="58" t="s">
        <v>474</v>
      </c>
      <c r="B177" s="58"/>
      <c r="C177" s="58"/>
      <c r="D177" s="50"/>
      <c r="E177" s="48"/>
      <c r="F177" s="49"/>
      <c r="N177" s="60" t="s">
        <v>184</v>
      </c>
      <c r="S177" s="9" t="s">
        <v>184</v>
      </c>
      <c r="Z177" s="60" t="s">
        <v>134</v>
      </c>
    </row>
    <row r="178" spans="1:26" ht="15" x14ac:dyDescent="0.25">
      <c r="A178" s="58" t="s">
        <v>475</v>
      </c>
      <c r="B178" s="58"/>
      <c r="C178" s="58"/>
      <c r="D178" s="50"/>
      <c r="E178" s="48"/>
      <c r="F178" s="49"/>
      <c r="N178" s="60" t="s">
        <v>185</v>
      </c>
      <c r="S178" s="9" t="s">
        <v>185</v>
      </c>
      <c r="Z178" s="60" t="s">
        <v>135</v>
      </c>
    </row>
    <row r="179" spans="1:26" ht="15" x14ac:dyDescent="0.25">
      <c r="A179" s="58" t="s">
        <v>476</v>
      </c>
      <c r="B179" s="58"/>
      <c r="C179" s="58"/>
      <c r="D179" s="50"/>
      <c r="E179" s="48"/>
      <c r="F179" s="49"/>
      <c r="N179" s="60" t="s">
        <v>186</v>
      </c>
      <c r="S179" s="9" t="s">
        <v>186</v>
      </c>
      <c r="Z179" s="60" t="s">
        <v>136</v>
      </c>
    </row>
    <row r="180" spans="1:26" ht="15" x14ac:dyDescent="0.25">
      <c r="A180" s="58" t="s">
        <v>477</v>
      </c>
      <c r="B180" s="58"/>
      <c r="C180" s="58"/>
      <c r="D180" s="50"/>
      <c r="E180" s="48"/>
      <c r="F180" s="49"/>
      <c r="N180" s="60" t="s">
        <v>187</v>
      </c>
      <c r="S180" s="9" t="s">
        <v>187</v>
      </c>
      <c r="Z180" s="60" t="s">
        <v>137</v>
      </c>
    </row>
    <row r="181" spans="1:26" ht="15" x14ac:dyDescent="0.25">
      <c r="A181" s="58" t="s">
        <v>478</v>
      </c>
      <c r="B181" s="58"/>
      <c r="C181" s="58"/>
      <c r="D181" s="50"/>
      <c r="E181" s="48"/>
      <c r="F181" s="49"/>
      <c r="N181" s="60" t="s">
        <v>188</v>
      </c>
      <c r="S181" s="9" t="s">
        <v>188</v>
      </c>
      <c r="Z181" s="60" t="s">
        <v>138</v>
      </c>
    </row>
    <row r="182" spans="1:26" ht="15" x14ac:dyDescent="0.25">
      <c r="A182" s="58" t="s">
        <v>479</v>
      </c>
      <c r="B182" s="58"/>
      <c r="C182" s="58"/>
      <c r="D182" s="50"/>
      <c r="E182" s="48"/>
      <c r="F182" s="49"/>
      <c r="N182" s="60" t="s">
        <v>189</v>
      </c>
      <c r="S182" s="9" t="s">
        <v>189</v>
      </c>
      <c r="Z182" s="60" t="s">
        <v>139</v>
      </c>
    </row>
    <row r="183" spans="1:26" ht="15" x14ac:dyDescent="0.25">
      <c r="A183" s="58" t="s">
        <v>480</v>
      </c>
      <c r="B183" s="58"/>
      <c r="C183" s="58"/>
      <c r="D183" s="50"/>
      <c r="E183" s="48"/>
      <c r="F183" s="49"/>
      <c r="N183" s="60" t="s">
        <v>190</v>
      </c>
      <c r="S183" s="9" t="s">
        <v>190</v>
      </c>
      <c r="Z183" s="60" t="s">
        <v>140</v>
      </c>
    </row>
    <row r="184" spans="1:26" ht="15" x14ac:dyDescent="0.25">
      <c r="A184" s="58" t="s">
        <v>481</v>
      </c>
      <c r="B184" s="58"/>
      <c r="C184" s="58"/>
      <c r="D184" s="50"/>
      <c r="E184" s="48"/>
      <c r="F184" s="49"/>
      <c r="N184" s="60" t="s">
        <v>191</v>
      </c>
      <c r="S184" s="9" t="s">
        <v>191</v>
      </c>
      <c r="Z184" s="60" t="s">
        <v>141</v>
      </c>
    </row>
    <row r="185" spans="1:26" ht="15" x14ac:dyDescent="0.25">
      <c r="A185" s="58" t="s">
        <v>482</v>
      </c>
      <c r="B185" s="58"/>
      <c r="C185" s="58"/>
      <c r="D185" s="50"/>
      <c r="E185" s="48"/>
      <c r="F185" s="49"/>
      <c r="N185" s="60" t="s">
        <v>192</v>
      </c>
      <c r="S185" s="9" t="s">
        <v>192</v>
      </c>
      <c r="Z185" s="60" t="s">
        <v>142</v>
      </c>
    </row>
    <row r="186" spans="1:26" ht="15" x14ac:dyDescent="0.25">
      <c r="A186" s="58" t="s">
        <v>483</v>
      </c>
      <c r="B186" s="58"/>
      <c r="C186" s="58"/>
      <c r="D186" s="50"/>
      <c r="E186" s="48"/>
      <c r="F186" s="49"/>
      <c r="N186" s="60" t="s">
        <v>193</v>
      </c>
      <c r="S186" s="9" t="s">
        <v>193</v>
      </c>
      <c r="Z186" s="60" t="s">
        <v>143</v>
      </c>
    </row>
    <row r="187" spans="1:26" ht="15" x14ac:dyDescent="0.25">
      <c r="A187" s="58" t="s">
        <v>484</v>
      </c>
      <c r="B187" s="58"/>
      <c r="C187" s="58"/>
      <c r="D187" s="50"/>
      <c r="E187" s="48"/>
      <c r="F187" s="49"/>
      <c r="N187" s="60" t="s">
        <v>194</v>
      </c>
      <c r="S187" s="9" t="s">
        <v>194</v>
      </c>
      <c r="Z187" s="60" t="s">
        <v>144</v>
      </c>
    </row>
    <row r="188" spans="1:26" ht="15" x14ac:dyDescent="0.25">
      <c r="A188" s="58" t="s">
        <v>485</v>
      </c>
      <c r="B188" s="58"/>
      <c r="C188" s="58"/>
      <c r="D188" s="50"/>
      <c r="E188" s="48"/>
      <c r="F188" s="49"/>
      <c r="N188" s="60" t="s">
        <v>195</v>
      </c>
      <c r="S188" s="9" t="s">
        <v>195</v>
      </c>
      <c r="Z188" s="60" t="s">
        <v>145</v>
      </c>
    </row>
    <row r="189" spans="1:26" ht="15" x14ac:dyDescent="0.25">
      <c r="A189" s="58" t="s">
        <v>486</v>
      </c>
      <c r="B189" s="58"/>
      <c r="C189" s="58"/>
      <c r="D189" s="50"/>
      <c r="E189" s="48"/>
      <c r="F189" s="49"/>
      <c r="N189" s="60" t="s">
        <v>196</v>
      </c>
      <c r="S189" s="9" t="s">
        <v>196</v>
      </c>
      <c r="Z189" s="60" t="s">
        <v>146</v>
      </c>
    </row>
    <row r="190" spans="1:26" ht="15" x14ac:dyDescent="0.25">
      <c r="A190" s="58" t="s">
        <v>534</v>
      </c>
      <c r="B190" s="58"/>
      <c r="C190" s="58"/>
      <c r="D190" s="50"/>
      <c r="E190" s="48"/>
      <c r="F190" s="49"/>
      <c r="N190" s="60" t="s">
        <v>197</v>
      </c>
      <c r="S190" s="9" t="s">
        <v>197</v>
      </c>
      <c r="Z190" s="60" t="s">
        <v>147</v>
      </c>
    </row>
    <row r="191" spans="1:26" ht="15" x14ac:dyDescent="0.25">
      <c r="A191" s="58" t="s">
        <v>535</v>
      </c>
      <c r="B191" s="58"/>
      <c r="C191" s="58"/>
      <c r="D191" s="50"/>
      <c r="E191" s="48"/>
      <c r="F191" s="49"/>
      <c r="N191" s="60" t="s">
        <v>198</v>
      </c>
      <c r="S191" s="9" t="s">
        <v>198</v>
      </c>
      <c r="Z191" s="60" t="s">
        <v>148</v>
      </c>
    </row>
    <row r="192" spans="1:26" ht="15" x14ac:dyDescent="0.25">
      <c r="A192" s="58" t="s">
        <v>536</v>
      </c>
      <c r="B192" s="58"/>
      <c r="C192" s="58"/>
      <c r="D192" s="50"/>
      <c r="E192" s="48"/>
      <c r="F192" s="49"/>
      <c r="N192" s="60" t="s">
        <v>199</v>
      </c>
      <c r="S192" s="9" t="s">
        <v>199</v>
      </c>
      <c r="Z192" s="60" t="s">
        <v>149</v>
      </c>
    </row>
    <row r="193" spans="1:26" ht="15" x14ac:dyDescent="0.25">
      <c r="A193" s="58" t="s">
        <v>537</v>
      </c>
      <c r="B193" s="58"/>
      <c r="C193" s="58"/>
      <c r="D193" s="50"/>
      <c r="E193" s="48"/>
      <c r="F193" s="49"/>
      <c r="N193" s="60" t="s">
        <v>200</v>
      </c>
      <c r="S193" s="9" t="s">
        <v>200</v>
      </c>
      <c r="Z193" s="60" t="s">
        <v>150</v>
      </c>
    </row>
    <row r="194" spans="1:26" ht="15" x14ac:dyDescent="0.25">
      <c r="A194" s="58" t="s">
        <v>538</v>
      </c>
      <c r="B194" s="58"/>
      <c r="C194" s="58"/>
      <c r="D194" s="50"/>
      <c r="E194" s="48"/>
      <c r="F194" s="49"/>
      <c r="N194" s="60" t="s">
        <v>201</v>
      </c>
      <c r="S194" s="9" t="s">
        <v>201</v>
      </c>
      <c r="Z194" s="60" t="s">
        <v>151</v>
      </c>
    </row>
    <row r="195" spans="1:26" ht="15" x14ac:dyDescent="0.25">
      <c r="A195" s="58" t="s">
        <v>539</v>
      </c>
      <c r="B195" s="58"/>
      <c r="C195" s="58"/>
      <c r="D195" s="50"/>
      <c r="E195" s="48"/>
      <c r="F195" s="49"/>
      <c r="N195" s="60" t="s">
        <v>202</v>
      </c>
      <c r="S195" s="9" t="s">
        <v>202</v>
      </c>
      <c r="Z195" s="60" t="s">
        <v>152</v>
      </c>
    </row>
    <row r="196" spans="1:26" ht="15" x14ac:dyDescent="0.25">
      <c r="A196" s="58" t="s">
        <v>540</v>
      </c>
      <c r="B196" s="58"/>
      <c r="C196" s="58"/>
      <c r="D196" s="50"/>
      <c r="E196" s="48"/>
      <c r="F196" s="49"/>
      <c r="N196" s="60" t="s">
        <v>203</v>
      </c>
      <c r="S196" s="9" t="s">
        <v>203</v>
      </c>
      <c r="Z196" s="60" t="s">
        <v>153</v>
      </c>
    </row>
    <row r="197" spans="1:26" ht="15" x14ac:dyDescent="0.25">
      <c r="A197" s="58" t="s">
        <v>541</v>
      </c>
      <c r="B197" s="58"/>
      <c r="C197" s="58"/>
      <c r="D197" s="50"/>
      <c r="E197" s="48"/>
      <c r="F197" s="49"/>
      <c r="N197" s="60" t="s">
        <v>204</v>
      </c>
      <c r="S197" s="9" t="s">
        <v>204</v>
      </c>
      <c r="Z197" s="60" t="s">
        <v>154</v>
      </c>
    </row>
    <row r="198" spans="1:26" ht="15" x14ac:dyDescent="0.25">
      <c r="A198" s="58" t="s">
        <v>542</v>
      </c>
      <c r="B198" s="58"/>
      <c r="C198" s="58"/>
      <c r="D198" s="50"/>
      <c r="E198" s="48"/>
      <c r="F198" s="49"/>
      <c r="N198" s="60" t="s">
        <v>205</v>
      </c>
      <c r="S198" s="9" t="s">
        <v>205</v>
      </c>
      <c r="Z198" s="60" t="s">
        <v>155</v>
      </c>
    </row>
    <row r="199" spans="1:26" ht="15" x14ac:dyDescent="0.25">
      <c r="A199" s="58" t="s">
        <v>543</v>
      </c>
      <c r="B199" s="58"/>
      <c r="C199" s="58"/>
      <c r="D199" s="50"/>
      <c r="E199" s="48"/>
      <c r="F199" s="49"/>
      <c r="N199" s="60" t="s">
        <v>206</v>
      </c>
      <c r="S199" s="9" t="s">
        <v>206</v>
      </c>
      <c r="Z199" s="60" t="s">
        <v>156</v>
      </c>
    </row>
    <row r="200" spans="1:26" ht="15" x14ac:dyDescent="0.25">
      <c r="A200" s="58" t="s">
        <v>544</v>
      </c>
      <c r="B200" s="58"/>
      <c r="C200" s="58"/>
      <c r="D200" s="50"/>
      <c r="E200" s="48"/>
      <c r="F200" s="49"/>
      <c r="N200" s="60" t="s">
        <v>207</v>
      </c>
      <c r="S200" s="9" t="s">
        <v>207</v>
      </c>
      <c r="Z200" s="60" t="s">
        <v>157</v>
      </c>
    </row>
    <row r="201" spans="1:26" ht="15" x14ac:dyDescent="0.25">
      <c r="A201" s="58" t="s">
        <v>545</v>
      </c>
      <c r="B201" s="58"/>
      <c r="C201" s="58"/>
      <c r="D201" s="50"/>
      <c r="E201" s="48"/>
      <c r="F201" s="49"/>
      <c r="N201" s="60" t="s">
        <v>208</v>
      </c>
      <c r="S201" s="9" t="s">
        <v>208</v>
      </c>
      <c r="Z201" s="60" t="s">
        <v>158</v>
      </c>
    </row>
    <row r="202" spans="1:26" ht="15" x14ac:dyDescent="0.25">
      <c r="A202" s="58" t="s">
        <v>546</v>
      </c>
      <c r="B202" s="58"/>
      <c r="C202" s="58"/>
      <c r="D202" s="50"/>
      <c r="E202" s="48"/>
      <c r="F202" s="49"/>
      <c r="N202" s="60" t="s">
        <v>209</v>
      </c>
      <c r="S202" s="9" t="s">
        <v>209</v>
      </c>
      <c r="Z202" s="60" t="s">
        <v>159</v>
      </c>
    </row>
    <row r="203" spans="1:26" ht="15" x14ac:dyDescent="0.25">
      <c r="A203" s="58" t="s">
        <v>547</v>
      </c>
      <c r="B203" s="58"/>
      <c r="C203" s="58"/>
      <c r="D203" s="50"/>
      <c r="E203" s="48"/>
      <c r="F203" s="49"/>
      <c r="N203" s="60" t="s">
        <v>210</v>
      </c>
      <c r="S203" s="9" t="s">
        <v>210</v>
      </c>
      <c r="Z203" s="60" t="s">
        <v>160</v>
      </c>
    </row>
    <row r="204" spans="1:26" ht="15" x14ac:dyDescent="0.25">
      <c r="A204" s="58" t="s">
        <v>548</v>
      </c>
      <c r="B204" s="58"/>
      <c r="C204" s="58"/>
      <c r="D204" s="50"/>
      <c r="E204" s="48"/>
      <c r="F204" s="49"/>
      <c r="N204" s="60" t="s">
        <v>211</v>
      </c>
      <c r="S204" s="9" t="s">
        <v>211</v>
      </c>
      <c r="Z204" s="60" t="s">
        <v>161</v>
      </c>
    </row>
    <row r="205" spans="1:26" ht="15" x14ac:dyDescent="0.25">
      <c r="A205" s="58" t="s">
        <v>549</v>
      </c>
      <c r="B205" s="58"/>
      <c r="C205" s="58"/>
      <c r="D205" s="50"/>
      <c r="E205" s="48"/>
      <c r="F205" s="49"/>
      <c r="N205" s="60" t="s">
        <v>212</v>
      </c>
      <c r="S205" s="9" t="s">
        <v>212</v>
      </c>
      <c r="Z205" s="60" t="s">
        <v>162</v>
      </c>
    </row>
    <row r="206" spans="1:26" ht="15" x14ac:dyDescent="0.25">
      <c r="A206" s="58" t="s">
        <v>550</v>
      </c>
      <c r="B206" s="58"/>
      <c r="C206" s="58"/>
      <c r="D206" s="50"/>
      <c r="E206" s="48"/>
      <c r="F206" s="49"/>
      <c r="N206" s="60" t="s">
        <v>213</v>
      </c>
      <c r="S206" s="9" t="s">
        <v>213</v>
      </c>
      <c r="Z206" s="60" t="s">
        <v>163</v>
      </c>
    </row>
    <row r="207" spans="1:26" ht="15" x14ac:dyDescent="0.25">
      <c r="A207" s="58" t="s">
        <v>551</v>
      </c>
      <c r="B207" s="58"/>
      <c r="C207" s="58"/>
      <c r="D207" s="50"/>
      <c r="E207" s="48"/>
      <c r="F207" s="49"/>
      <c r="N207" s="60" t="s">
        <v>214</v>
      </c>
      <c r="S207" s="9" t="s">
        <v>214</v>
      </c>
      <c r="Z207" s="60" t="s">
        <v>164</v>
      </c>
    </row>
    <row r="208" spans="1:26" ht="15" x14ac:dyDescent="0.25">
      <c r="A208" s="58" t="s">
        <v>552</v>
      </c>
      <c r="B208" s="58"/>
      <c r="C208" s="58"/>
      <c r="D208" s="50"/>
      <c r="E208" s="48"/>
      <c r="F208" s="49"/>
      <c r="N208" s="60" t="s">
        <v>215</v>
      </c>
      <c r="S208" s="9" t="s">
        <v>215</v>
      </c>
      <c r="Z208" s="60" t="s">
        <v>165</v>
      </c>
    </row>
    <row r="209" spans="1:26" ht="15" x14ac:dyDescent="0.25">
      <c r="A209" s="58" t="s">
        <v>553</v>
      </c>
      <c r="B209" s="58"/>
      <c r="C209" s="58"/>
      <c r="D209" s="50"/>
      <c r="E209" s="48"/>
      <c r="F209" s="49"/>
      <c r="N209" s="60" t="s">
        <v>216</v>
      </c>
      <c r="S209" s="9" t="s">
        <v>216</v>
      </c>
      <c r="Z209" s="60" t="s">
        <v>166</v>
      </c>
    </row>
    <row r="210" spans="1:26" ht="15" x14ac:dyDescent="0.25">
      <c r="A210" s="58" t="s">
        <v>554</v>
      </c>
      <c r="B210" s="58"/>
      <c r="C210" s="58"/>
      <c r="D210" s="50"/>
      <c r="E210" s="48"/>
      <c r="F210" s="49"/>
      <c r="N210" s="60" t="s">
        <v>217</v>
      </c>
      <c r="S210" s="9" t="s">
        <v>217</v>
      </c>
      <c r="Z210" s="60" t="s">
        <v>167</v>
      </c>
    </row>
    <row r="211" spans="1:26" ht="15" x14ac:dyDescent="0.25">
      <c r="A211" s="58" t="s">
        <v>555</v>
      </c>
      <c r="B211" s="58"/>
      <c r="C211" s="58"/>
      <c r="D211" s="50"/>
      <c r="E211" s="48"/>
      <c r="F211" s="49"/>
      <c r="N211" s="60" t="s">
        <v>218</v>
      </c>
      <c r="S211" s="9" t="s">
        <v>218</v>
      </c>
      <c r="Z211" s="60" t="s">
        <v>168</v>
      </c>
    </row>
    <row r="212" spans="1:26" ht="15" x14ac:dyDescent="0.25">
      <c r="A212" s="58" t="s">
        <v>556</v>
      </c>
      <c r="B212" s="58"/>
      <c r="C212" s="58"/>
      <c r="D212" s="50"/>
      <c r="E212" s="48"/>
      <c r="F212" s="49"/>
      <c r="N212" s="60" t="s">
        <v>219</v>
      </c>
      <c r="S212" s="9" t="s">
        <v>219</v>
      </c>
      <c r="Z212" s="60" t="s">
        <v>169</v>
      </c>
    </row>
    <row r="213" spans="1:26" ht="15" x14ac:dyDescent="0.25">
      <c r="A213" s="58" t="s">
        <v>557</v>
      </c>
      <c r="B213" s="58"/>
      <c r="C213" s="58"/>
      <c r="D213" s="50"/>
      <c r="E213" s="48"/>
      <c r="F213" s="49"/>
      <c r="N213" s="60" t="s">
        <v>220</v>
      </c>
      <c r="S213" s="9" t="s">
        <v>220</v>
      </c>
      <c r="Z213" s="60" t="s">
        <v>170</v>
      </c>
    </row>
    <row r="214" spans="1:26" ht="15" x14ac:dyDescent="0.25">
      <c r="A214" s="58" t="s">
        <v>558</v>
      </c>
      <c r="B214" s="58"/>
      <c r="C214" s="58"/>
      <c r="D214" s="50"/>
      <c r="E214" s="48"/>
      <c r="F214" s="49"/>
      <c r="N214" s="60" t="s">
        <v>221</v>
      </c>
      <c r="S214" s="9" t="s">
        <v>221</v>
      </c>
      <c r="Z214" s="60" t="s">
        <v>171</v>
      </c>
    </row>
    <row r="215" spans="1:26" ht="15" x14ac:dyDescent="0.25">
      <c r="A215" s="56" t="s">
        <v>308</v>
      </c>
      <c r="B215" s="54">
        <f>SUM(B140:B214)</f>
        <v>0</v>
      </c>
      <c r="C215" s="7"/>
      <c r="D215" s="7"/>
      <c r="E215" s="7"/>
      <c r="Z215" s="60" t="s">
        <v>172</v>
      </c>
    </row>
    <row r="216" spans="1:26" ht="15" x14ac:dyDescent="0.25">
      <c r="A216" s="7"/>
      <c r="B216" s="7"/>
      <c r="C216" s="7"/>
      <c r="D216" s="7"/>
      <c r="E216" s="7"/>
      <c r="F216" s="7"/>
      <c r="G216" s="7"/>
      <c r="H216" s="7"/>
      <c r="I216" s="7"/>
      <c r="J216" s="7"/>
      <c r="Z216" s="60" t="s">
        <v>173</v>
      </c>
    </row>
    <row r="217" spans="1:26" ht="15" x14ac:dyDescent="0.25">
      <c r="F217" s="7"/>
      <c r="G217" s="7"/>
      <c r="H217" s="7"/>
      <c r="I217" s="7"/>
      <c r="J217" s="7"/>
      <c r="K217" s="7"/>
      <c r="Z217" s="60" t="s">
        <v>174</v>
      </c>
    </row>
    <row r="218" spans="1:26" ht="15" x14ac:dyDescent="0.25">
      <c r="F218" s="7"/>
      <c r="G218" s="7"/>
      <c r="H218" s="7"/>
      <c r="I218" s="7"/>
      <c r="J218" s="7"/>
      <c r="K218" s="7"/>
      <c r="Z218" s="60" t="s">
        <v>175</v>
      </c>
    </row>
    <row r="219" spans="1:26" ht="15" x14ac:dyDescent="0.25">
      <c r="C219" s="7"/>
      <c r="D219" s="7"/>
      <c r="E219" s="7"/>
      <c r="F219" s="7"/>
      <c r="G219" s="7"/>
      <c r="H219" s="7"/>
      <c r="I219" s="7"/>
      <c r="J219" s="7"/>
      <c r="Z219" s="60" t="s">
        <v>176</v>
      </c>
    </row>
    <row r="220" spans="1:26" ht="15" x14ac:dyDescent="0.25">
      <c r="Z220" s="60" t="s">
        <v>177</v>
      </c>
    </row>
    <row r="221" spans="1:26" ht="15" x14ac:dyDescent="0.25">
      <c r="Z221" s="60" t="s">
        <v>178</v>
      </c>
    </row>
    <row r="222" spans="1:26" ht="15" x14ac:dyDescent="0.25">
      <c r="Z222" s="60" t="s">
        <v>179</v>
      </c>
    </row>
    <row r="223" spans="1:26" ht="15" x14ac:dyDescent="0.25">
      <c r="Z223" s="60" t="s">
        <v>180</v>
      </c>
    </row>
    <row r="224" spans="1:26" ht="15" x14ac:dyDescent="0.25">
      <c r="Z224" s="60" t="s">
        <v>181</v>
      </c>
    </row>
    <row r="225" spans="26:26" ht="15" x14ac:dyDescent="0.25">
      <c r="Z225" s="60" t="s">
        <v>182</v>
      </c>
    </row>
    <row r="226" spans="26:26" ht="15" x14ac:dyDescent="0.25">
      <c r="Z226" s="60" t="s">
        <v>183</v>
      </c>
    </row>
    <row r="227" spans="26:26" ht="15" x14ac:dyDescent="0.25">
      <c r="Z227" s="60" t="s">
        <v>184</v>
      </c>
    </row>
    <row r="228" spans="26:26" ht="15" x14ac:dyDescent="0.25">
      <c r="Z228" s="60" t="s">
        <v>185</v>
      </c>
    </row>
    <row r="229" spans="26:26" ht="15" x14ac:dyDescent="0.25">
      <c r="Z229" s="60" t="s">
        <v>186</v>
      </c>
    </row>
    <row r="230" spans="26:26" ht="15" x14ac:dyDescent="0.25">
      <c r="Z230" s="60" t="s">
        <v>187</v>
      </c>
    </row>
    <row r="231" spans="26:26" ht="15" x14ac:dyDescent="0.25">
      <c r="Z231" s="60" t="s">
        <v>188</v>
      </c>
    </row>
    <row r="232" spans="26:26" ht="15" x14ac:dyDescent="0.25">
      <c r="Z232" s="60" t="s">
        <v>189</v>
      </c>
    </row>
    <row r="233" spans="26:26" ht="15" x14ac:dyDescent="0.25">
      <c r="Z233" s="60" t="s">
        <v>190</v>
      </c>
    </row>
    <row r="234" spans="26:26" ht="15" x14ac:dyDescent="0.25">
      <c r="Z234" s="60" t="s">
        <v>191</v>
      </c>
    </row>
    <row r="235" spans="26:26" ht="15" x14ac:dyDescent="0.25">
      <c r="Z235" s="60" t="s">
        <v>192</v>
      </c>
    </row>
    <row r="236" spans="26:26" ht="15" x14ac:dyDescent="0.25">
      <c r="Z236" s="60" t="s">
        <v>193</v>
      </c>
    </row>
    <row r="237" spans="26:26" ht="15" x14ac:dyDescent="0.25">
      <c r="Z237" s="60" t="s">
        <v>194</v>
      </c>
    </row>
    <row r="238" spans="26:26" ht="15" x14ac:dyDescent="0.25">
      <c r="Z238" s="60" t="s">
        <v>195</v>
      </c>
    </row>
    <row r="239" spans="26:26" ht="15" x14ac:dyDescent="0.25">
      <c r="Z239" s="60" t="s">
        <v>196</v>
      </c>
    </row>
    <row r="240" spans="26:26" ht="15" x14ac:dyDescent="0.25">
      <c r="Z240" s="60" t="s">
        <v>197</v>
      </c>
    </row>
    <row r="241" spans="26:26" ht="15" x14ac:dyDescent="0.25">
      <c r="Z241" s="60" t="s">
        <v>198</v>
      </c>
    </row>
    <row r="242" spans="26:26" ht="15" x14ac:dyDescent="0.25">
      <c r="Z242" s="60" t="s">
        <v>199</v>
      </c>
    </row>
    <row r="243" spans="26:26" ht="15" x14ac:dyDescent="0.25">
      <c r="Z243" s="60" t="s">
        <v>200</v>
      </c>
    </row>
    <row r="244" spans="26:26" ht="15" x14ac:dyDescent="0.25">
      <c r="Z244" s="60" t="s">
        <v>201</v>
      </c>
    </row>
    <row r="245" spans="26:26" ht="15" x14ac:dyDescent="0.25">
      <c r="Z245" s="60" t="s">
        <v>202</v>
      </c>
    </row>
    <row r="246" spans="26:26" ht="15" x14ac:dyDescent="0.25">
      <c r="Z246" s="60" t="s">
        <v>203</v>
      </c>
    </row>
    <row r="247" spans="26:26" ht="15" x14ac:dyDescent="0.25">
      <c r="Z247" s="60" t="s">
        <v>204</v>
      </c>
    </row>
    <row r="248" spans="26:26" ht="15" x14ac:dyDescent="0.25">
      <c r="Z248" s="60" t="s">
        <v>205</v>
      </c>
    </row>
    <row r="249" spans="26:26" ht="15" x14ac:dyDescent="0.25">
      <c r="Z249" s="60" t="s">
        <v>206</v>
      </c>
    </row>
    <row r="250" spans="26:26" ht="15" x14ac:dyDescent="0.25">
      <c r="Z250" s="60" t="s">
        <v>207</v>
      </c>
    </row>
    <row r="251" spans="26:26" ht="15" x14ac:dyDescent="0.25">
      <c r="Z251" s="60" t="s">
        <v>208</v>
      </c>
    </row>
    <row r="252" spans="26:26" ht="15" x14ac:dyDescent="0.25">
      <c r="Z252" s="60" t="s">
        <v>209</v>
      </c>
    </row>
    <row r="253" spans="26:26" ht="15" x14ac:dyDescent="0.25">
      <c r="Z253" s="60" t="s">
        <v>210</v>
      </c>
    </row>
    <row r="254" spans="26:26" ht="15" x14ac:dyDescent="0.25">
      <c r="Z254" s="60" t="s">
        <v>211</v>
      </c>
    </row>
    <row r="255" spans="26:26" ht="15" x14ac:dyDescent="0.25">
      <c r="Z255" s="60" t="s">
        <v>212</v>
      </c>
    </row>
    <row r="256" spans="26:26" ht="15" x14ac:dyDescent="0.25">
      <c r="Z256" s="60" t="s">
        <v>213</v>
      </c>
    </row>
    <row r="257" spans="26:26" ht="15" x14ac:dyDescent="0.25">
      <c r="Z257" s="60" t="s">
        <v>214</v>
      </c>
    </row>
    <row r="258" spans="26:26" ht="15" x14ac:dyDescent="0.25">
      <c r="Z258" s="60" t="s">
        <v>215</v>
      </c>
    </row>
    <row r="259" spans="26:26" ht="15" x14ac:dyDescent="0.25">
      <c r="Z259" s="60" t="s">
        <v>216</v>
      </c>
    </row>
    <row r="260" spans="26:26" ht="15" x14ac:dyDescent="0.25">
      <c r="Z260" s="60" t="s">
        <v>217</v>
      </c>
    </row>
    <row r="261" spans="26:26" ht="15" x14ac:dyDescent="0.25">
      <c r="Z261" s="60" t="s">
        <v>218</v>
      </c>
    </row>
    <row r="262" spans="26:26" ht="15" x14ac:dyDescent="0.25">
      <c r="Z262" s="60" t="s">
        <v>219</v>
      </c>
    </row>
    <row r="263" spans="26:26" ht="15" x14ac:dyDescent="0.25">
      <c r="Z263" s="60" t="s">
        <v>220</v>
      </c>
    </row>
    <row r="264" spans="26:26" ht="15" x14ac:dyDescent="0.25">
      <c r="Z264" s="60" t="s">
        <v>221</v>
      </c>
    </row>
    <row r="265" spans="26:26" ht="15" x14ac:dyDescent="0.25">
      <c r="Z265" s="60" t="s">
        <v>222</v>
      </c>
    </row>
    <row r="266" spans="26:26" ht="15" x14ac:dyDescent="0.25">
      <c r="Z266" s="60" t="s">
        <v>223</v>
      </c>
    </row>
    <row r="267" spans="26:26" ht="15" x14ac:dyDescent="0.25">
      <c r="Z267" s="60" t="s">
        <v>224</v>
      </c>
    </row>
    <row r="268" spans="26:26" ht="15" x14ac:dyDescent="0.25">
      <c r="Z268" s="60" t="s">
        <v>225</v>
      </c>
    </row>
    <row r="269" spans="26:26" ht="15" x14ac:dyDescent="0.25">
      <c r="Z269" s="60" t="s">
        <v>226</v>
      </c>
    </row>
    <row r="270" spans="26:26" ht="15" x14ac:dyDescent="0.25">
      <c r="Z270" s="60" t="s">
        <v>227</v>
      </c>
    </row>
    <row r="271" spans="26:26" ht="15" x14ac:dyDescent="0.25">
      <c r="Z271" s="60" t="s">
        <v>228</v>
      </c>
    </row>
    <row r="272" spans="26:26" ht="15" x14ac:dyDescent="0.25">
      <c r="Z272" s="60" t="s">
        <v>229</v>
      </c>
    </row>
    <row r="273" spans="26:26" ht="15" x14ac:dyDescent="0.25">
      <c r="Z273" s="60" t="s">
        <v>230</v>
      </c>
    </row>
    <row r="274" spans="26:26" ht="15" x14ac:dyDescent="0.25">
      <c r="Z274" s="60" t="s">
        <v>231</v>
      </c>
    </row>
    <row r="275" spans="26:26" ht="15" x14ac:dyDescent="0.25">
      <c r="Z275" s="60" t="s">
        <v>232</v>
      </c>
    </row>
    <row r="276" spans="26:26" ht="15" x14ac:dyDescent="0.25">
      <c r="Z276" s="60" t="s">
        <v>233</v>
      </c>
    </row>
    <row r="277" spans="26:26" ht="15" x14ac:dyDescent="0.25">
      <c r="Z277" s="60" t="s">
        <v>234</v>
      </c>
    </row>
    <row r="278" spans="26:26" ht="15" x14ac:dyDescent="0.25">
      <c r="Z278" s="60" t="s">
        <v>235</v>
      </c>
    </row>
    <row r="279" spans="26:26" ht="15" x14ac:dyDescent="0.25">
      <c r="Z279" s="60" t="s">
        <v>236</v>
      </c>
    </row>
    <row r="280" spans="26:26" ht="15" x14ac:dyDescent="0.25">
      <c r="Z280" s="60" t="s">
        <v>237</v>
      </c>
    </row>
    <row r="281" spans="26:26" ht="15" x14ac:dyDescent="0.25">
      <c r="Z281" s="60" t="s">
        <v>238</v>
      </c>
    </row>
    <row r="282" spans="26:26" ht="15" x14ac:dyDescent="0.25">
      <c r="Z282" s="60" t="s">
        <v>239</v>
      </c>
    </row>
    <row r="283" spans="26:26" ht="15" x14ac:dyDescent="0.25">
      <c r="Z283" s="60" t="s">
        <v>240</v>
      </c>
    </row>
    <row r="284" spans="26:26" ht="15" x14ac:dyDescent="0.25">
      <c r="Z284" s="60" t="s">
        <v>241</v>
      </c>
    </row>
    <row r="285" spans="26:26" ht="15" x14ac:dyDescent="0.25">
      <c r="Z285" s="60" t="s">
        <v>242</v>
      </c>
    </row>
    <row r="286" spans="26:26" ht="15" x14ac:dyDescent="0.25">
      <c r="Z286" s="60" t="s">
        <v>243</v>
      </c>
    </row>
    <row r="287" spans="26:26" ht="15" x14ac:dyDescent="0.25">
      <c r="Z287" s="60" t="s">
        <v>244</v>
      </c>
    </row>
    <row r="288" spans="26:26" ht="15" x14ac:dyDescent="0.25">
      <c r="Z288" s="60" t="s">
        <v>245</v>
      </c>
    </row>
    <row r="289" spans="26:26" ht="15" x14ac:dyDescent="0.25">
      <c r="Z289" s="60" t="s">
        <v>246</v>
      </c>
    </row>
    <row r="290" spans="26:26" ht="15" x14ac:dyDescent="0.25">
      <c r="Z290" s="60" t="s">
        <v>247</v>
      </c>
    </row>
    <row r="291" spans="26:26" ht="15" x14ac:dyDescent="0.25">
      <c r="Z291" s="60" t="s">
        <v>248</v>
      </c>
    </row>
    <row r="292" spans="26:26" ht="15" x14ac:dyDescent="0.25">
      <c r="Z292" s="60" t="s">
        <v>249</v>
      </c>
    </row>
    <row r="293" spans="26:26" ht="15" x14ac:dyDescent="0.25">
      <c r="Z293" s="60" t="s">
        <v>250</v>
      </c>
    </row>
    <row r="294" spans="26:26" ht="15" x14ac:dyDescent="0.25">
      <c r="Z294" s="60" t="s">
        <v>251</v>
      </c>
    </row>
  </sheetData>
  <sheetProtection algorithmName="SHA-512" hashValue="xzgi9qYGKOxls9L9TNF1oCo7ptoz6w8rgWHkRWwvMha2Lq2YeD9VJaOj1zTl6yKxdxbjWeVXYmFZS4sRCH0Igw==" saltValue="hpj+8MudpK3Ghw7N/Ul97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
    <cfRule type="expression" dxfId="31" priority="14">
      <formula>#REF!=""</formula>
    </cfRule>
  </conditionalFormatting>
  <conditionalFormatting sqref="A21:B23">
    <cfRule type="expression" dxfId="30" priority="15">
      <formula>#REF!=""</formula>
    </cfRule>
  </conditionalFormatting>
  <conditionalFormatting sqref="A39:D214">
    <cfRule type="expression" dxfId="29" priority="1">
      <formula>OR(#REF!="No", #REF!="")</formula>
    </cfRule>
  </conditionalFormatting>
  <conditionalFormatting sqref="B36:C38 E69:L214">
    <cfRule type="expression" dxfId="28" priority="10">
      <formula>OR(#REF!="No", #REF!="")</formula>
    </cfRule>
  </conditionalFormatting>
  <conditionalFormatting sqref="E20">
    <cfRule type="expression" dxfId="27" priority="7">
      <formula>$H$19="Yes"</formula>
    </cfRule>
    <cfRule type="expression" dxfId="26" priority="8">
      <formula>$H$19="No"</formula>
    </cfRule>
    <cfRule type="expression" dxfId="25" priority="9">
      <formula>$H$19=""</formula>
    </cfRule>
  </conditionalFormatting>
  <conditionalFormatting sqref="E36 D37:E37 G37:L37 A37:A38 D38:G38 K38:N68 E39:G68 A215:S216">
    <cfRule type="expression" dxfId="24" priority="11">
      <formula>OR(#REF!="No", #REF!="")</formula>
    </cfRule>
  </conditionalFormatting>
  <conditionalFormatting sqref="F20:G20">
    <cfRule type="expression" dxfId="23" priority="18">
      <formula>$H$19=""</formula>
    </cfRule>
    <cfRule type="expression" dxfId="22" priority="19">
      <formula>$H$19="No"</formula>
    </cfRule>
    <cfRule type="expression" dxfId="21" priority="20">
      <formula>$H$19="Yes"</formula>
    </cfRule>
  </conditionalFormatting>
  <conditionalFormatting sqref="K19:O19">
    <cfRule type="expression" dxfId="20" priority="2">
      <formula>ISNUMBER($J$19)</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custom" allowBlank="1" showInputMessage="1" showErrorMessage="1" errorTitle="Error" error="Hej. Make sure to type only numbers and the correct decimal symbol :)" promptTitle="Min. grade" prompt="Lowest possible grade at your home university." sqref="B21:B23" xr:uid="{2F12578B-6384-4390-82F7-52FEBD58B52D}">
      <formula1>IF(#REF!="Numbers", AND(ISNUMBER(B21),B21&gt;=-10,B21&lt;=100), ISTEXT(B21))</formula1>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s>
  <hyperlinks>
    <hyperlink ref="A19" r:id="rId1" xr:uid="{CA942FB7-5C18-41CD-A290-366F317FF670}"/>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Z99"/>
  <sheetViews>
    <sheetView showGridLines="0" zoomScale="72" zoomScaleNormal="100" workbookViewId="0">
      <selection activeCell="N8" sqref="N8"/>
    </sheetView>
  </sheetViews>
  <sheetFormatPr defaultColWidth="9.140625" defaultRowHeight="14.25" x14ac:dyDescent="0.2"/>
  <cols>
    <col min="1" max="1" width="36.28515625" style="5" customWidth="1"/>
    <col min="2" max="2" width="11" style="5" customWidth="1"/>
    <col min="3" max="3" width="13.28515625" style="5" customWidth="1"/>
    <col min="4" max="4" width="11" style="5" customWidth="1"/>
    <col min="5" max="5" width="17.28515625" style="5" customWidth="1"/>
    <col min="6" max="6" width="14.28515625" style="5" customWidth="1"/>
    <col min="7" max="7" width="13" style="5" customWidth="1"/>
    <col min="8" max="8" width="14.140625" style="5" customWidth="1"/>
    <col min="9" max="9" width="13.85546875" style="5" customWidth="1"/>
    <col min="10" max="10" width="15.140625" style="5" customWidth="1"/>
    <col min="11" max="11" width="15" style="5" customWidth="1"/>
    <col min="12" max="12" width="14.85546875" style="5" customWidth="1"/>
    <col min="13" max="13" width="14.28515625" style="5" customWidth="1"/>
    <col min="14" max="14" width="15.140625" style="5" customWidth="1"/>
    <col min="15" max="15" width="19.85546875" style="5" customWidth="1"/>
    <col min="16" max="16" width="15.42578125" style="5" customWidth="1"/>
    <col min="17" max="17" width="11.85546875" style="5" customWidth="1"/>
    <col min="18" max="18" width="52.42578125" style="5" customWidth="1"/>
    <col min="19" max="19" width="48.7109375" style="5" customWidth="1"/>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tr">
        <f>GPA!A3</f>
        <v xml:space="preserve">              Pre-Mapping for the MSc programme in Earth and Space Physics and Engineering</v>
      </c>
      <c r="B3" s="69"/>
      <c r="C3" s="69"/>
      <c r="D3" s="69"/>
      <c r="E3" s="69"/>
      <c r="F3" s="69"/>
      <c r="G3" s="69"/>
      <c r="H3" s="69"/>
      <c r="I3" s="69"/>
      <c r="J3" s="69"/>
      <c r="K3" s="69"/>
      <c r="M3" s="7"/>
      <c r="N3" s="7"/>
    </row>
    <row r="4" spans="1:26" ht="15" customHeight="1" x14ac:dyDescent="0.35">
      <c r="A4" s="112"/>
      <c r="B4" s="112"/>
      <c r="C4" s="112"/>
      <c r="D4" s="112"/>
      <c r="E4" s="112"/>
      <c r="F4" s="112"/>
      <c r="G4" s="112"/>
      <c r="H4" s="112"/>
      <c r="I4" s="112"/>
      <c r="J4" s="112"/>
      <c r="K4" s="8"/>
      <c r="L4" s="8"/>
      <c r="M4" s="7"/>
      <c r="N4" s="7"/>
    </row>
    <row r="5" spans="1:26" ht="15" customHeight="1" x14ac:dyDescent="0.35">
      <c r="A5" s="112"/>
      <c r="B5" s="112"/>
      <c r="C5" s="112"/>
      <c r="D5" s="112"/>
      <c r="E5" s="112"/>
      <c r="F5" s="112"/>
      <c r="G5" s="112"/>
      <c r="H5" s="112"/>
      <c r="I5" s="112"/>
      <c r="J5" s="112"/>
      <c r="K5" s="8"/>
      <c r="L5" s="8"/>
      <c r="M5" s="7"/>
      <c r="N5" s="7"/>
    </row>
    <row r="6" spans="1:26" ht="15" customHeight="1" x14ac:dyDescent="0.35">
      <c r="A6" s="112"/>
      <c r="B6" s="112"/>
      <c r="C6" s="112"/>
      <c r="D6" s="112"/>
      <c r="E6" s="112"/>
      <c r="F6" s="112"/>
      <c r="G6" s="112"/>
      <c r="H6" s="112"/>
      <c r="I6" s="112"/>
      <c r="J6" s="112"/>
      <c r="K6" s="8"/>
      <c r="L6" s="8"/>
      <c r="M6" s="7"/>
      <c r="N6" s="7"/>
    </row>
    <row r="7" spans="1:26" s="7" customFormat="1" ht="15" x14ac:dyDescent="0.25">
      <c r="A7" s="5"/>
      <c r="Z7" s="60" t="s">
        <v>13</v>
      </c>
    </row>
    <row r="8" spans="1:26" s="7" customFormat="1" ht="140.25" customHeight="1" x14ac:dyDescent="0.25">
      <c r="A8" s="113" t="s">
        <v>514</v>
      </c>
      <c r="B8" s="113"/>
      <c r="C8" s="113"/>
      <c r="D8" s="113"/>
      <c r="E8" s="113"/>
      <c r="F8" s="113"/>
      <c r="G8" s="113"/>
      <c r="H8" s="113"/>
      <c r="I8" s="113"/>
      <c r="J8" s="113"/>
      <c r="Z8" s="60" t="s">
        <v>14</v>
      </c>
    </row>
    <row r="9" spans="1:26" s="7" customFormat="1" ht="15" x14ac:dyDescent="0.25">
      <c r="A9" s="5"/>
      <c r="Z9" s="60" t="s">
        <v>15</v>
      </c>
    </row>
    <row r="10" spans="1:26" s="7" customFormat="1" ht="15" x14ac:dyDescent="0.25">
      <c r="A10" s="5"/>
      <c r="B10"/>
      <c r="C10"/>
      <c r="Z10" s="60" t="s">
        <v>16</v>
      </c>
    </row>
    <row r="11" spans="1:26" ht="31.5" customHeight="1" x14ac:dyDescent="0.25">
      <c r="A11" s="33" t="s">
        <v>503</v>
      </c>
      <c r="B11"/>
      <c r="C11"/>
      <c r="F11" s="27"/>
      <c r="G11" s="27"/>
      <c r="H11" s="34"/>
      <c r="J11" s="7"/>
      <c r="Z11" s="60" t="s">
        <v>17</v>
      </c>
    </row>
    <row r="12" spans="1:26" ht="239.25" customHeight="1" x14ac:dyDescent="0.25">
      <c r="A12" s="76" t="s">
        <v>499</v>
      </c>
      <c r="B12" s="35" t="s">
        <v>317</v>
      </c>
      <c r="C12" s="35" t="s">
        <v>509</v>
      </c>
      <c r="D12" s="35" t="s">
        <v>318</v>
      </c>
      <c r="E12" s="35" t="s">
        <v>491</v>
      </c>
      <c r="F12" s="107" t="s">
        <v>521</v>
      </c>
      <c r="G12" s="107" t="s">
        <v>522</v>
      </c>
      <c r="H12" s="107" t="s">
        <v>523</v>
      </c>
      <c r="I12" s="107" t="s">
        <v>524</v>
      </c>
      <c r="J12" s="107" t="s">
        <v>525</v>
      </c>
      <c r="K12" s="107" t="s">
        <v>526</v>
      </c>
      <c r="L12" s="107" t="s">
        <v>527</v>
      </c>
      <c r="M12" s="107" t="s">
        <v>528</v>
      </c>
      <c r="N12" s="107" t="s">
        <v>529</v>
      </c>
      <c r="O12" s="107" t="s">
        <v>530</v>
      </c>
      <c r="P12" s="107" t="s">
        <v>531</v>
      </c>
      <c r="Q12" s="36" t="s">
        <v>313</v>
      </c>
      <c r="R12"/>
      <c r="S12"/>
      <c r="T12" s="9" t="s">
        <v>18</v>
      </c>
      <c r="Z12" s="5"/>
    </row>
    <row r="13" spans="1:26" ht="27.75" customHeight="1" x14ac:dyDescent="0.25">
      <c r="A13" s="34" t="s">
        <v>319</v>
      </c>
      <c r="B13" s="37">
        <f>SUM(B15:B53,B55:B69)</f>
        <v>0</v>
      </c>
      <c r="C13" s="37">
        <f>SUM(C15:C53,C55:C69)</f>
        <v>0</v>
      </c>
      <c r="F13" s="38">
        <f>IFERROR(SUMPRODUCT($B$15:$B$69,F$15:F$69)/100,"")</f>
        <v>0</v>
      </c>
      <c r="G13" s="38">
        <f t="shared" ref="G13:P13" si="0">IFERROR(SUMPRODUCT($B$15:$B$69,G$15:G$69)/100,"")</f>
        <v>0</v>
      </c>
      <c r="H13" s="38">
        <f t="shared" si="0"/>
        <v>0</v>
      </c>
      <c r="I13" s="38">
        <f t="shared" si="0"/>
        <v>0</v>
      </c>
      <c r="J13" s="38">
        <f t="shared" si="0"/>
        <v>0</v>
      </c>
      <c r="K13" s="38">
        <f t="shared" si="0"/>
        <v>0</v>
      </c>
      <c r="L13" s="38">
        <f t="shared" si="0"/>
        <v>0</v>
      </c>
      <c r="M13" s="38">
        <f t="shared" si="0"/>
        <v>0</v>
      </c>
      <c r="N13" s="38">
        <f t="shared" si="0"/>
        <v>0</v>
      </c>
      <c r="O13" s="38">
        <f t="shared" si="0"/>
        <v>0</v>
      </c>
      <c r="P13" s="38">
        <f t="shared" si="0"/>
        <v>0</v>
      </c>
      <c r="Q13" s="66" t="str">
        <f>IFERROR((B13-SUM(F13:P13))/B13,"")</f>
        <v/>
      </c>
      <c r="R13"/>
      <c r="S13"/>
      <c r="T13" s="9" t="s">
        <v>19</v>
      </c>
      <c r="Z13" s="5"/>
    </row>
    <row r="14" spans="1:26" ht="28.5" customHeight="1" x14ac:dyDescent="0.25">
      <c r="A14" s="40" t="s">
        <v>320</v>
      </c>
      <c r="D14" s="41">
        <f>IFERROR(AVERAGE(D15:D53),)</f>
        <v>0</v>
      </c>
      <c r="E14" s="41" t="str">
        <f>IFERROR(AVERAGEIF(E15:E53, "&lt;&gt;0"), "")</f>
        <v/>
      </c>
      <c r="F14" s="42">
        <f t="shared" ref="F14:Q14" si="1">IFERROR(SUMPRODUCT($B$15:$B$53,$D$15:$D$53,F15:F53)/SUMPRODUCT($B$15:$B$53,F15:F53),0)</f>
        <v>0</v>
      </c>
      <c r="G14" s="42">
        <f t="shared" si="1"/>
        <v>0</v>
      </c>
      <c r="H14" s="42">
        <f t="shared" si="1"/>
        <v>0</v>
      </c>
      <c r="I14" s="42">
        <f t="shared" si="1"/>
        <v>0</v>
      </c>
      <c r="J14" s="42">
        <f t="shared" si="1"/>
        <v>0</v>
      </c>
      <c r="K14" s="42">
        <f t="shared" si="1"/>
        <v>0</v>
      </c>
      <c r="L14" s="42">
        <f t="shared" si="1"/>
        <v>0</v>
      </c>
      <c r="M14" s="42">
        <f t="shared" si="1"/>
        <v>0</v>
      </c>
      <c r="N14" s="42">
        <f t="shared" si="1"/>
        <v>0</v>
      </c>
      <c r="O14" s="42">
        <f t="shared" si="1"/>
        <v>0</v>
      </c>
      <c r="P14" s="42">
        <f t="shared" si="1"/>
        <v>0</v>
      </c>
      <c r="Q14" s="43">
        <f t="shared" si="1"/>
        <v>0</v>
      </c>
      <c r="R14" s="44" t="s">
        <v>356</v>
      </c>
      <c r="S14" s="45" t="s">
        <v>315</v>
      </c>
      <c r="T14" s="9" t="s">
        <v>20</v>
      </c>
      <c r="Z14" s="5"/>
    </row>
    <row r="15" spans="1:26" ht="15" x14ac:dyDescent="0.25">
      <c r="A15" s="58" t="s">
        <v>357</v>
      </c>
      <c r="B15" s="61"/>
      <c r="C15" s="61"/>
      <c r="D15" s="61"/>
      <c r="E15" s="68">
        <f>IF(D15&gt;0,(GPA!$B$21-D15)/(GPA!$B$21-GPA!$B$23)*100,0)</f>
        <v>0</v>
      </c>
      <c r="F15" s="62"/>
      <c r="G15" s="62"/>
      <c r="H15" s="62"/>
      <c r="I15" s="62"/>
      <c r="J15" s="62"/>
      <c r="K15" s="62"/>
      <c r="L15" s="62"/>
      <c r="M15" s="62"/>
      <c r="N15" s="62"/>
      <c r="O15" s="62"/>
      <c r="P15" s="62"/>
      <c r="Q15" s="47" t="str">
        <f t="shared" ref="Q15:Q53" si="2">IF(ISBLANK(B15)," ",100-SUM(F15:P15))</f>
        <v xml:space="preserve"> </v>
      </c>
      <c r="R15" s="48"/>
      <c r="S15" s="48"/>
      <c r="T15" s="9" t="s">
        <v>21</v>
      </c>
      <c r="Z15" s="5"/>
    </row>
    <row r="16" spans="1:26" ht="14.45" customHeight="1" x14ac:dyDescent="0.25">
      <c r="A16" s="58" t="s">
        <v>358</v>
      </c>
      <c r="B16" s="61"/>
      <c r="C16" s="61"/>
      <c r="D16" s="61"/>
      <c r="E16" s="68">
        <f>IF(D16&gt;0,(GPA!$B$21-D16)/(GPA!$B$21-GPA!$B$23)*100,0)</f>
        <v>0</v>
      </c>
      <c r="F16" s="62"/>
      <c r="G16" s="62"/>
      <c r="H16" s="62"/>
      <c r="I16" s="62"/>
      <c r="J16" s="62"/>
      <c r="K16" s="62"/>
      <c r="L16" s="62"/>
      <c r="M16" s="62"/>
      <c r="N16" s="62"/>
      <c r="O16" s="62"/>
      <c r="P16" s="62"/>
      <c r="Q16" s="47" t="str">
        <f t="shared" ref="Q16:Q34" si="3">IF(ISBLANK(B16)," ",100-SUM(F16:P16))</f>
        <v xml:space="preserve"> </v>
      </c>
      <c r="R16" s="48"/>
      <c r="S16" s="48"/>
      <c r="T16" s="9" t="s">
        <v>22</v>
      </c>
      <c r="Z16" s="5"/>
    </row>
    <row r="17" spans="1:26" ht="15" x14ac:dyDescent="0.25">
      <c r="A17" s="58" t="s">
        <v>359</v>
      </c>
      <c r="B17" s="61"/>
      <c r="C17" s="61"/>
      <c r="D17" s="61"/>
      <c r="E17" s="68">
        <f>IF(D17&gt;0,(GPA!$B$21-D17)/(GPA!$B$21-GPA!$B$23)*100,0)</f>
        <v>0</v>
      </c>
      <c r="F17" s="62"/>
      <c r="G17" s="62"/>
      <c r="H17" s="62"/>
      <c r="I17" s="62"/>
      <c r="J17" s="62"/>
      <c r="K17" s="62"/>
      <c r="L17" s="62"/>
      <c r="M17" s="62"/>
      <c r="N17" s="62"/>
      <c r="O17" s="62"/>
      <c r="P17" s="62"/>
      <c r="Q17" s="47" t="str">
        <f t="shared" si="3"/>
        <v xml:space="preserve"> </v>
      </c>
      <c r="R17" s="48"/>
      <c r="S17" s="48"/>
      <c r="T17" s="9" t="s">
        <v>23</v>
      </c>
      <c r="Z17" s="5"/>
    </row>
    <row r="18" spans="1:26" ht="15" x14ac:dyDescent="0.25">
      <c r="A18" s="58" t="s">
        <v>360</v>
      </c>
      <c r="B18" s="61"/>
      <c r="C18" s="61"/>
      <c r="D18" s="61"/>
      <c r="E18" s="68">
        <f>IF(D18&gt;0,(GPA!$B$21-D18)/(GPA!$B$21-GPA!$B$23)*100,0)</f>
        <v>0</v>
      </c>
      <c r="F18" s="62"/>
      <c r="G18" s="62"/>
      <c r="H18" s="62"/>
      <c r="I18" s="62"/>
      <c r="J18" s="62"/>
      <c r="K18" s="62"/>
      <c r="L18" s="62"/>
      <c r="M18" s="62"/>
      <c r="N18" s="62"/>
      <c r="O18" s="62"/>
      <c r="P18" s="62"/>
      <c r="Q18" s="47" t="str">
        <f t="shared" si="3"/>
        <v xml:space="preserve"> </v>
      </c>
      <c r="R18" s="48"/>
      <c r="S18" s="48"/>
      <c r="T18" s="9" t="s">
        <v>24</v>
      </c>
      <c r="Z18" s="5"/>
    </row>
    <row r="19" spans="1:26" ht="15" x14ac:dyDescent="0.25">
      <c r="A19" s="58" t="s">
        <v>361</v>
      </c>
      <c r="B19" s="61"/>
      <c r="C19" s="61"/>
      <c r="D19" s="61"/>
      <c r="E19" s="68">
        <f>IF(D19&gt;0,(GPA!$B$21-D19)/(GPA!$B$21-GPA!$B$23)*100,0)</f>
        <v>0</v>
      </c>
      <c r="F19" s="62"/>
      <c r="G19" s="62"/>
      <c r="H19" s="62"/>
      <c r="I19" s="62"/>
      <c r="J19" s="62"/>
      <c r="K19" s="62"/>
      <c r="L19" s="62"/>
      <c r="M19" s="62"/>
      <c r="N19" s="62"/>
      <c r="O19" s="62"/>
      <c r="P19" s="62"/>
      <c r="Q19" s="47" t="str">
        <f t="shared" si="3"/>
        <v xml:space="preserve"> </v>
      </c>
      <c r="R19" s="48"/>
      <c r="S19" s="48"/>
      <c r="T19" s="9" t="s">
        <v>25</v>
      </c>
      <c r="Z19" s="5"/>
    </row>
    <row r="20" spans="1:26" ht="15" x14ac:dyDescent="0.25">
      <c r="A20" s="58" t="s">
        <v>362</v>
      </c>
      <c r="B20" s="61"/>
      <c r="C20" s="61"/>
      <c r="D20" s="61"/>
      <c r="E20" s="68">
        <f>IF(D20&gt;0,(GPA!$B$21-D20)/(GPA!$B$21-GPA!$B$23)*100,0)</f>
        <v>0</v>
      </c>
      <c r="F20" s="62"/>
      <c r="G20" s="62"/>
      <c r="H20" s="62"/>
      <c r="I20" s="62"/>
      <c r="J20" s="62"/>
      <c r="K20" s="62"/>
      <c r="L20" s="62"/>
      <c r="M20" s="62"/>
      <c r="N20" s="62"/>
      <c r="O20" s="62"/>
      <c r="P20" s="62"/>
      <c r="Q20" s="47" t="str">
        <f t="shared" si="3"/>
        <v xml:space="preserve"> </v>
      </c>
      <c r="R20" s="48"/>
      <c r="S20" s="48"/>
      <c r="T20" s="9" t="s">
        <v>26</v>
      </c>
      <c r="Z20" s="5"/>
    </row>
    <row r="21" spans="1:26" ht="15" x14ac:dyDescent="0.25">
      <c r="A21" s="58" t="s">
        <v>363</v>
      </c>
      <c r="B21" s="61"/>
      <c r="C21" s="61"/>
      <c r="D21" s="61"/>
      <c r="E21" s="68">
        <f>IF(D21&gt;0,(GPA!$B$21-D21)/(GPA!$B$21-GPA!$B$23)*100,0)</f>
        <v>0</v>
      </c>
      <c r="F21" s="62"/>
      <c r="G21" s="62"/>
      <c r="H21" s="62"/>
      <c r="I21" s="62"/>
      <c r="J21" s="62"/>
      <c r="K21" s="62"/>
      <c r="L21" s="62"/>
      <c r="M21" s="62"/>
      <c r="N21" s="62"/>
      <c r="O21" s="62"/>
      <c r="P21" s="62"/>
      <c r="Q21" s="47" t="str">
        <f t="shared" si="3"/>
        <v xml:space="preserve"> </v>
      </c>
      <c r="R21" s="48"/>
      <c r="S21" s="48"/>
      <c r="T21" s="9" t="s">
        <v>27</v>
      </c>
      <c r="Z21" s="5"/>
    </row>
    <row r="22" spans="1:26" ht="15" x14ac:dyDescent="0.25">
      <c r="A22" s="58" t="s">
        <v>364</v>
      </c>
      <c r="B22" s="61"/>
      <c r="C22" s="61"/>
      <c r="D22" s="61"/>
      <c r="E22" s="68">
        <f>IF(D22&gt;0,(GPA!$B$21-D22)/(GPA!$B$21-GPA!$B$23)*100,0)</f>
        <v>0</v>
      </c>
      <c r="F22" s="62"/>
      <c r="G22" s="62"/>
      <c r="H22" s="62"/>
      <c r="I22" s="62"/>
      <c r="J22" s="62"/>
      <c r="K22" s="62"/>
      <c r="L22" s="62"/>
      <c r="M22" s="62"/>
      <c r="N22" s="62"/>
      <c r="O22" s="62"/>
      <c r="P22" s="62"/>
      <c r="Q22" s="47" t="str">
        <f t="shared" si="3"/>
        <v xml:space="preserve"> </v>
      </c>
      <c r="R22" s="48"/>
      <c r="S22" s="48"/>
      <c r="T22" s="9" t="s">
        <v>28</v>
      </c>
      <c r="Z22" s="5"/>
    </row>
    <row r="23" spans="1:26" ht="15" x14ac:dyDescent="0.25">
      <c r="A23" s="58" t="s">
        <v>365</v>
      </c>
      <c r="B23" s="61"/>
      <c r="C23" s="61"/>
      <c r="D23" s="61"/>
      <c r="E23" s="68">
        <f>IF(D23&gt;0,(GPA!$B$21-D23)/(GPA!$B$21-GPA!$B$23)*100,0)</f>
        <v>0</v>
      </c>
      <c r="F23" s="62"/>
      <c r="G23" s="62"/>
      <c r="H23" s="62"/>
      <c r="I23" s="62"/>
      <c r="J23" s="62"/>
      <c r="K23" s="62"/>
      <c r="L23" s="62"/>
      <c r="M23" s="62"/>
      <c r="N23" s="62"/>
      <c r="O23" s="62"/>
      <c r="P23" s="62"/>
      <c r="Q23" s="47" t="str">
        <f t="shared" si="3"/>
        <v xml:space="preserve"> </v>
      </c>
      <c r="R23" s="48"/>
      <c r="S23" s="48"/>
      <c r="T23" s="9" t="s">
        <v>29</v>
      </c>
      <c r="Z23" s="5"/>
    </row>
    <row r="24" spans="1:26" ht="15" x14ac:dyDescent="0.25">
      <c r="A24" s="58" t="s">
        <v>366</v>
      </c>
      <c r="B24" s="61"/>
      <c r="C24" s="61"/>
      <c r="D24" s="61"/>
      <c r="E24" s="68">
        <f>IF(D24&gt;0,(GPA!$B$21-D24)/(GPA!$B$21-GPA!$B$23)*100,0)</f>
        <v>0</v>
      </c>
      <c r="F24" s="62"/>
      <c r="G24" s="62"/>
      <c r="H24" s="62"/>
      <c r="I24" s="62"/>
      <c r="J24" s="62"/>
      <c r="K24" s="62"/>
      <c r="L24" s="62"/>
      <c r="M24" s="62"/>
      <c r="N24" s="62"/>
      <c r="O24" s="62"/>
      <c r="P24" s="62"/>
      <c r="Q24" s="47" t="str">
        <f t="shared" si="3"/>
        <v xml:space="preserve"> </v>
      </c>
      <c r="R24" s="48"/>
      <c r="S24" s="48"/>
      <c r="T24" s="9" t="s">
        <v>30</v>
      </c>
      <c r="Z24" s="5"/>
    </row>
    <row r="25" spans="1:26" ht="15" x14ac:dyDescent="0.25">
      <c r="A25" s="58" t="s">
        <v>367</v>
      </c>
      <c r="B25" s="61"/>
      <c r="C25" s="61"/>
      <c r="D25" s="61"/>
      <c r="E25" s="68">
        <f>IF(D25&gt;0,(GPA!$B$21-D25)/(GPA!$B$21-GPA!$B$23)*100,0)</f>
        <v>0</v>
      </c>
      <c r="F25" s="62"/>
      <c r="G25" s="62"/>
      <c r="H25" s="62"/>
      <c r="I25" s="62"/>
      <c r="J25" s="62"/>
      <c r="K25" s="62"/>
      <c r="L25" s="62"/>
      <c r="M25" s="62"/>
      <c r="N25" s="62"/>
      <c r="O25" s="62"/>
      <c r="P25" s="62"/>
      <c r="Q25" s="47" t="str">
        <f t="shared" si="3"/>
        <v xml:space="preserve"> </v>
      </c>
      <c r="R25" s="48"/>
      <c r="S25" s="48"/>
      <c r="T25" s="9" t="s">
        <v>31</v>
      </c>
      <c r="Z25" s="5"/>
    </row>
    <row r="26" spans="1:26" ht="15" x14ac:dyDescent="0.25">
      <c r="A26" s="58" t="s">
        <v>368</v>
      </c>
      <c r="B26" s="58"/>
      <c r="C26" s="58"/>
      <c r="D26" s="58"/>
      <c r="E26" s="68">
        <f>IF(D26&gt;0,(GPA!$B$21-D26)/(GPA!$B$21-GPA!$B$23)*100,0)</f>
        <v>0</v>
      </c>
      <c r="F26" s="62"/>
      <c r="G26" s="62"/>
      <c r="H26" s="62"/>
      <c r="I26" s="62"/>
      <c r="J26" s="62"/>
      <c r="K26" s="62"/>
      <c r="L26" s="62"/>
      <c r="M26" s="62"/>
      <c r="N26" s="62"/>
      <c r="O26" s="62"/>
      <c r="P26" s="62"/>
      <c r="Q26" s="47" t="str">
        <f t="shared" si="3"/>
        <v xml:space="preserve"> </v>
      </c>
      <c r="R26" s="48"/>
      <c r="S26" s="48"/>
      <c r="T26" s="9" t="s">
        <v>32</v>
      </c>
      <c r="Z26" s="5"/>
    </row>
    <row r="27" spans="1:26" ht="15" x14ac:dyDescent="0.25">
      <c r="A27" s="58" t="s">
        <v>369</v>
      </c>
      <c r="B27" s="58"/>
      <c r="C27" s="58"/>
      <c r="D27" s="58"/>
      <c r="E27" s="68">
        <f>IF(D27&gt;0,(GPA!$B$21-D27)/(GPA!$B$21-GPA!$B$23)*100,0)</f>
        <v>0</v>
      </c>
      <c r="F27" s="62"/>
      <c r="G27" s="62"/>
      <c r="H27" s="62"/>
      <c r="I27" s="62"/>
      <c r="J27" s="62"/>
      <c r="K27" s="62"/>
      <c r="L27" s="62"/>
      <c r="M27" s="62"/>
      <c r="N27" s="62"/>
      <c r="O27" s="62"/>
      <c r="P27" s="62"/>
      <c r="Q27" s="47" t="str">
        <f t="shared" si="3"/>
        <v xml:space="preserve"> </v>
      </c>
      <c r="R27" s="48"/>
      <c r="S27" s="48"/>
      <c r="T27" s="9" t="s">
        <v>33</v>
      </c>
      <c r="Z27" s="5"/>
    </row>
    <row r="28" spans="1:26" ht="15" x14ac:dyDescent="0.25">
      <c r="A28" s="58" t="s">
        <v>370</v>
      </c>
      <c r="B28" s="58"/>
      <c r="C28" s="58"/>
      <c r="D28" s="58"/>
      <c r="E28" s="68">
        <f>IF(D28&gt;0,(GPA!$B$21-D28)/(GPA!$B$21-GPA!$B$23)*100,0)</f>
        <v>0</v>
      </c>
      <c r="F28" s="62"/>
      <c r="G28" s="62"/>
      <c r="H28" s="62"/>
      <c r="I28" s="62"/>
      <c r="J28" s="62"/>
      <c r="K28" s="62"/>
      <c r="L28" s="62"/>
      <c r="M28" s="62"/>
      <c r="N28" s="62"/>
      <c r="O28" s="62"/>
      <c r="P28" s="62"/>
      <c r="Q28" s="47" t="str">
        <f t="shared" si="3"/>
        <v xml:space="preserve"> </v>
      </c>
      <c r="R28" s="48"/>
      <c r="S28" s="48"/>
      <c r="T28" s="9" t="s">
        <v>34</v>
      </c>
      <c r="Z28" s="5"/>
    </row>
    <row r="29" spans="1:26" ht="15" x14ac:dyDescent="0.25">
      <c r="A29" s="58" t="s">
        <v>371</v>
      </c>
      <c r="B29" s="58"/>
      <c r="C29" s="58"/>
      <c r="D29" s="58"/>
      <c r="E29" s="68">
        <f>IF(D29&gt;0,(GPA!$B$21-D29)/(GPA!$B$21-GPA!$B$23)*100,0)</f>
        <v>0</v>
      </c>
      <c r="F29" s="62"/>
      <c r="G29" s="62"/>
      <c r="H29" s="62"/>
      <c r="I29" s="62"/>
      <c r="J29" s="62"/>
      <c r="K29" s="62"/>
      <c r="L29" s="62"/>
      <c r="M29" s="62"/>
      <c r="N29" s="62"/>
      <c r="O29" s="62"/>
      <c r="P29" s="62"/>
      <c r="Q29" s="47" t="str">
        <f t="shared" si="3"/>
        <v xml:space="preserve"> </v>
      </c>
      <c r="R29" s="48"/>
      <c r="S29" s="48"/>
      <c r="T29" s="9" t="s">
        <v>35</v>
      </c>
      <c r="Z29" s="5"/>
    </row>
    <row r="30" spans="1:26" ht="15" x14ac:dyDescent="0.25">
      <c r="A30" s="58" t="s">
        <v>372</v>
      </c>
      <c r="B30" s="58"/>
      <c r="C30" s="58"/>
      <c r="D30" s="58"/>
      <c r="E30" s="68">
        <f>IF(D30&gt;0,(GPA!$B$21-D30)/(GPA!$B$21-GPA!$B$23)*100,0)</f>
        <v>0</v>
      </c>
      <c r="F30" s="62"/>
      <c r="G30" s="62"/>
      <c r="H30" s="62"/>
      <c r="I30" s="62"/>
      <c r="J30" s="62"/>
      <c r="K30" s="62"/>
      <c r="L30" s="62"/>
      <c r="M30" s="62"/>
      <c r="N30" s="62"/>
      <c r="O30" s="62"/>
      <c r="P30" s="62"/>
      <c r="Q30" s="47" t="str">
        <f t="shared" si="3"/>
        <v xml:space="preserve"> </v>
      </c>
      <c r="R30" s="48"/>
      <c r="S30" s="48"/>
      <c r="T30" s="9" t="s">
        <v>36</v>
      </c>
      <c r="Z30" s="5"/>
    </row>
    <row r="31" spans="1:26" ht="15" x14ac:dyDescent="0.25">
      <c r="A31" s="58" t="s">
        <v>373</v>
      </c>
      <c r="B31" s="58"/>
      <c r="C31" s="58"/>
      <c r="D31" s="58"/>
      <c r="E31" s="68">
        <f>IF(D31&gt;0,(GPA!$B$21-D31)/(GPA!$B$21-GPA!$B$23)*100,0)</f>
        <v>0</v>
      </c>
      <c r="F31" s="62"/>
      <c r="G31" s="62"/>
      <c r="H31" s="62"/>
      <c r="I31" s="62"/>
      <c r="J31" s="62"/>
      <c r="K31" s="62"/>
      <c r="L31" s="62"/>
      <c r="M31" s="62"/>
      <c r="N31" s="62"/>
      <c r="O31" s="62"/>
      <c r="P31" s="62"/>
      <c r="Q31" s="47" t="str">
        <f t="shared" si="3"/>
        <v xml:space="preserve"> </v>
      </c>
      <c r="R31" s="48"/>
      <c r="S31" s="48"/>
      <c r="T31" s="9" t="s">
        <v>37</v>
      </c>
      <c r="Z31" s="5"/>
    </row>
    <row r="32" spans="1:26" ht="15" x14ac:dyDescent="0.25">
      <c r="A32" s="58" t="s">
        <v>374</v>
      </c>
      <c r="B32" s="58"/>
      <c r="C32" s="58"/>
      <c r="D32" s="58"/>
      <c r="E32" s="68">
        <f>IF(D32&gt;0,(GPA!$B$21-D32)/(GPA!$B$21-GPA!$B$23)*100,0)</f>
        <v>0</v>
      </c>
      <c r="F32" s="62"/>
      <c r="G32" s="62"/>
      <c r="H32" s="62"/>
      <c r="I32" s="62"/>
      <c r="J32" s="62"/>
      <c r="K32" s="62"/>
      <c r="L32" s="62"/>
      <c r="M32" s="62"/>
      <c r="N32" s="62"/>
      <c r="O32" s="62"/>
      <c r="P32" s="62"/>
      <c r="Q32" s="47" t="str">
        <f t="shared" si="3"/>
        <v xml:space="preserve"> </v>
      </c>
      <c r="R32" s="48"/>
      <c r="S32" s="48"/>
      <c r="T32" s="9" t="s">
        <v>38</v>
      </c>
      <c r="Z32" s="5"/>
    </row>
    <row r="33" spans="1:26" ht="15" x14ac:dyDescent="0.25">
      <c r="A33" s="58" t="s">
        <v>375</v>
      </c>
      <c r="B33" s="58"/>
      <c r="C33" s="58"/>
      <c r="D33" s="58"/>
      <c r="E33" s="68">
        <f>IF(D33&gt;0,(GPA!$B$21-D33)/(GPA!$B$21-GPA!$B$23)*100,0)</f>
        <v>0</v>
      </c>
      <c r="F33" s="62"/>
      <c r="G33" s="62"/>
      <c r="H33" s="62"/>
      <c r="I33" s="62"/>
      <c r="J33" s="62"/>
      <c r="K33" s="62"/>
      <c r="L33" s="62"/>
      <c r="M33" s="62"/>
      <c r="N33" s="62"/>
      <c r="O33" s="62"/>
      <c r="P33" s="62"/>
      <c r="Q33" s="47" t="str">
        <f t="shared" si="3"/>
        <v xml:space="preserve"> </v>
      </c>
      <c r="R33" s="48"/>
      <c r="S33" s="48"/>
      <c r="T33" s="9" t="s">
        <v>39</v>
      </c>
      <c r="Z33" s="5"/>
    </row>
    <row r="34" spans="1:26" ht="15" x14ac:dyDescent="0.25">
      <c r="A34" s="58" t="s">
        <v>376</v>
      </c>
      <c r="B34" s="58"/>
      <c r="C34" s="58"/>
      <c r="D34" s="58"/>
      <c r="E34" s="68">
        <f>IF(D34&gt;0,(GPA!$B$21-D34)/(GPA!$B$21-GPA!$B$23)*100,0)</f>
        <v>0</v>
      </c>
      <c r="F34" s="62"/>
      <c r="G34" s="62"/>
      <c r="H34" s="62"/>
      <c r="I34" s="62"/>
      <c r="J34" s="62"/>
      <c r="K34" s="62"/>
      <c r="L34" s="62"/>
      <c r="M34" s="62"/>
      <c r="N34" s="62"/>
      <c r="O34" s="62"/>
      <c r="P34" s="62"/>
      <c r="Q34" s="47" t="str">
        <f t="shared" si="3"/>
        <v xml:space="preserve"> </v>
      </c>
      <c r="R34" s="48"/>
      <c r="S34" s="48"/>
      <c r="T34" s="9" t="s">
        <v>40</v>
      </c>
      <c r="Z34" s="5"/>
    </row>
    <row r="35" spans="1:26" ht="14.45" customHeight="1" x14ac:dyDescent="0.25">
      <c r="A35" s="58" t="s">
        <v>377</v>
      </c>
      <c r="B35" s="61"/>
      <c r="C35" s="61"/>
      <c r="D35" s="61"/>
      <c r="E35" s="68">
        <f>IF(D35&gt;0,(GPA!$B$21-D35)/(GPA!$B$21-GPA!$B$23)*100,0)</f>
        <v>0</v>
      </c>
      <c r="F35" s="62"/>
      <c r="G35" s="62"/>
      <c r="H35" s="62"/>
      <c r="I35" s="62"/>
      <c r="J35" s="62"/>
      <c r="K35" s="62"/>
      <c r="L35" s="62"/>
      <c r="M35" s="62"/>
      <c r="N35" s="62"/>
      <c r="O35" s="62"/>
      <c r="P35" s="62"/>
      <c r="Q35" s="47" t="str">
        <f t="shared" si="2"/>
        <v xml:space="preserve"> </v>
      </c>
      <c r="R35" s="48"/>
      <c r="S35" s="48"/>
      <c r="T35" s="9" t="s">
        <v>22</v>
      </c>
      <c r="Z35" s="5"/>
    </row>
    <row r="36" spans="1:26" ht="15" x14ac:dyDescent="0.25">
      <c r="A36" s="58" t="s">
        <v>378</v>
      </c>
      <c r="B36" s="61"/>
      <c r="C36" s="61"/>
      <c r="D36" s="61"/>
      <c r="E36" s="68">
        <f>IF(D36&gt;0,(GPA!$B$21-D36)/(GPA!$B$21-GPA!$B$23)*100,0)</f>
        <v>0</v>
      </c>
      <c r="F36" s="62"/>
      <c r="G36" s="62"/>
      <c r="H36" s="62"/>
      <c r="I36" s="62"/>
      <c r="J36" s="62"/>
      <c r="K36" s="62"/>
      <c r="L36" s="62"/>
      <c r="M36" s="62"/>
      <c r="N36" s="62"/>
      <c r="O36" s="62"/>
      <c r="P36" s="62"/>
      <c r="Q36" s="47" t="str">
        <f t="shared" si="2"/>
        <v xml:space="preserve"> </v>
      </c>
      <c r="R36" s="48"/>
      <c r="S36" s="48"/>
      <c r="T36" s="9" t="s">
        <v>23</v>
      </c>
      <c r="Z36" s="5"/>
    </row>
    <row r="37" spans="1:26" ht="15" x14ac:dyDescent="0.25">
      <c r="A37" s="58" t="s">
        <v>379</v>
      </c>
      <c r="B37" s="61"/>
      <c r="C37" s="61"/>
      <c r="D37" s="61"/>
      <c r="E37" s="68">
        <f>IF(D37&gt;0,(GPA!$B$21-D37)/(GPA!$B$21-GPA!$B$23)*100,0)</f>
        <v>0</v>
      </c>
      <c r="F37" s="62"/>
      <c r="G37" s="62"/>
      <c r="H37" s="62"/>
      <c r="I37" s="62"/>
      <c r="J37" s="62"/>
      <c r="K37" s="62"/>
      <c r="L37" s="62"/>
      <c r="M37" s="62"/>
      <c r="N37" s="62"/>
      <c r="O37" s="62"/>
      <c r="P37" s="62"/>
      <c r="Q37" s="47" t="str">
        <f t="shared" si="2"/>
        <v xml:space="preserve"> </v>
      </c>
      <c r="R37" s="48"/>
      <c r="S37" s="48"/>
      <c r="T37" s="9" t="s">
        <v>24</v>
      </c>
      <c r="Z37" s="5"/>
    </row>
    <row r="38" spans="1:26" ht="15" x14ac:dyDescent="0.25">
      <c r="A38" s="58" t="s">
        <v>380</v>
      </c>
      <c r="B38" s="61"/>
      <c r="C38" s="61"/>
      <c r="D38" s="61"/>
      <c r="E38" s="68">
        <f>IF(D38&gt;0,(GPA!$B$21-D38)/(GPA!$B$21-GPA!$B$23)*100,0)</f>
        <v>0</v>
      </c>
      <c r="F38" s="62"/>
      <c r="G38" s="62"/>
      <c r="H38" s="62"/>
      <c r="I38" s="62"/>
      <c r="J38" s="62"/>
      <c r="K38" s="62"/>
      <c r="L38" s="62"/>
      <c r="M38" s="62"/>
      <c r="N38" s="62"/>
      <c r="O38" s="62"/>
      <c r="P38" s="62"/>
      <c r="Q38" s="47" t="str">
        <f t="shared" si="2"/>
        <v xml:space="preserve"> </v>
      </c>
      <c r="R38" s="48"/>
      <c r="S38" s="48"/>
      <c r="T38" s="9" t="s">
        <v>25</v>
      </c>
      <c r="Z38" s="5"/>
    </row>
    <row r="39" spans="1:26" ht="15" x14ac:dyDescent="0.25">
      <c r="A39" s="58" t="s">
        <v>381</v>
      </c>
      <c r="B39" s="61"/>
      <c r="C39" s="61"/>
      <c r="D39" s="61"/>
      <c r="E39" s="68">
        <f>IF(D39&gt;0,(GPA!$B$21-D39)/(GPA!$B$21-GPA!$B$23)*100,0)</f>
        <v>0</v>
      </c>
      <c r="F39" s="62"/>
      <c r="G39" s="62"/>
      <c r="H39" s="62"/>
      <c r="I39" s="62"/>
      <c r="J39" s="62"/>
      <c r="K39" s="62"/>
      <c r="L39" s="62"/>
      <c r="M39" s="62"/>
      <c r="N39" s="62"/>
      <c r="O39" s="62"/>
      <c r="P39" s="62"/>
      <c r="Q39" s="47" t="str">
        <f t="shared" si="2"/>
        <v xml:space="preserve"> </v>
      </c>
      <c r="R39" s="48"/>
      <c r="S39" s="48"/>
      <c r="T39" s="9" t="s">
        <v>26</v>
      </c>
      <c r="Z39" s="5"/>
    </row>
    <row r="40" spans="1:26" ht="15" x14ac:dyDescent="0.25">
      <c r="A40" s="58" t="s">
        <v>382</v>
      </c>
      <c r="B40" s="61"/>
      <c r="C40" s="61"/>
      <c r="D40" s="61"/>
      <c r="E40" s="68">
        <f>IF(D40&gt;0,(GPA!$B$21-D40)/(GPA!$B$21-GPA!$B$23)*100,0)</f>
        <v>0</v>
      </c>
      <c r="F40" s="62"/>
      <c r="G40" s="62"/>
      <c r="H40" s="62"/>
      <c r="I40" s="62"/>
      <c r="J40" s="62"/>
      <c r="K40" s="62"/>
      <c r="L40" s="62"/>
      <c r="M40" s="62"/>
      <c r="N40" s="62"/>
      <c r="O40" s="62"/>
      <c r="P40" s="62"/>
      <c r="Q40" s="47" t="str">
        <f t="shared" si="2"/>
        <v xml:space="preserve"> </v>
      </c>
      <c r="R40" s="48"/>
      <c r="S40" s="48"/>
      <c r="T40" s="9" t="s">
        <v>27</v>
      </c>
      <c r="Z40" s="5"/>
    </row>
    <row r="41" spans="1:26" ht="15" x14ac:dyDescent="0.25">
      <c r="A41" s="58" t="s">
        <v>383</v>
      </c>
      <c r="B41" s="61"/>
      <c r="C41" s="61"/>
      <c r="D41" s="61"/>
      <c r="E41" s="68">
        <f>IF(D41&gt;0,(GPA!$B$21-D41)/(GPA!$B$21-GPA!$B$23)*100,0)</f>
        <v>0</v>
      </c>
      <c r="F41" s="62"/>
      <c r="G41" s="62"/>
      <c r="H41" s="62"/>
      <c r="I41" s="62"/>
      <c r="J41" s="62"/>
      <c r="K41" s="62"/>
      <c r="L41" s="62"/>
      <c r="M41" s="62"/>
      <c r="N41" s="62"/>
      <c r="O41" s="62"/>
      <c r="P41" s="62"/>
      <c r="Q41" s="47" t="str">
        <f t="shared" si="2"/>
        <v xml:space="preserve"> </v>
      </c>
      <c r="R41" s="48"/>
      <c r="S41" s="48"/>
      <c r="T41" s="9" t="s">
        <v>28</v>
      </c>
      <c r="Z41" s="5"/>
    </row>
    <row r="42" spans="1:26" ht="15" x14ac:dyDescent="0.25">
      <c r="A42" s="58" t="s">
        <v>384</v>
      </c>
      <c r="B42" s="61"/>
      <c r="C42" s="61"/>
      <c r="D42" s="61"/>
      <c r="E42" s="68">
        <f>IF(D42&gt;0,(GPA!$B$21-D42)/(GPA!$B$21-GPA!$B$23)*100,0)</f>
        <v>0</v>
      </c>
      <c r="F42" s="62"/>
      <c r="G42" s="62"/>
      <c r="H42" s="62"/>
      <c r="I42" s="62"/>
      <c r="J42" s="62"/>
      <c r="K42" s="62"/>
      <c r="L42" s="62"/>
      <c r="M42" s="62"/>
      <c r="N42" s="62"/>
      <c r="O42" s="62"/>
      <c r="P42" s="62"/>
      <c r="Q42" s="47" t="str">
        <f t="shared" si="2"/>
        <v xml:space="preserve"> </v>
      </c>
      <c r="R42" s="48"/>
      <c r="S42" s="48"/>
      <c r="T42" s="9" t="s">
        <v>29</v>
      </c>
      <c r="Z42" s="5"/>
    </row>
    <row r="43" spans="1:26" ht="15" x14ac:dyDescent="0.25">
      <c r="A43" s="58" t="s">
        <v>385</v>
      </c>
      <c r="B43" s="61"/>
      <c r="C43" s="61"/>
      <c r="D43" s="61"/>
      <c r="E43" s="68">
        <f>IF(D43&gt;0,(GPA!$B$21-D43)/(GPA!$B$21-GPA!$B$23)*100,0)</f>
        <v>0</v>
      </c>
      <c r="F43" s="62"/>
      <c r="G43" s="62"/>
      <c r="H43" s="62"/>
      <c r="I43" s="62"/>
      <c r="J43" s="62"/>
      <c r="K43" s="62"/>
      <c r="L43" s="62"/>
      <c r="M43" s="62"/>
      <c r="N43" s="62"/>
      <c r="O43" s="62"/>
      <c r="P43" s="62"/>
      <c r="Q43" s="47" t="str">
        <f t="shared" si="2"/>
        <v xml:space="preserve"> </v>
      </c>
      <c r="R43" s="48"/>
      <c r="S43" s="48"/>
      <c r="T43" s="9" t="s">
        <v>30</v>
      </c>
      <c r="Z43" s="5"/>
    </row>
    <row r="44" spans="1:26" ht="15" x14ac:dyDescent="0.25">
      <c r="A44" s="58" t="s">
        <v>386</v>
      </c>
      <c r="B44" s="61"/>
      <c r="C44" s="61"/>
      <c r="D44" s="61"/>
      <c r="E44" s="68">
        <f>IF(D44&gt;0,(GPA!$B$21-D44)/(GPA!$B$21-GPA!$B$23)*100,0)</f>
        <v>0</v>
      </c>
      <c r="F44" s="62"/>
      <c r="G44" s="62"/>
      <c r="H44" s="62"/>
      <c r="I44" s="62"/>
      <c r="J44" s="62"/>
      <c r="K44" s="62"/>
      <c r="L44" s="62"/>
      <c r="M44" s="62"/>
      <c r="N44" s="62"/>
      <c r="O44" s="62"/>
      <c r="P44" s="62"/>
      <c r="Q44" s="47" t="str">
        <f t="shared" si="2"/>
        <v xml:space="preserve"> </v>
      </c>
      <c r="R44" s="48"/>
      <c r="S44" s="48"/>
      <c r="T44" s="9" t="s">
        <v>31</v>
      </c>
      <c r="Z44" s="5"/>
    </row>
    <row r="45" spans="1:26" ht="15" x14ac:dyDescent="0.25">
      <c r="A45" s="58" t="s">
        <v>387</v>
      </c>
      <c r="B45" s="58"/>
      <c r="C45" s="58"/>
      <c r="D45" s="58"/>
      <c r="E45" s="68">
        <f>IF(D45&gt;0,(GPA!$B$21-D45)/(GPA!$B$21-GPA!$B$23)*100,0)</f>
        <v>0</v>
      </c>
      <c r="F45" s="62"/>
      <c r="G45" s="62"/>
      <c r="H45" s="62"/>
      <c r="I45" s="62"/>
      <c r="J45" s="62"/>
      <c r="K45" s="62"/>
      <c r="L45" s="62"/>
      <c r="M45" s="62"/>
      <c r="N45" s="62"/>
      <c r="O45" s="62"/>
      <c r="P45" s="62"/>
      <c r="Q45" s="47" t="str">
        <f t="shared" si="2"/>
        <v xml:space="preserve"> </v>
      </c>
      <c r="R45" s="48"/>
      <c r="S45" s="48"/>
      <c r="T45" s="9" t="s">
        <v>32</v>
      </c>
      <c r="Z45" s="5"/>
    </row>
    <row r="46" spans="1:26" ht="15" x14ac:dyDescent="0.25">
      <c r="A46" s="58" t="s">
        <v>388</v>
      </c>
      <c r="B46" s="58"/>
      <c r="C46" s="58"/>
      <c r="D46" s="58"/>
      <c r="E46" s="68">
        <f>IF(D46&gt;0,(GPA!$B$21-D46)/(GPA!$B$21-GPA!$B$23)*100,0)</f>
        <v>0</v>
      </c>
      <c r="F46" s="62"/>
      <c r="G46" s="62"/>
      <c r="H46" s="62"/>
      <c r="I46" s="62"/>
      <c r="J46" s="62"/>
      <c r="K46" s="62"/>
      <c r="L46" s="62"/>
      <c r="M46" s="62"/>
      <c r="N46" s="62"/>
      <c r="O46" s="62"/>
      <c r="P46" s="62"/>
      <c r="Q46" s="47" t="str">
        <f t="shared" si="2"/>
        <v xml:space="preserve"> </v>
      </c>
      <c r="R46" s="48"/>
      <c r="S46" s="48"/>
      <c r="T46" s="9" t="s">
        <v>33</v>
      </c>
      <c r="Z46" s="5"/>
    </row>
    <row r="47" spans="1:26" ht="15" x14ac:dyDescent="0.25">
      <c r="A47" s="58" t="s">
        <v>389</v>
      </c>
      <c r="B47" s="58"/>
      <c r="C47" s="58"/>
      <c r="D47" s="58"/>
      <c r="E47" s="68">
        <f>IF(D47&gt;0,(GPA!$B$21-D47)/(GPA!$B$21-GPA!$B$23)*100,0)</f>
        <v>0</v>
      </c>
      <c r="F47" s="62"/>
      <c r="G47" s="62"/>
      <c r="H47" s="62"/>
      <c r="I47" s="62"/>
      <c r="J47" s="62"/>
      <c r="K47" s="62"/>
      <c r="L47" s="62"/>
      <c r="M47" s="62"/>
      <c r="N47" s="62"/>
      <c r="O47" s="62"/>
      <c r="P47" s="62"/>
      <c r="Q47" s="47" t="str">
        <f t="shared" si="2"/>
        <v xml:space="preserve"> </v>
      </c>
      <c r="R47" s="48"/>
      <c r="S47" s="48"/>
      <c r="T47" s="9" t="s">
        <v>34</v>
      </c>
      <c r="Z47" s="5"/>
    </row>
    <row r="48" spans="1:26" ht="15" x14ac:dyDescent="0.25">
      <c r="A48" s="58" t="s">
        <v>390</v>
      </c>
      <c r="B48" s="58"/>
      <c r="C48" s="58"/>
      <c r="D48" s="58"/>
      <c r="E48" s="68">
        <f>IF(D48&gt;0,(GPA!$B$21-D48)/(GPA!$B$21-GPA!$B$23)*100,0)</f>
        <v>0</v>
      </c>
      <c r="F48" s="62"/>
      <c r="G48" s="62"/>
      <c r="H48" s="62"/>
      <c r="I48" s="62"/>
      <c r="J48" s="62"/>
      <c r="K48" s="62"/>
      <c r="L48" s="62"/>
      <c r="M48" s="62"/>
      <c r="N48" s="62"/>
      <c r="O48" s="62"/>
      <c r="P48" s="62"/>
      <c r="Q48" s="47" t="str">
        <f t="shared" si="2"/>
        <v xml:space="preserve"> </v>
      </c>
      <c r="R48" s="48"/>
      <c r="S48" s="48"/>
      <c r="T48" s="9" t="s">
        <v>35</v>
      </c>
      <c r="Z48" s="5"/>
    </row>
    <row r="49" spans="1:26" ht="15" x14ac:dyDescent="0.25">
      <c r="A49" s="58" t="s">
        <v>391</v>
      </c>
      <c r="B49" s="58"/>
      <c r="C49" s="58"/>
      <c r="D49" s="58"/>
      <c r="E49" s="68">
        <f>IF(D49&gt;0,(GPA!$B$21-D49)/(GPA!$B$21-GPA!$B$23)*100,0)</f>
        <v>0</v>
      </c>
      <c r="F49" s="62"/>
      <c r="G49" s="62"/>
      <c r="H49" s="62"/>
      <c r="I49" s="62"/>
      <c r="J49" s="62"/>
      <c r="K49" s="62"/>
      <c r="L49" s="62"/>
      <c r="M49" s="62"/>
      <c r="N49" s="62"/>
      <c r="O49" s="62"/>
      <c r="P49" s="62"/>
      <c r="Q49" s="47" t="str">
        <f t="shared" si="2"/>
        <v xml:space="preserve"> </v>
      </c>
      <c r="R49" s="48"/>
      <c r="S49" s="48"/>
      <c r="T49" s="9" t="s">
        <v>36</v>
      </c>
      <c r="Z49" s="5"/>
    </row>
    <row r="50" spans="1:26" ht="15" x14ac:dyDescent="0.25">
      <c r="A50" s="58" t="s">
        <v>392</v>
      </c>
      <c r="B50" s="58"/>
      <c r="C50" s="58"/>
      <c r="D50" s="58"/>
      <c r="E50" s="68">
        <f>IF(D50&gt;0,(GPA!$B$21-D50)/(GPA!$B$21-GPA!$B$23)*100,0)</f>
        <v>0</v>
      </c>
      <c r="F50" s="62"/>
      <c r="G50" s="62"/>
      <c r="H50" s="62"/>
      <c r="I50" s="62"/>
      <c r="J50" s="62"/>
      <c r="K50" s="62"/>
      <c r="L50" s="62"/>
      <c r="M50" s="62"/>
      <c r="N50" s="62"/>
      <c r="O50" s="62"/>
      <c r="P50" s="62"/>
      <c r="Q50" s="47" t="str">
        <f t="shared" si="2"/>
        <v xml:space="preserve"> </v>
      </c>
      <c r="R50" s="48"/>
      <c r="S50" s="48"/>
      <c r="T50" s="9" t="s">
        <v>37</v>
      </c>
      <c r="Z50" s="5"/>
    </row>
    <row r="51" spans="1:26" ht="15" x14ac:dyDescent="0.25">
      <c r="A51" s="58" t="s">
        <v>393</v>
      </c>
      <c r="B51" s="58"/>
      <c r="C51" s="58"/>
      <c r="D51" s="58"/>
      <c r="E51" s="68">
        <f>IF(D51&gt;0,(GPA!$B$21-D51)/(GPA!$B$21-GPA!$B$23)*100,0)</f>
        <v>0</v>
      </c>
      <c r="F51" s="62"/>
      <c r="G51" s="62"/>
      <c r="H51" s="62"/>
      <c r="I51" s="62"/>
      <c r="J51" s="62"/>
      <c r="K51" s="62"/>
      <c r="L51" s="62"/>
      <c r="M51" s="62"/>
      <c r="N51" s="62"/>
      <c r="O51" s="62"/>
      <c r="P51" s="62"/>
      <c r="Q51" s="47" t="str">
        <f t="shared" si="2"/>
        <v xml:space="preserve"> </v>
      </c>
      <c r="R51" s="48"/>
      <c r="S51" s="48"/>
      <c r="T51" s="9" t="s">
        <v>38</v>
      </c>
      <c r="Z51" s="5"/>
    </row>
    <row r="52" spans="1:26" ht="15" x14ac:dyDescent="0.25">
      <c r="A52" s="58" t="s">
        <v>394</v>
      </c>
      <c r="B52" s="58"/>
      <c r="C52" s="58"/>
      <c r="D52" s="58"/>
      <c r="E52" s="68">
        <f>IF(D52&gt;0,(GPA!$B$21-D52)/(GPA!$B$21-GPA!$B$23)*100,0)</f>
        <v>0</v>
      </c>
      <c r="F52" s="62"/>
      <c r="G52" s="62"/>
      <c r="H52" s="62"/>
      <c r="I52" s="62"/>
      <c r="J52" s="62"/>
      <c r="K52" s="62"/>
      <c r="L52" s="62"/>
      <c r="M52" s="62"/>
      <c r="N52" s="62"/>
      <c r="O52" s="62"/>
      <c r="P52" s="62"/>
      <c r="Q52" s="47" t="str">
        <f t="shared" si="2"/>
        <v xml:space="preserve"> </v>
      </c>
      <c r="R52" s="48"/>
      <c r="S52" s="48"/>
      <c r="T52" s="9" t="s">
        <v>39</v>
      </c>
      <c r="Z52" s="5"/>
    </row>
    <row r="53" spans="1:26" ht="15" x14ac:dyDescent="0.25">
      <c r="A53" s="58" t="s">
        <v>395</v>
      </c>
      <c r="B53" s="58"/>
      <c r="C53" s="58"/>
      <c r="D53" s="58"/>
      <c r="E53" s="68">
        <f>IF(D53&gt;0,(GPA!$B$21-D53)/(GPA!$B$21-GPA!$B$23)*100,0)</f>
        <v>0</v>
      </c>
      <c r="F53" s="62"/>
      <c r="G53" s="62"/>
      <c r="H53" s="62"/>
      <c r="I53" s="62"/>
      <c r="J53" s="62"/>
      <c r="K53" s="62"/>
      <c r="L53" s="62"/>
      <c r="M53" s="62"/>
      <c r="N53" s="62"/>
      <c r="O53" s="62"/>
      <c r="P53" s="62"/>
      <c r="Q53" s="47" t="str">
        <f t="shared" si="2"/>
        <v xml:space="preserve"> </v>
      </c>
      <c r="R53" s="48"/>
      <c r="S53" s="48"/>
      <c r="T53" s="9" t="s">
        <v>40</v>
      </c>
      <c r="Z53" s="5"/>
    </row>
    <row r="54" spans="1:26" ht="45" customHeight="1" x14ac:dyDescent="0.25">
      <c r="A54" s="118" t="s">
        <v>321</v>
      </c>
      <c r="B54" s="118"/>
      <c r="C54" s="118"/>
      <c r="D54" s="54"/>
      <c r="E54" s="54"/>
      <c r="F54" s="54"/>
      <c r="G54" s="54"/>
      <c r="H54" s="54"/>
      <c r="I54" s="54"/>
      <c r="J54" s="54"/>
      <c r="K54" s="54"/>
      <c r="L54" s="54"/>
      <c r="M54" s="54"/>
      <c r="N54" s="54"/>
      <c r="O54" s="54"/>
      <c r="P54"/>
      <c r="Q54" s="48"/>
      <c r="R54" s="48"/>
      <c r="T54" s="9" t="s">
        <v>171</v>
      </c>
      <c r="Z54" s="5"/>
    </row>
    <row r="55" spans="1:26" ht="15" x14ac:dyDescent="0.25">
      <c r="A55" s="58" t="s">
        <v>322</v>
      </c>
      <c r="B55" s="58"/>
      <c r="C55" s="58"/>
      <c r="D55" s="58"/>
      <c r="E55"/>
      <c r="F55" s="63"/>
      <c r="G55" s="63"/>
      <c r="H55" s="63"/>
      <c r="I55" s="63"/>
      <c r="J55" s="63"/>
      <c r="K55" s="63"/>
      <c r="L55" s="63"/>
      <c r="M55" s="63"/>
      <c r="N55" s="63"/>
      <c r="O55" s="63"/>
      <c r="P55" s="63"/>
      <c r="Q55" s="47" t="str">
        <f t="shared" ref="Q55:Q69" si="4">IF(ISBLANK(B55)," ",100-SUM(F55:P55))</f>
        <v xml:space="preserve"> </v>
      </c>
      <c r="R55" s="48"/>
      <c r="S55" s="48"/>
      <c r="T55" s="9" t="s">
        <v>172</v>
      </c>
      <c r="Z55" s="5"/>
    </row>
    <row r="56" spans="1:26" ht="15" x14ac:dyDescent="0.25">
      <c r="A56" s="58" t="s">
        <v>323</v>
      </c>
      <c r="B56" s="58"/>
      <c r="C56" s="58"/>
      <c r="D56" s="58"/>
      <c r="E56"/>
      <c r="F56" s="63"/>
      <c r="G56" s="63"/>
      <c r="H56" s="63"/>
      <c r="I56" s="63"/>
      <c r="J56" s="63"/>
      <c r="K56" s="63"/>
      <c r="L56" s="63"/>
      <c r="M56" s="63"/>
      <c r="N56" s="63"/>
      <c r="O56" s="63"/>
      <c r="P56" s="63"/>
      <c r="Q56" s="47" t="str">
        <f t="shared" si="4"/>
        <v xml:space="preserve"> </v>
      </c>
      <c r="R56" s="48"/>
      <c r="S56" s="48"/>
      <c r="T56" s="9" t="s">
        <v>173</v>
      </c>
      <c r="Z56" s="5"/>
    </row>
    <row r="57" spans="1:26" ht="15" x14ac:dyDescent="0.25">
      <c r="A57" s="58" t="s">
        <v>324</v>
      </c>
      <c r="B57" s="58"/>
      <c r="C57" s="58"/>
      <c r="D57" s="58"/>
      <c r="E57"/>
      <c r="F57" s="63"/>
      <c r="G57" s="63"/>
      <c r="H57" s="63"/>
      <c r="I57" s="63"/>
      <c r="J57" s="63"/>
      <c r="K57" s="63"/>
      <c r="L57" s="63"/>
      <c r="M57" s="63"/>
      <c r="N57" s="63"/>
      <c r="O57" s="63"/>
      <c r="P57" s="63"/>
      <c r="Q57" s="47" t="str">
        <f t="shared" si="4"/>
        <v xml:space="preserve"> </v>
      </c>
      <c r="R57" s="48"/>
      <c r="S57" s="48"/>
      <c r="T57" s="9" t="s">
        <v>174</v>
      </c>
      <c r="Z57" s="5"/>
    </row>
    <row r="58" spans="1:26" ht="15" x14ac:dyDescent="0.25">
      <c r="A58" s="58" t="s">
        <v>325</v>
      </c>
      <c r="B58" s="58"/>
      <c r="C58" s="58"/>
      <c r="D58" s="58"/>
      <c r="E58"/>
      <c r="F58" s="63"/>
      <c r="G58" s="63"/>
      <c r="H58" s="63"/>
      <c r="I58" s="63"/>
      <c r="J58" s="63"/>
      <c r="K58" s="63"/>
      <c r="L58" s="63"/>
      <c r="M58" s="63"/>
      <c r="N58" s="63"/>
      <c r="O58" s="63"/>
      <c r="P58" s="63"/>
      <c r="Q58" s="47" t="str">
        <f t="shared" si="4"/>
        <v xml:space="preserve"> </v>
      </c>
      <c r="R58" s="48"/>
      <c r="S58" s="48"/>
      <c r="T58" s="9" t="s">
        <v>175</v>
      </c>
      <c r="Z58" s="5"/>
    </row>
    <row r="59" spans="1:26" ht="15" x14ac:dyDescent="0.25">
      <c r="A59" s="58" t="s">
        <v>326</v>
      </c>
      <c r="B59" s="58"/>
      <c r="C59" s="58"/>
      <c r="D59" s="58"/>
      <c r="E59"/>
      <c r="F59" s="63"/>
      <c r="G59" s="63"/>
      <c r="H59" s="63"/>
      <c r="I59" s="63"/>
      <c r="J59" s="63"/>
      <c r="K59" s="63"/>
      <c r="L59" s="63"/>
      <c r="M59" s="63"/>
      <c r="N59" s="63"/>
      <c r="O59" s="63"/>
      <c r="P59" s="63"/>
      <c r="Q59" s="47" t="str">
        <f t="shared" si="4"/>
        <v xml:space="preserve"> </v>
      </c>
      <c r="R59" s="48"/>
      <c r="S59" s="48"/>
      <c r="T59" s="9" t="s">
        <v>176</v>
      </c>
      <c r="Z59" s="5"/>
    </row>
    <row r="60" spans="1:26" ht="15" x14ac:dyDescent="0.25">
      <c r="A60" s="58" t="s">
        <v>327</v>
      </c>
      <c r="B60" s="58"/>
      <c r="C60" s="58"/>
      <c r="D60" s="58"/>
      <c r="E60"/>
      <c r="F60" s="63"/>
      <c r="G60" s="63"/>
      <c r="H60" s="63"/>
      <c r="I60" s="63"/>
      <c r="J60" s="63"/>
      <c r="K60" s="63"/>
      <c r="L60" s="63"/>
      <c r="M60" s="63"/>
      <c r="N60" s="63"/>
      <c r="O60" s="63"/>
      <c r="P60" s="63"/>
      <c r="Q60" s="47" t="str">
        <f t="shared" si="4"/>
        <v xml:space="preserve"> </v>
      </c>
      <c r="R60" s="48"/>
      <c r="S60" s="48"/>
      <c r="T60" s="9" t="s">
        <v>177</v>
      </c>
      <c r="Z60" s="5"/>
    </row>
    <row r="61" spans="1:26" ht="15" x14ac:dyDescent="0.25">
      <c r="A61" s="58" t="s">
        <v>328</v>
      </c>
      <c r="B61" s="58"/>
      <c r="C61" s="58"/>
      <c r="D61" s="58"/>
      <c r="E61"/>
      <c r="F61" s="63"/>
      <c r="G61" s="63"/>
      <c r="H61" s="63"/>
      <c r="I61" s="63"/>
      <c r="J61" s="63"/>
      <c r="K61" s="63"/>
      <c r="L61" s="63"/>
      <c r="M61" s="63"/>
      <c r="N61" s="63"/>
      <c r="O61" s="63"/>
      <c r="P61" s="63"/>
      <c r="Q61" s="47" t="str">
        <f t="shared" si="4"/>
        <v xml:space="preserve"> </v>
      </c>
      <c r="R61" s="48"/>
      <c r="S61" s="48"/>
      <c r="T61" s="9" t="s">
        <v>178</v>
      </c>
      <c r="Z61" s="5"/>
    </row>
    <row r="62" spans="1:26" ht="15" x14ac:dyDescent="0.25">
      <c r="A62" s="58" t="s">
        <v>329</v>
      </c>
      <c r="B62" s="58"/>
      <c r="C62" s="58"/>
      <c r="D62" s="58"/>
      <c r="E62"/>
      <c r="F62" s="63"/>
      <c r="G62" s="63"/>
      <c r="H62" s="63"/>
      <c r="I62" s="63"/>
      <c r="J62" s="63"/>
      <c r="K62" s="63"/>
      <c r="L62" s="63"/>
      <c r="M62" s="63"/>
      <c r="N62" s="63"/>
      <c r="O62" s="63"/>
      <c r="P62" s="63"/>
      <c r="Q62" s="47" t="str">
        <f t="shared" si="4"/>
        <v xml:space="preserve"> </v>
      </c>
      <c r="R62" s="48"/>
      <c r="S62" s="48"/>
      <c r="T62" s="9" t="s">
        <v>179</v>
      </c>
      <c r="Z62" s="5"/>
    </row>
    <row r="63" spans="1:26" ht="15" x14ac:dyDescent="0.25">
      <c r="A63" s="58" t="s">
        <v>330</v>
      </c>
      <c r="B63" s="58"/>
      <c r="C63" s="58"/>
      <c r="D63" s="58"/>
      <c r="E63"/>
      <c r="F63" s="63"/>
      <c r="G63" s="63"/>
      <c r="H63" s="63"/>
      <c r="I63" s="63"/>
      <c r="J63" s="63"/>
      <c r="K63" s="63"/>
      <c r="L63" s="63"/>
      <c r="M63" s="63"/>
      <c r="N63" s="63"/>
      <c r="O63" s="63"/>
      <c r="P63" s="63"/>
      <c r="Q63" s="47" t="str">
        <f t="shared" si="4"/>
        <v xml:space="preserve"> </v>
      </c>
      <c r="R63" s="48"/>
      <c r="S63" s="48"/>
      <c r="T63" s="9" t="s">
        <v>180</v>
      </c>
      <c r="Z63" s="5"/>
    </row>
    <row r="64" spans="1:26" ht="15" x14ac:dyDescent="0.25">
      <c r="A64" s="58" t="s">
        <v>331</v>
      </c>
      <c r="B64" s="58"/>
      <c r="C64" s="58"/>
      <c r="D64" s="58"/>
      <c r="E64"/>
      <c r="F64" s="63"/>
      <c r="G64" s="63"/>
      <c r="H64" s="63"/>
      <c r="I64" s="63"/>
      <c r="J64" s="63"/>
      <c r="K64" s="63"/>
      <c r="L64" s="63"/>
      <c r="M64" s="63"/>
      <c r="N64" s="63"/>
      <c r="O64" s="63"/>
      <c r="P64" s="63"/>
      <c r="Q64" s="47" t="str">
        <f t="shared" si="4"/>
        <v xml:space="preserve"> </v>
      </c>
      <c r="R64" s="48"/>
      <c r="S64" s="48"/>
      <c r="T64" s="9" t="s">
        <v>181</v>
      </c>
      <c r="Z64" s="5"/>
    </row>
    <row r="65" spans="1:26" ht="15" x14ac:dyDescent="0.25">
      <c r="A65" s="58" t="s">
        <v>332</v>
      </c>
      <c r="B65" s="58"/>
      <c r="C65" s="58"/>
      <c r="D65" s="58"/>
      <c r="E65"/>
      <c r="F65" s="63"/>
      <c r="G65" s="63"/>
      <c r="H65" s="63"/>
      <c r="I65" s="63"/>
      <c r="J65" s="63"/>
      <c r="K65" s="63"/>
      <c r="L65" s="63"/>
      <c r="M65" s="63"/>
      <c r="N65" s="63"/>
      <c r="O65" s="63"/>
      <c r="P65" s="63"/>
      <c r="Q65" s="47" t="str">
        <f t="shared" si="4"/>
        <v xml:space="preserve"> </v>
      </c>
      <c r="R65" s="48"/>
      <c r="S65" s="48"/>
      <c r="T65" s="9" t="s">
        <v>182</v>
      </c>
      <c r="Z65" s="5"/>
    </row>
    <row r="66" spans="1:26" ht="15" x14ac:dyDescent="0.25">
      <c r="A66" s="58" t="s">
        <v>333</v>
      </c>
      <c r="B66" s="58"/>
      <c r="C66" s="58"/>
      <c r="D66" s="58"/>
      <c r="E66"/>
      <c r="F66" s="63"/>
      <c r="G66" s="63"/>
      <c r="H66" s="63"/>
      <c r="I66" s="63"/>
      <c r="J66" s="63"/>
      <c r="K66" s="63"/>
      <c r="L66" s="63"/>
      <c r="M66" s="63"/>
      <c r="N66" s="63"/>
      <c r="O66" s="63"/>
      <c r="P66" s="63"/>
      <c r="Q66" s="47" t="str">
        <f t="shared" si="4"/>
        <v xml:space="preserve"> </v>
      </c>
      <c r="R66" s="48"/>
      <c r="S66" s="48"/>
      <c r="T66" s="9" t="s">
        <v>183</v>
      </c>
      <c r="Z66" s="5"/>
    </row>
    <row r="67" spans="1:26" ht="15" x14ac:dyDescent="0.25">
      <c r="A67" s="58" t="s">
        <v>334</v>
      </c>
      <c r="B67" s="58"/>
      <c r="C67" s="58"/>
      <c r="D67" s="58"/>
      <c r="E67"/>
      <c r="F67" s="63"/>
      <c r="G67" s="63"/>
      <c r="H67" s="63"/>
      <c r="I67" s="63"/>
      <c r="J67" s="63"/>
      <c r="K67" s="63"/>
      <c r="L67" s="63"/>
      <c r="M67" s="63"/>
      <c r="N67" s="63"/>
      <c r="O67" s="63"/>
      <c r="P67" s="63"/>
      <c r="Q67" s="47" t="str">
        <f t="shared" si="4"/>
        <v xml:space="preserve"> </v>
      </c>
      <c r="R67" s="48"/>
      <c r="S67" s="48"/>
      <c r="T67" s="9" t="s">
        <v>184</v>
      </c>
      <c r="Z67" s="5"/>
    </row>
    <row r="68" spans="1:26" ht="15" x14ac:dyDescent="0.25">
      <c r="A68" s="58" t="s">
        <v>335</v>
      </c>
      <c r="B68" s="58"/>
      <c r="C68" s="58"/>
      <c r="D68" s="58"/>
      <c r="E68"/>
      <c r="F68" s="63"/>
      <c r="G68" s="63"/>
      <c r="H68" s="63"/>
      <c r="I68" s="63"/>
      <c r="J68" s="63"/>
      <c r="K68" s="63"/>
      <c r="L68" s="63"/>
      <c r="M68" s="63"/>
      <c r="N68" s="63"/>
      <c r="O68" s="63"/>
      <c r="P68" s="63"/>
      <c r="Q68" s="47" t="str">
        <f t="shared" si="4"/>
        <v xml:space="preserve"> </v>
      </c>
      <c r="R68" s="48"/>
      <c r="S68" s="48"/>
      <c r="T68" s="9" t="s">
        <v>185</v>
      </c>
      <c r="Z68" s="5"/>
    </row>
    <row r="69" spans="1:26" ht="15" x14ac:dyDescent="0.25">
      <c r="A69" s="58" t="s">
        <v>336</v>
      </c>
      <c r="B69" s="58"/>
      <c r="C69" s="58"/>
      <c r="D69" s="58"/>
      <c r="E69"/>
      <c r="F69" s="63"/>
      <c r="G69" s="63"/>
      <c r="H69" s="63"/>
      <c r="I69" s="63"/>
      <c r="J69" s="63"/>
      <c r="K69" s="63"/>
      <c r="L69" s="63"/>
      <c r="M69" s="63"/>
      <c r="N69" s="63"/>
      <c r="O69" s="63"/>
      <c r="P69" s="63"/>
      <c r="Q69" s="47" t="str">
        <f t="shared" si="4"/>
        <v xml:space="preserve"> </v>
      </c>
      <c r="R69" s="48"/>
      <c r="S69" s="48"/>
      <c r="T69" s="9" t="s">
        <v>186</v>
      </c>
      <c r="Z69" s="5"/>
    </row>
    <row r="70" spans="1:26" ht="15" x14ac:dyDescent="0.25">
      <c r="A70" s="56" t="s">
        <v>308</v>
      </c>
      <c r="B70" s="54">
        <f>SUM(B55:B69)</f>
        <v>0</v>
      </c>
      <c r="C70" s="7"/>
      <c r="D70" s="7"/>
      <c r="E70" s="7"/>
      <c r="Z70" s="60" t="s">
        <v>222</v>
      </c>
    </row>
    <row r="71" spans="1:26" ht="15" x14ac:dyDescent="0.25">
      <c r="A71" s="7"/>
      <c r="B71" s="7"/>
      <c r="C71" s="7"/>
      <c r="D71" s="7"/>
      <c r="E71" s="7"/>
      <c r="F71" s="7"/>
      <c r="G71" s="7"/>
      <c r="H71" s="7"/>
      <c r="I71" s="7"/>
      <c r="J71" s="7"/>
      <c r="Z71" s="60" t="s">
        <v>223</v>
      </c>
    </row>
    <row r="72" spans="1:26" ht="15" x14ac:dyDescent="0.25">
      <c r="F72" s="7"/>
      <c r="G72" s="7"/>
      <c r="H72" s="7"/>
      <c r="I72" s="7"/>
      <c r="J72" s="7"/>
      <c r="K72" s="7"/>
      <c r="Z72" s="60" t="s">
        <v>224</v>
      </c>
    </row>
    <row r="73" spans="1:26" ht="15" x14ac:dyDescent="0.25">
      <c r="F73" s="7"/>
      <c r="G73" s="7"/>
      <c r="H73" s="7"/>
      <c r="I73" s="7"/>
      <c r="J73" s="7"/>
      <c r="K73" s="7"/>
      <c r="Z73" s="60" t="s">
        <v>225</v>
      </c>
    </row>
    <row r="74" spans="1:26" ht="15" x14ac:dyDescent="0.25">
      <c r="C74" s="7"/>
      <c r="D74" s="7"/>
      <c r="E74" s="7"/>
      <c r="F74" s="7"/>
      <c r="G74" s="7"/>
      <c r="H74" s="7"/>
      <c r="I74" s="7"/>
      <c r="J74" s="7"/>
      <c r="Z74" s="60" t="s">
        <v>226</v>
      </c>
    </row>
    <row r="75" spans="1:26" ht="15" x14ac:dyDescent="0.25">
      <c r="Z75" s="60" t="s">
        <v>227</v>
      </c>
    </row>
    <row r="76" spans="1:26" ht="15" x14ac:dyDescent="0.25">
      <c r="Z76" s="60" t="s">
        <v>228</v>
      </c>
    </row>
    <row r="77" spans="1:26" ht="15" x14ac:dyDescent="0.25">
      <c r="Z77" s="60" t="s">
        <v>229</v>
      </c>
    </row>
    <row r="78" spans="1:26" ht="15" x14ac:dyDescent="0.25">
      <c r="Z78" s="60" t="s">
        <v>230</v>
      </c>
    </row>
    <row r="79" spans="1:26" ht="15" x14ac:dyDescent="0.25">
      <c r="Z79" s="60" t="s">
        <v>231</v>
      </c>
    </row>
    <row r="80" spans="1:26" ht="15" x14ac:dyDescent="0.25">
      <c r="Z80" s="60" t="s">
        <v>232</v>
      </c>
    </row>
    <row r="81" spans="26:26" ht="15" x14ac:dyDescent="0.25">
      <c r="Z81" s="60" t="s">
        <v>233</v>
      </c>
    </row>
    <row r="82" spans="26:26" ht="15" x14ac:dyDescent="0.25">
      <c r="Z82" s="60" t="s">
        <v>234</v>
      </c>
    </row>
    <row r="83" spans="26:26" ht="15" x14ac:dyDescent="0.25">
      <c r="Z83" s="60" t="s">
        <v>235</v>
      </c>
    </row>
    <row r="84" spans="26:26" ht="15" x14ac:dyDescent="0.25">
      <c r="Z84" s="60" t="s">
        <v>236</v>
      </c>
    </row>
    <row r="85" spans="26:26" ht="15" x14ac:dyDescent="0.25">
      <c r="Z85" s="60" t="s">
        <v>237</v>
      </c>
    </row>
    <row r="86" spans="26:26" ht="15" x14ac:dyDescent="0.25">
      <c r="Z86" s="60" t="s">
        <v>238</v>
      </c>
    </row>
    <row r="87" spans="26:26" ht="15" x14ac:dyDescent="0.25">
      <c r="Z87" s="60" t="s">
        <v>239</v>
      </c>
    </row>
    <row r="88" spans="26:26" ht="15" x14ac:dyDescent="0.25">
      <c r="Z88" s="60" t="s">
        <v>240</v>
      </c>
    </row>
    <row r="89" spans="26:26" ht="15" x14ac:dyDescent="0.25">
      <c r="Z89" s="60" t="s">
        <v>241</v>
      </c>
    </row>
    <row r="90" spans="26:26" ht="15" x14ac:dyDescent="0.25">
      <c r="Z90" s="60" t="s">
        <v>242</v>
      </c>
    </row>
    <row r="91" spans="26:26" ht="15" x14ac:dyDescent="0.25">
      <c r="Z91" s="60" t="s">
        <v>243</v>
      </c>
    </row>
    <row r="92" spans="26:26" ht="15" x14ac:dyDescent="0.25">
      <c r="Z92" s="60" t="s">
        <v>244</v>
      </c>
    </row>
    <row r="93" spans="26:26" ht="15" x14ac:dyDescent="0.25">
      <c r="Z93" s="60" t="s">
        <v>245</v>
      </c>
    </row>
    <row r="94" spans="26:26" ht="15" x14ac:dyDescent="0.25">
      <c r="Z94" s="60" t="s">
        <v>246</v>
      </c>
    </row>
    <row r="95" spans="26:26" ht="15" x14ac:dyDescent="0.25">
      <c r="Z95" s="60" t="s">
        <v>247</v>
      </c>
    </row>
    <row r="96" spans="26:26" ht="15" x14ac:dyDescent="0.25">
      <c r="Z96" s="60" t="s">
        <v>248</v>
      </c>
    </row>
    <row r="97" spans="26:26" ht="15" x14ac:dyDescent="0.25">
      <c r="Z97" s="60" t="s">
        <v>249</v>
      </c>
    </row>
    <row r="98" spans="26:26" ht="15" x14ac:dyDescent="0.25">
      <c r="Z98" s="60" t="s">
        <v>250</v>
      </c>
    </row>
    <row r="99" spans="26:26" ht="15" x14ac:dyDescent="0.25">
      <c r="Z99" s="60" t="s">
        <v>251</v>
      </c>
    </row>
  </sheetData>
  <sheetProtection algorithmName="SHA-512" hashValue="CEXppBZlt++TB7U0DX/chXGd01GWfKrb+FsKuvUpDgRAEoKp0Cg6dBbIP1ZAK8rciqnnMTBf4xQEWGsvAXsYXQ==" saltValue="Ze5teA1NcsvF+y8V7k+UCA==" spinCount="100000" sheet="1" objects="1" scenarios="1"/>
  <mergeCells count="3">
    <mergeCell ref="A8:J8"/>
    <mergeCell ref="A4:J6"/>
    <mergeCell ref="A54:C54"/>
  </mergeCells>
  <phoneticPr fontId="37" type="noConversion"/>
  <conditionalFormatting sqref="A12:C53">
    <cfRule type="expression" dxfId="19" priority="4">
      <formula>OR(#REF!="No", #REF!="")</formula>
    </cfRule>
  </conditionalFormatting>
  <conditionalFormatting sqref="A55:C69">
    <cfRule type="expression" dxfId="18" priority="3">
      <formula>OR(#REF!="No", #REF!="")</formula>
    </cfRule>
  </conditionalFormatting>
  <conditionalFormatting sqref="D12:Q13 D15:R69 A54 S55:S69 A70:S71">
    <cfRule type="expression" dxfId="17" priority="20">
      <formula>OR(#REF!="No", #REF!="")</formula>
    </cfRule>
  </conditionalFormatting>
  <conditionalFormatting sqref="D14:S14">
    <cfRule type="expression" dxfId="16" priority="1">
      <formula>OR(#REF!="No", #REF!="")</formula>
    </cfRule>
  </conditionalFormatting>
  <conditionalFormatting sqref="Q54">
    <cfRule type="expression" dxfId="15" priority="31">
      <formula>OR($F$57="No",$F$57="")</formula>
    </cfRule>
  </conditionalFormatting>
  <conditionalFormatting sqref="S15:S53">
    <cfRule type="expression" dxfId="14" priority="8">
      <formula>OR(#REF!="No", #REF!="")</formula>
    </cfRule>
  </conditionalFormatting>
  <dataValidations disablePrompts="1"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Q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R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O54 F55:P69 F15:P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9.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9" t="str">
        <f>GPA!A3</f>
        <v xml:space="preserve">              Pre-Mapping for the MSc programme in Earth and Space Physics and Engineering</v>
      </c>
      <c r="B3" s="69"/>
      <c r="C3" s="69"/>
      <c r="D3" s="69"/>
      <c r="E3" s="69"/>
      <c r="F3" s="69"/>
      <c r="G3" s="69"/>
      <c r="I3" s="69"/>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3" t="s">
        <v>510</v>
      </c>
      <c r="B7" s="113"/>
      <c r="C7" s="113"/>
      <c r="D7" s="113"/>
      <c r="E7" s="113"/>
      <c r="F7" s="113"/>
      <c r="G7" s="113"/>
      <c r="H7"/>
      <c r="I7"/>
      <c r="J7"/>
      <c r="K7"/>
      <c r="L7"/>
      <c r="M7"/>
      <c r="N7"/>
      <c r="O7"/>
      <c r="P7"/>
    </row>
    <row r="8" spans="1:26" customFormat="1" ht="15" customHeight="1" x14ac:dyDescent="0.25">
      <c r="Z8" s="9"/>
    </row>
    <row r="9" spans="1:26" s="7" customFormat="1" ht="15" x14ac:dyDescent="0.25">
      <c r="A9" s="5"/>
      <c r="J9"/>
      <c r="K9"/>
      <c r="L9"/>
      <c r="Z9" s="60" t="s">
        <v>16</v>
      </c>
    </row>
    <row r="10" spans="1:26" ht="16.5" customHeight="1" x14ac:dyDescent="0.25">
      <c r="A10" s="33" t="s">
        <v>504</v>
      </c>
      <c r="C10" s="12"/>
      <c r="F10" s="27"/>
      <c r="G10" s="27"/>
      <c r="H10" s="34"/>
      <c r="J10"/>
      <c r="K10"/>
      <c r="L10"/>
      <c r="Z10" s="60" t="s">
        <v>17</v>
      </c>
    </row>
    <row r="11" spans="1:26" ht="15" customHeight="1" x14ac:dyDescent="0.25">
      <c r="A11"/>
      <c r="B11"/>
      <c r="C11"/>
      <c r="D11"/>
      <c r="E11"/>
      <c r="F11"/>
      <c r="G11"/>
      <c r="J11"/>
      <c r="K11"/>
      <c r="L11"/>
      <c r="N11" s="60" t="s">
        <v>18</v>
      </c>
      <c r="S11" s="9" t="s">
        <v>18</v>
      </c>
      <c r="Z11" s="5"/>
    </row>
    <row r="12" spans="1:26" ht="27.75" customHeight="1" x14ac:dyDescent="0.25">
      <c r="A12" s="72" t="s">
        <v>500</v>
      </c>
      <c r="B12" s="72" t="s">
        <v>501</v>
      </c>
      <c r="C12" s="72"/>
      <c r="D12" s="72"/>
      <c r="E12" s="108" t="s">
        <v>511</v>
      </c>
      <c r="F12" s="108" t="s">
        <v>512</v>
      </c>
      <c r="G12" s="72" t="s">
        <v>502</v>
      </c>
      <c r="H12" s="7"/>
      <c r="I12" s="7"/>
      <c r="J12"/>
      <c r="K12"/>
      <c r="L12"/>
      <c r="M12" s="9" t="s">
        <v>19</v>
      </c>
      <c r="Z12" s="5"/>
    </row>
    <row r="13" spans="1:26" ht="15" x14ac:dyDescent="0.25">
      <c r="A13" s="121" t="s">
        <v>516</v>
      </c>
      <c r="B13" s="124"/>
      <c r="C13" s="125"/>
      <c r="D13" s="126"/>
      <c r="E13" s="79"/>
      <c r="F13" s="79"/>
      <c r="G13" s="81"/>
      <c r="J13"/>
      <c r="K13"/>
      <c r="L13"/>
      <c r="M13" s="7"/>
      <c r="N13" s="9" t="s">
        <v>20</v>
      </c>
      <c r="Z13" s="5"/>
    </row>
    <row r="14" spans="1:26" ht="15" x14ac:dyDescent="0.25">
      <c r="A14" s="122"/>
      <c r="B14" s="115"/>
      <c r="C14" s="116"/>
      <c r="D14" s="117"/>
      <c r="E14" s="58"/>
      <c r="F14" s="58"/>
      <c r="G14" s="82"/>
      <c r="K14" s="7"/>
      <c r="L14" s="7"/>
      <c r="M14" s="9" t="s">
        <v>21</v>
      </c>
      <c r="Z14" s="5"/>
    </row>
    <row r="15" spans="1:26" ht="14.45" customHeight="1" x14ac:dyDescent="0.25">
      <c r="A15" s="122"/>
      <c r="B15" s="115"/>
      <c r="C15" s="116"/>
      <c r="D15" s="117"/>
      <c r="E15" s="58"/>
      <c r="F15" s="58"/>
      <c r="G15" s="82"/>
      <c r="K15" s="7"/>
      <c r="L15" s="7"/>
      <c r="M15" s="9" t="s">
        <v>22</v>
      </c>
      <c r="Z15" s="5"/>
    </row>
    <row r="16" spans="1:26" ht="15" x14ac:dyDescent="0.25">
      <c r="A16" s="122"/>
      <c r="B16" s="115"/>
      <c r="C16" s="116"/>
      <c r="D16" s="117"/>
      <c r="E16" s="58"/>
      <c r="F16" s="58"/>
      <c r="G16" s="82"/>
      <c r="K16" s="7"/>
      <c r="L16" s="7"/>
      <c r="M16" s="9" t="s">
        <v>23</v>
      </c>
      <c r="Z16" s="5"/>
    </row>
    <row r="17" spans="1:26" ht="15" x14ac:dyDescent="0.25">
      <c r="A17" s="122"/>
      <c r="B17" s="115"/>
      <c r="C17" s="116"/>
      <c r="D17" s="117"/>
      <c r="E17" s="58"/>
      <c r="F17" s="58"/>
      <c r="G17" s="82"/>
      <c r="K17" s="7"/>
      <c r="L17" s="7"/>
      <c r="M17" s="9" t="s">
        <v>24</v>
      </c>
      <c r="Z17" s="5"/>
    </row>
    <row r="18" spans="1:26" ht="15" x14ac:dyDescent="0.25">
      <c r="A18" s="122"/>
      <c r="B18" s="115"/>
      <c r="C18" s="116"/>
      <c r="D18" s="117"/>
      <c r="E18" s="58"/>
      <c r="F18" s="58"/>
      <c r="G18" s="82"/>
      <c r="K18" s="7"/>
      <c r="L18" s="7"/>
      <c r="M18" s="9" t="s">
        <v>25</v>
      </c>
      <c r="Z18" s="5"/>
    </row>
    <row r="19" spans="1:26" ht="15" x14ac:dyDescent="0.25">
      <c r="A19" s="122"/>
      <c r="B19" s="115"/>
      <c r="C19" s="116"/>
      <c r="D19" s="117"/>
      <c r="E19" s="58"/>
      <c r="F19" s="58"/>
      <c r="G19" s="82"/>
      <c r="K19" s="7"/>
      <c r="L19" s="7"/>
      <c r="M19" s="9" t="s">
        <v>26</v>
      </c>
      <c r="Z19" s="5"/>
    </row>
    <row r="20" spans="1:26" ht="15" x14ac:dyDescent="0.25">
      <c r="A20" s="122"/>
      <c r="B20" s="115"/>
      <c r="C20" s="116"/>
      <c r="D20" s="117"/>
      <c r="E20" s="58"/>
      <c r="F20" s="58"/>
      <c r="G20" s="82"/>
      <c r="K20" s="7"/>
      <c r="L20" s="7"/>
      <c r="M20" s="9" t="s">
        <v>27</v>
      </c>
      <c r="Z20" s="5"/>
    </row>
    <row r="21" spans="1:26" ht="15" x14ac:dyDescent="0.25">
      <c r="A21" s="122"/>
      <c r="B21" s="115"/>
      <c r="C21" s="116"/>
      <c r="D21" s="117"/>
      <c r="E21" s="58"/>
      <c r="F21" s="58"/>
      <c r="G21" s="82"/>
      <c r="K21" s="7"/>
      <c r="L21" s="7"/>
      <c r="M21" s="9" t="s">
        <v>28</v>
      </c>
      <c r="Z21" s="5"/>
    </row>
    <row r="22" spans="1:26" ht="15" x14ac:dyDescent="0.25">
      <c r="A22" s="123"/>
      <c r="B22" s="128"/>
      <c r="C22" s="129"/>
      <c r="D22" s="130"/>
      <c r="E22" s="80"/>
      <c r="F22" s="80"/>
      <c r="G22" s="83"/>
      <c r="K22" s="7"/>
      <c r="L22" s="7"/>
      <c r="M22" s="9" t="s">
        <v>29</v>
      </c>
      <c r="Z22" s="5"/>
    </row>
    <row r="23" spans="1:26" ht="15" x14ac:dyDescent="0.25">
      <c r="A23" s="127" t="s">
        <v>517</v>
      </c>
      <c r="B23" s="124"/>
      <c r="C23" s="125"/>
      <c r="D23" s="126"/>
      <c r="E23" s="78"/>
      <c r="F23" s="78"/>
      <c r="G23" s="84"/>
      <c r="K23" s="7"/>
      <c r="L23" s="7"/>
      <c r="M23" s="9" t="s">
        <v>30</v>
      </c>
      <c r="Z23" s="5"/>
    </row>
    <row r="24" spans="1:26" ht="15" x14ac:dyDescent="0.25">
      <c r="A24" s="120"/>
      <c r="B24" s="115"/>
      <c r="C24" s="116"/>
      <c r="D24" s="117"/>
      <c r="E24" s="58"/>
      <c r="F24" s="58"/>
      <c r="G24" s="82"/>
      <c r="K24" s="7"/>
      <c r="L24" s="7"/>
      <c r="M24" s="9" t="s">
        <v>31</v>
      </c>
      <c r="Z24" s="5"/>
    </row>
    <row r="25" spans="1:26" ht="15" x14ac:dyDescent="0.25">
      <c r="A25" s="120"/>
      <c r="B25" s="115"/>
      <c r="C25" s="116"/>
      <c r="D25" s="117"/>
      <c r="E25" s="58"/>
      <c r="F25" s="58"/>
      <c r="G25" s="82"/>
      <c r="K25" s="7"/>
      <c r="L25" s="7"/>
      <c r="M25" s="9" t="s">
        <v>32</v>
      </c>
      <c r="Z25" s="5"/>
    </row>
    <row r="26" spans="1:26" ht="15" x14ac:dyDescent="0.25">
      <c r="A26" s="120"/>
      <c r="B26" s="115"/>
      <c r="C26" s="116"/>
      <c r="D26" s="117"/>
      <c r="E26" s="58"/>
      <c r="F26" s="58"/>
      <c r="G26" s="82"/>
      <c r="K26" s="7"/>
      <c r="L26" s="7"/>
      <c r="M26" s="9" t="s">
        <v>33</v>
      </c>
      <c r="Z26" s="5"/>
    </row>
    <row r="27" spans="1:26" ht="15" x14ac:dyDescent="0.25">
      <c r="A27" s="120"/>
      <c r="B27" s="115"/>
      <c r="C27" s="116"/>
      <c r="D27" s="117"/>
      <c r="E27" s="58"/>
      <c r="F27" s="58"/>
      <c r="G27" s="82"/>
      <c r="K27" s="7"/>
      <c r="L27" s="7"/>
      <c r="M27" s="9" t="s">
        <v>34</v>
      </c>
      <c r="Z27" s="5"/>
    </row>
    <row r="28" spans="1:26" ht="15" x14ac:dyDescent="0.25">
      <c r="A28" s="120"/>
      <c r="B28" s="115"/>
      <c r="C28" s="116"/>
      <c r="D28" s="117"/>
      <c r="E28" s="58"/>
      <c r="F28" s="58"/>
      <c r="G28" s="82"/>
      <c r="K28" s="7"/>
      <c r="L28" s="7"/>
      <c r="M28" s="9" t="s">
        <v>35</v>
      </c>
      <c r="Z28" s="5"/>
    </row>
    <row r="29" spans="1:26" ht="15" x14ac:dyDescent="0.25">
      <c r="A29" s="120"/>
      <c r="B29" s="115"/>
      <c r="C29" s="116"/>
      <c r="D29" s="117"/>
      <c r="E29" s="58"/>
      <c r="F29" s="58"/>
      <c r="G29" s="82"/>
      <c r="K29" s="7"/>
      <c r="L29" s="7"/>
      <c r="M29" s="9" t="s">
        <v>36</v>
      </c>
      <c r="Z29" s="5"/>
    </row>
    <row r="30" spans="1:26" ht="15" x14ac:dyDescent="0.25">
      <c r="A30" s="120"/>
      <c r="B30" s="115"/>
      <c r="C30" s="116"/>
      <c r="D30" s="117"/>
      <c r="E30" s="58"/>
      <c r="F30" s="58"/>
      <c r="G30" s="82"/>
      <c r="K30" s="7"/>
      <c r="L30" s="7"/>
      <c r="M30" s="9" t="s">
        <v>37</v>
      </c>
      <c r="Z30" s="5"/>
    </row>
    <row r="31" spans="1:26" ht="15" x14ac:dyDescent="0.25">
      <c r="A31" s="120"/>
      <c r="B31" s="115"/>
      <c r="C31" s="116"/>
      <c r="D31" s="117"/>
      <c r="E31" s="58"/>
      <c r="F31" s="58"/>
      <c r="G31" s="82"/>
      <c r="K31" s="7"/>
      <c r="L31" s="7"/>
      <c r="M31" s="9" t="s">
        <v>38</v>
      </c>
      <c r="Z31" s="5"/>
    </row>
    <row r="32" spans="1:26" ht="15" x14ac:dyDescent="0.25">
      <c r="A32" s="120"/>
      <c r="B32" s="128"/>
      <c r="C32" s="129"/>
      <c r="D32" s="130"/>
      <c r="E32" s="77"/>
      <c r="F32" s="77"/>
      <c r="G32" s="85"/>
      <c r="K32" s="7"/>
      <c r="L32" s="7"/>
      <c r="M32" s="9" t="s">
        <v>39</v>
      </c>
      <c r="Z32" s="5"/>
    </row>
    <row r="33" spans="1:26" ht="15" x14ac:dyDescent="0.25">
      <c r="A33" s="119" t="s">
        <v>518</v>
      </c>
      <c r="B33" s="124"/>
      <c r="C33" s="125"/>
      <c r="D33" s="126"/>
      <c r="E33" s="79"/>
      <c r="F33" s="79"/>
      <c r="G33" s="81"/>
      <c r="K33" s="7"/>
      <c r="L33" s="7"/>
      <c r="M33" s="9" t="s">
        <v>40</v>
      </c>
      <c r="Z33" s="5"/>
    </row>
    <row r="34" spans="1:26" ht="15" x14ac:dyDescent="0.25">
      <c r="A34" s="120"/>
      <c r="B34" s="115"/>
      <c r="C34" s="116"/>
      <c r="D34" s="117"/>
      <c r="E34" s="58"/>
      <c r="F34" s="58"/>
      <c r="G34" s="82"/>
      <c r="K34" s="7"/>
      <c r="L34" s="7"/>
      <c r="M34" s="9" t="s">
        <v>41</v>
      </c>
      <c r="Z34" s="5"/>
    </row>
    <row r="35" spans="1:26" ht="15" x14ac:dyDescent="0.25">
      <c r="A35" s="120"/>
      <c r="B35" s="115"/>
      <c r="C35" s="116"/>
      <c r="D35" s="117"/>
      <c r="E35" s="58"/>
      <c r="F35" s="58"/>
      <c r="G35" s="82"/>
      <c r="K35" s="7"/>
      <c r="L35" s="7"/>
      <c r="M35" s="9" t="s">
        <v>42</v>
      </c>
      <c r="Z35" s="5"/>
    </row>
    <row r="36" spans="1:26" ht="15" x14ac:dyDescent="0.25">
      <c r="A36" s="120"/>
      <c r="B36" s="115"/>
      <c r="C36" s="116"/>
      <c r="D36" s="117"/>
      <c r="E36" s="58"/>
      <c r="F36" s="58"/>
      <c r="G36" s="82"/>
      <c r="M36" s="9" t="s">
        <v>43</v>
      </c>
      <c r="Z36" s="5"/>
    </row>
    <row r="37" spans="1:26" ht="15" x14ac:dyDescent="0.25">
      <c r="A37" s="120"/>
      <c r="B37" s="115"/>
      <c r="C37" s="116"/>
      <c r="D37" s="117"/>
      <c r="E37" s="58"/>
      <c r="F37" s="58"/>
      <c r="G37" s="82"/>
      <c r="M37" s="9" t="s">
        <v>44</v>
      </c>
      <c r="Z37" s="5"/>
    </row>
    <row r="38" spans="1:26" ht="15" x14ac:dyDescent="0.25">
      <c r="A38" s="120"/>
      <c r="B38" s="115"/>
      <c r="C38" s="116"/>
      <c r="D38" s="117"/>
      <c r="E38" s="58"/>
      <c r="F38" s="58"/>
      <c r="G38" s="82"/>
      <c r="M38" s="9" t="s">
        <v>45</v>
      </c>
      <c r="Z38" s="5"/>
    </row>
    <row r="39" spans="1:26" ht="15" x14ac:dyDescent="0.25">
      <c r="A39" s="120"/>
      <c r="B39" s="115"/>
      <c r="C39" s="116"/>
      <c r="D39" s="117"/>
      <c r="E39" s="58"/>
      <c r="F39" s="58"/>
      <c r="G39" s="82"/>
      <c r="M39" s="9" t="s">
        <v>46</v>
      </c>
      <c r="Z39" s="5"/>
    </row>
    <row r="40" spans="1:26" ht="15" x14ac:dyDescent="0.25">
      <c r="A40" s="120"/>
      <c r="B40" s="115"/>
      <c r="C40" s="116"/>
      <c r="D40" s="117"/>
      <c r="E40" s="58"/>
      <c r="F40" s="58"/>
      <c r="G40" s="82"/>
      <c r="M40" s="9" t="s">
        <v>47</v>
      </c>
      <c r="Z40" s="5"/>
    </row>
    <row r="41" spans="1:26" ht="15" x14ac:dyDescent="0.25">
      <c r="A41" s="120"/>
      <c r="B41" s="115"/>
      <c r="C41" s="116"/>
      <c r="D41" s="117"/>
      <c r="E41" s="58"/>
      <c r="F41" s="58"/>
      <c r="G41" s="82"/>
      <c r="M41" s="9" t="s">
        <v>48</v>
      </c>
      <c r="Z41" s="5"/>
    </row>
    <row r="42" spans="1:26" ht="15" x14ac:dyDescent="0.25">
      <c r="A42" s="120"/>
      <c r="B42" s="128"/>
      <c r="C42" s="129"/>
      <c r="D42" s="130"/>
      <c r="E42" s="77"/>
      <c r="F42" s="77"/>
      <c r="G42" s="85"/>
      <c r="M42" s="9" t="s">
        <v>49</v>
      </c>
      <c r="Z42" s="5"/>
    </row>
    <row r="43" spans="1:26" ht="15" x14ac:dyDescent="0.25">
      <c r="A43" s="119" t="s">
        <v>519</v>
      </c>
      <c r="B43" s="124"/>
      <c r="C43" s="125"/>
      <c r="D43" s="126"/>
      <c r="E43" s="79"/>
      <c r="F43" s="79"/>
      <c r="G43" s="81"/>
      <c r="N43" s="9" t="s">
        <v>50</v>
      </c>
      <c r="Z43" s="5"/>
    </row>
    <row r="44" spans="1:26" ht="15" x14ac:dyDescent="0.25">
      <c r="A44" s="120"/>
      <c r="B44" s="115"/>
      <c r="C44" s="116"/>
      <c r="D44" s="117"/>
      <c r="E44" s="58"/>
      <c r="F44" s="58"/>
      <c r="G44" s="82"/>
      <c r="M44" s="9" t="s">
        <v>171</v>
      </c>
      <c r="Z44" s="5"/>
    </row>
    <row r="45" spans="1:26" ht="15" x14ac:dyDescent="0.25">
      <c r="A45" s="120"/>
      <c r="B45" s="115"/>
      <c r="C45" s="116"/>
      <c r="D45" s="117"/>
      <c r="E45" s="58"/>
      <c r="F45" s="58"/>
      <c r="G45" s="82"/>
      <c r="N45" s="60" t="s">
        <v>172</v>
      </c>
      <c r="S45" s="9" t="s">
        <v>172</v>
      </c>
      <c r="Z45" s="5"/>
    </row>
    <row r="46" spans="1:26" ht="15" x14ac:dyDescent="0.25">
      <c r="A46" s="120"/>
      <c r="B46" s="115"/>
      <c r="C46" s="116"/>
      <c r="D46" s="117"/>
      <c r="E46" s="58"/>
      <c r="F46" s="58"/>
      <c r="G46" s="82"/>
      <c r="N46" s="60" t="s">
        <v>173</v>
      </c>
      <c r="S46" s="9" t="s">
        <v>173</v>
      </c>
      <c r="Z46" s="5"/>
    </row>
    <row r="47" spans="1:26" ht="15" x14ac:dyDescent="0.25">
      <c r="A47" s="120"/>
      <c r="B47" s="115"/>
      <c r="C47" s="116"/>
      <c r="D47" s="117"/>
      <c r="E47" s="58"/>
      <c r="F47" s="58"/>
      <c r="G47" s="82"/>
      <c r="N47" s="60" t="s">
        <v>174</v>
      </c>
      <c r="S47" s="9" t="s">
        <v>174</v>
      </c>
      <c r="Z47" s="5"/>
    </row>
    <row r="48" spans="1:26" ht="15" x14ac:dyDescent="0.25">
      <c r="A48" s="120"/>
      <c r="B48" s="115"/>
      <c r="C48" s="116"/>
      <c r="D48" s="117"/>
      <c r="E48" s="58"/>
      <c r="F48" s="58"/>
      <c r="G48" s="82"/>
      <c r="N48" s="60" t="s">
        <v>175</v>
      </c>
      <c r="S48" s="9" t="s">
        <v>175</v>
      </c>
      <c r="Z48" s="5"/>
    </row>
    <row r="49" spans="1:26" ht="15" x14ac:dyDescent="0.25">
      <c r="A49" s="120"/>
      <c r="B49" s="115"/>
      <c r="C49" s="116"/>
      <c r="D49" s="117"/>
      <c r="E49" s="58"/>
      <c r="F49" s="58"/>
      <c r="G49" s="82"/>
      <c r="N49" s="60" t="s">
        <v>176</v>
      </c>
      <c r="S49" s="9" t="s">
        <v>176</v>
      </c>
      <c r="Z49" s="5"/>
    </row>
    <row r="50" spans="1:26" ht="15" x14ac:dyDescent="0.25">
      <c r="A50" s="120"/>
      <c r="B50" s="115"/>
      <c r="C50" s="116"/>
      <c r="D50" s="117"/>
      <c r="E50" s="58"/>
      <c r="F50" s="58"/>
      <c r="G50" s="82"/>
      <c r="N50" s="60" t="s">
        <v>177</v>
      </c>
      <c r="S50" s="9" t="s">
        <v>177</v>
      </c>
      <c r="Z50" s="5"/>
    </row>
    <row r="51" spans="1:26" ht="15" x14ac:dyDescent="0.25">
      <c r="A51" s="120"/>
      <c r="B51" s="115"/>
      <c r="C51" s="116"/>
      <c r="D51" s="117"/>
      <c r="E51" s="58"/>
      <c r="F51" s="58"/>
      <c r="G51" s="82"/>
      <c r="N51" s="60" t="s">
        <v>178</v>
      </c>
      <c r="S51" s="9" t="s">
        <v>178</v>
      </c>
      <c r="Z51" s="5"/>
    </row>
    <row r="52" spans="1:26" ht="15" x14ac:dyDescent="0.25">
      <c r="A52" s="120"/>
      <c r="B52" s="128"/>
      <c r="C52" s="129"/>
      <c r="D52" s="130"/>
      <c r="E52" s="77"/>
      <c r="F52" s="77"/>
      <c r="G52" s="85"/>
      <c r="N52" s="60" t="s">
        <v>179</v>
      </c>
      <c r="S52" s="9" t="s">
        <v>179</v>
      </c>
      <c r="Z52" s="5"/>
    </row>
    <row r="53" spans="1:26" ht="15" x14ac:dyDescent="0.25">
      <c r="A53" s="121" t="s">
        <v>520</v>
      </c>
      <c r="B53" s="124"/>
      <c r="C53" s="125"/>
      <c r="D53" s="126"/>
      <c r="E53" s="79"/>
      <c r="F53" s="79"/>
      <c r="G53" s="81"/>
      <c r="N53" s="60" t="s">
        <v>180</v>
      </c>
      <c r="S53" s="9" t="s">
        <v>180</v>
      </c>
      <c r="Z53" s="5"/>
    </row>
    <row r="54" spans="1:26" ht="15" x14ac:dyDescent="0.25">
      <c r="A54" s="122"/>
      <c r="B54" s="115"/>
      <c r="C54" s="116"/>
      <c r="D54" s="117"/>
      <c r="E54" s="58"/>
      <c r="F54" s="58"/>
      <c r="G54" s="82"/>
      <c r="N54" s="60" t="s">
        <v>181</v>
      </c>
      <c r="S54" s="9" t="s">
        <v>181</v>
      </c>
      <c r="Z54" s="5"/>
    </row>
    <row r="55" spans="1:26" ht="15" x14ac:dyDescent="0.25">
      <c r="A55" s="122"/>
      <c r="B55" s="115"/>
      <c r="C55" s="116"/>
      <c r="D55" s="117"/>
      <c r="E55" s="58"/>
      <c r="F55" s="58"/>
      <c r="G55" s="82"/>
      <c r="N55" s="60" t="s">
        <v>182</v>
      </c>
      <c r="S55" s="9" t="s">
        <v>182</v>
      </c>
      <c r="Z55" s="5"/>
    </row>
    <row r="56" spans="1:26" ht="15" x14ac:dyDescent="0.25">
      <c r="A56" s="122"/>
      <c r="B56" s="115"/>
      <c r="C56" s="116"/>
      <c r="D56" s="117"/>
      <c r="E56" s="58"/>
      <c r="F56" s="58"/>
      <c r="G56" s="82"/>
      <c r="N56" s="60" t="s">
        <v>183</v>
      </c>
      <c r="S56" s="9" t="s">
        <v>183</v>
      </c>
      <c r="Z56" s="5"/>
    </row>
    <row r="57" spans="1:26" ht="15" x14ac:dyDescent="0.25">
      <c r="A57" s="122"/>
      <c r="B57" s="115"/>
      <c r="C57" s="116"/>
      <c r="D57" s="117"/>
      <c r="E57" s="58"/>
      <c r="F57" s="58"/>
      <c r="G57" s="82"/>
      <c r="N57" s="60" t="s">
        <v>184</v>
      </c>
      <c r="S57" s="9" t="s">
        <v>184</v>
      </c>
      <c r="Z57" s="5"/>
    </row>
    <row r="58" spans="1:26" ht="15" x14ac:dyDescent="0.25">
      <c r="A58" s="122"/>
      <c r="B58" s="115"/>
      <c r="C58" s="116"/>
      <c r="D58" s="117"/>
      <c r="E58" s="58"/>
      <c r="F58" s="58"/>
      <c r="G58" s="82"/>
      <c r="N58" s="60" t="s">
        <v>185</v>
      </c>
      <c r="S58" s="9" t="s">
        <v>185</v>
      </c>
      <c r="Z58" s="5"/>
    </row>
    <row r="59" spans="1:26" ht="15" x14ac:dyDescent="0.25">
      <c r="A59" s="122"/>
      <c r="B59" s="115"/>
      <c r="C59" s="116"/>
      <c r="D59" s="117"/>
      <c r="E59" s="58"/>
      <c r="F59" s="58"/>
      <c r="G59" s="82"/>
      <c r="N59" s="60" t="s">
        <v>186</v>
      </c>
      <c r="S59" s="9" t="s">
        <v>186</v>
      </c>
      <c r="Z59" s="5"/>
    </row>
    <row r="60" spans="1:26" ht="15" x14ac:dyDescent="0.25">
      <c r="A60" s="122"/>
      <c r="B60" s="115"/>
      <c r="C60" s="116"/>
      <c r="D60" s="117"/>
      <c r="E60" s="58"/>
      <c r="F60" s="58"/>
      <c r="G60" s="82"/>
      <c r="N60" s="60" t="s">
        <v>187</v>
      </c>
      <c r="S60" s="9" t="s">
        <v>187</v>
      </c>
      <c r="Z60" s="5"/>
    </row>
    <row r="61" spans="1:26" ht="15" x14ac:dyDescent="0.25">
      <c r="A61" s="122"/>
      <c r="B61" s="115"/>
      <c r="C61" s="116"/>
      <c r="D61" s="117"/>
      <c r="E61" s="58"/>
      <c r="F61" s="58"/>
      <c r="G61" s="82"/>
      <c r="N61" s="60" t="s">
        <v>188</v>
      </c>
      <c r="S61" s="9" t="s">
        <v>188</v>
      </c>
      <c r="Z61" s="5"/>
    </row>
    <row r="62" spans="1:26" ht="15" x14ac:dyDescent="0.25">
      <c r="A62" s="123"/>
      <c r="B62" s="128"/>
      <c r="C62" s="129"/>
      <c r="D62" s="130"/>
      <c r="E62" s="80"/>
      <c r="F62" s="80"/>
      <c r="G62" s="83"/>
      <c r="N62" s="60" t="s">
        <v>189</v>
      </c>
      <c r="S62" s="9" t="s">
        <v>189</v>
      </c>
      <c r="Z62" s="5"/>
    </row>
    <row r="63" spans="1:26" ht="15" x14ac:dyDescent="0.25">
      <c r="A63"/>
      <c r="B63"/>
      <c r="C63"/>
      <c r="D63"/>
      <c r="E63"/>
      <c r="F63"/>
      <c r="G63"/>
      <c r="N63" s="60" t="s">
        <v>190</v>
      </c>
      <c r="S63" s="9" t="s">
        <v>190</v>
      </c>
      <c r="Z63" s="5"/>
    </row>
    <row r="64" spans="1:26" ht="15" x14ac:dyDescent="0.25">
      <c r="A64"/>
      <c r="B64"/>
      <c r="C64"/>
      <c r="D64"/>
      <c r="E64"/>
      <c r="F64"/>
      <c r="G64"/>
      <c r="N64" s="60" t="s">
        <v>191</v>
      </c>
      <c r="S64" s="9" t="s">
        <v>191</v>
      </c>
      <c r="Z64" s="5"/>
    </row>
    <row r="65" spans="1:26" ht="15" x14ac:dyDescent="0.25">
      <c r="A65"/>
      <c r="B65"/>
      <c r="C65"/>
      <c r="D65"/>
      <c r="E65"/>
      <c r="F65"/>
      <c r="G65"/>
      <c r="Z65" s="60" t="s">
        <v>222</v>
      </c>
    </row>
    <row r="66" spans="1:26" ht="15" x14ac:dyDescent="0.25">
      <c r="A66"/>
      <c r="B66"/>
      <c r="C66"/>
      <c r="D66"/>
      <c r="E66"/>
      <c r="F66"/>
      <c r="G66"/>
      <c r="H66" s="7"/>
      <c r="I66" s="7"/>
      <c r="J66" s="7"/>
      <c r="Z66" s="60" t="s">
        <v>223</v>
      </c>
    </row>
    <row r="67" spans="1:26" ht="15" x14ac:dyDescent="0.25">
      <c r="A67"/>
      <c r="B67"/>
      <c r="C67"/>
      <c r="D67"/>
      <c r="E67"/>
      <c r="F67"/>
      <c r="G67" s="7"/>
      <c r="H67" s="7"/>
      <c r="I67" s="7"/>
      <c r="J67" s="7"/>
      <c r="K67" s="7"/>
      <c r="Z67" s="60" t="s">
        <v>224</v>
      </c>
    </row>
    <row r="68" spans="1:26" ht="15" x14ac:dyDescent="0.25">
      <c r="A68"/>
      <c r="B68"/>
      <c r="C68"/>
      <c r="D68"/>
      <c r="E68"/>
      <c r="F68"/>
      <c r="G68" s="7"/>
      <c r="H68" s="7"/>
      <c r="I68" s="7"/>
      <c r="J68" s="7"/>
      <c r="K68" s="7"/>
      <c r="Z68" s="60" t="s">
        <v>225</v>
      </c>
    </row>
    <row r="69" spans="1:26" ht="15" x14ac:dyDescent="0.25">
      <c r="A69"/>
      <c r="B69"/>
      <c r="C69"/>
      <c r="D69"/>
      <c r="E69"/>
      <c r="F69"/>
      <c r="G69" s="7"/>
      <c r="H69" s="7"/>
      <c r="I69" s="7"/>
      <c r="J69" s="7"/>
      <c r="Z69" s="60" t="s">
        <v>226</v>
      </c>
    </row>
    <row r="70" spans="1:26" ht="15" x14ac:dyDescent="0.25">
      <c r="A70"/>
      <c r="B70"/>
      <c r="C70"/>
      <c r="D70"/>
      <c r="E70"/>
      <c r="F70"/>
      <c r="Z70" s="60" t="s">
        <v>227</v>
      </c>
    </row>
    <row r="71" spans="1:26" ht="15" x14ac:dyDescent="0.25">
      <c r="A71"/>
      <c r="B71"/>
      <c r="C71"/>
      <c r="D71"/>
      <c r="E71"/>
      <c r="F71"/>
      <c r="Z71" s="60" t="s">
        <v>228</v>
      </c>
    </row>
    <row r="72" spans="1:26" ht="15" x14ac:dyDescent="0.25">
      <c r="A72"/>
      <c r="B72"/>
      <c r="C72"/>
      <c r="D72"/>
      <c r="E72"/>
      <c r="F72"/>
      <c r="Z72" s="60" t="s">
        <v>229</v>
      </c>
    </row>
    <row r="73" spans="1:26" ht="15" x14ac:dyDescent="0.25">
      <c r="A73"/>
      <c r="B73"/>
      <c r="C73"/>
      <c r="D73"/>
      <c r="E73"/>
      <c r="F73"/>
      <c r="Z73" s="60" t="s">
        <v>230</v>
      </c>
    </row>
    <row r="74" spans="1:26" ht="15" x14ac:dyDescent="0.25">
      <c r="A74"/>
      <c r="B74"/>
      <c r="C74"/>
      <c r="D74"/>
      <c r="E74"/>
      <c r="F74"/>
      <c r="Z74" s="60" t="s">
        <v>231</v>
      </c>
    </row>
    <row r="75" spans="1:26" ht="15" x14ac:dyDescent="0.25">
      <c r="A75"/>
      <c r="B75"/>
      <c r="C75"/>
      <c r="D75"/>
      <c r="E75"/>
      <c r="F75"/>
      <c r="Z75" s="60" t="s">
        <v>232</v>
      </c>
    </row>
    <row r="76" spans="1:26" ht="15" x14ac:dyDescent="0.25">
      <c r="A76"/>
      <c r="B76"/>
      <c r="C76"/>
      <c r="D76"/>
      <c r="E76"/>
      <c r="F76"/>
      <c r="Z76" s="60" t="s">
        <v>233</v>
      </c>
    </row>
    <row r="77" spans="1:26" ht="15" x14ac:dyDescent="0.25">
      <c r="A77"/>
      <c r="B77"/>
      <c r="C77"/>
      <c r="D77"/>
      <c r="E77"/>
      <c r="F77"/>
      <c r="Z77" s="60" t="s">
        <v>234</v>
      </c>
    </row>
    <row r="78" spans="1:26" ht="15" x14ac:dyDescent="0.25">
      <c r="A78"/>
      <c r="B78"/>
      <c r="C78"/>
      <c r="D78"/>
      <c r="E78"/>
      <c r="F78"/>
      <c r="Z78" s="60" t="s">
        <v>235</v>
      </c>
    </row>
    <row r="79" spans="1:26" ht="15" x14ac:dyDescent="0.25">
      <c r="A79"/>
      <c r="B79"/>
      <c r="C79"/>
      <c r="D79"/>
      <c r="E79"/>
      <c r="F79"/>
      <c r="Z79" s="60" t="s">
        <v>236</v>
      </c>
    </row>
    <row r="80" spans="1:26" ht="15" x14ac:dyDescent="0.25">
      <c r="A80"/>
      <c r="B80"/>
      <c r="C80"/>
      <c r="D80"/>
      <c r="E80"/>
      <c r="F80"/>
      <c r="Z80" s="60" t="s">
        <v>237</v>
      </c>
    </row>
    <row r="81" spans="1:26" ht="15" x14ac:dyDescent="0.25">
      <c r="A81"/>
      <c r="B81"/>
      <c r="C81"/>
      <c r="D81"/>
      <c r="E81"/>
      <c r="F81"/>
      <c r="Z81" s="60" t="s">
        <v>238</v>
      </c>
    </row>
    <row r="82" spans="1:26" ht="15" x14ac:dyDescent="0.25">
      <c r="A82"/>
      <c r="B82"/>
      <c r="C82"/>
      <c r="D82"/>
      <c r="E82"/>
      <c r="F82"/>
      <c r="Z82" s="60" t="s">
        <v>239</v>
      </c>
    </row>
    <row r="83" spans="1:26" ht="15" x14ac:dyDescent="0.25">
      <c r="A83"/>
      <c r="B83"/>
      <c r="C83"/>
      <c r="D83"/>
      <c r="E83"/>
      <c r="F83"/>
      <c r="Z83" s="60" t="s">
        <v>240</v>
      </c>
    </row>
    <row r="84" spans="1:26" ht="15" x14ac:dyDescent="0.25">
      <c r="A84"/>
      <c r="B84"/>
      <c r="C84"/>
      <c r="D84"/>
      <c r="E84"/>
      <c r="F84"/>
      <c r="Z84" s="60" t="s">
        <v>241</v>
      </c>
    </row>
    <row r="85" spans="1:26" ht="15" x14ac:dyDescent="0.25">
      <c r="A85"/>
      <c r="B85"/>
      <c r="C85"/>
      <c r="D85"/>
      <c r="E85"/>
      <c r="F85"/>
      <c r="Z85" s="60" t="s">
        <v>242</v>
      </c>
    </row>
    <row r="86" spans="1:26" ht="15" x14ac:dyDescent="0.25">
      <c r="A86"/>
      <c r="B86"/>
      <c r="C86"/>
      <c r="D86"/>
      <c r="E86"/>
      <c r="F86"/>
      <c r="Z86" s="60" t="s">
        <v>243</v>
      </c>
    </row>
    <row r="87" spans="1:26" ht="15" x14ac:dyDescent="0.25">
      <c r="A87"/>
      <c r="B87"/>
      <c r="C87"/>
      <c r="D87"/>
      <c r="E87"/>
      <c r="F87"/>
      <c r="Z87" s="60" t="s">
        <v>244</v>
      </c>
    </row>
    <row r="88" spans="1:26" ht="15" x14ac:dyDescent="0.25">
      <c r="A88"/>
      <c r="B88"/>
      <c r="C88"/>
      <c r="D88"/>
      <c r="E88"/>
      <c r="F88"/>
      <c r="Z88" s="60" t="s">
        <v>245</v>
      </c>
    </row>
    <row r="89" spans="1:26" ht="15" x14ac:dyDescent="0.25">
      <c r="A89"/>
      <c r="B89"/>
      <c r="C89"/>
      <c r="D89"/>
      <c r="E89"/>
      <c r="F89"/>
      <c r="Z89" s="60" t="s">
        <v>246</v>
      </c>
    </row>
    <row r="90" spans="1:26" ht="15" x14ac:dyDescent="0.25">
      <c r="A90"/>
      <c r="B90"/>
      <c r="C90"/>
      <c r="D90"/>
      <c r="E90"/>
      <c r="F90"/>
      <c r="Z90" s="60" t="s">
        <v>247</v>
      </c>
    </row>
    <row r="91" spans="1:26" ht="15" x14ac:dyDescent="0.25">
      <c r="A91"/>
      <c r="B91"/>
      <c r="C91"/>
      <c r="D91"/>
      <c r="E91"/>
      <c r="F91"/>
      <c r="Z91" s="60" t="s">
        <v>248</v>
      </c>
    </row>
    <row r="92" spans="1:26" ht="15" x14ac:dyDescent="0.25">
      <c r="A92"/>
      <c r="B92"/>
      <c r="C92"/>
      <c r="D92"/>
      <c r="E92"/>
      <c r="F92"/>
      <c r="Z92" s="60" t="s">
        <v>249</v>
      </c>
    </row>
    <row r="93" spans="1:26" ht="15" x14ac:dyDescent="0.25">
      <c r="Z93" s="60" t="s">
        <v>250</v>
      </c>
    </row>
    <row r="94" spans="1:26" ht="15" x14ac:dyDescent="0.25">
      <c r="Z94" s="60" t="s">
        <v>251</v>
      </c>
    </row>
  </sheetData>
  <sheetProtection algorithmName="SHA-512" hashValue="xLPXa1akVdwyLzGCemv2mS9EqIBRuF9SeIOafEMyn2/OHP/puNYTm9TkYsPUrlDprwVEt5CRNay8Q3BKMBL2KA==" saltValue="L4EVDTAiJ7Nz82GRWD9mEA==" spinCount="100000" sheet="1" objects="1" scenarios="1"/>
  <mergeCells count="56">
    <mergeCell ref="B53:D53"/>
    <mergeCell ref="B54:D54"/>
    <mergeCell ref="B55:D55"/>
    <mergeCell ref="B56:D56"/>
    <mergeCell ref="B62:D62"/>
    <mergeCell ref="B57:D57"/>
    <mergeCell ref="B58:D58"/>
    <mergeCell ref="B59:D59"/>
    <mergeCell ref="B60:D60"/>
    <mergeCell ref="B61:D61"/>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14:D14"/>
    <mergeCell ref="B15:D15"/>
    <mergeCell ref="B16:D16"/>
    <mergeCell ref="B17:D17"/>
    <mergeCell ref="B27:D27"/>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s>
  <phoneticPr fontId="37" type="noConversion"/>
  <conditionalFormatting sqref="H12:I12 H65:S66">
    <cfRule type="expression" dxfId="13" priority="12">
      <formula>OR(#REF!="No", #REF!="")</formula>
    </cfRule>
  </conditionalFormatting>
  <conditionalFormatting sqref="H44:L64">
    <cfRule type="expression" dxfId="12"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D18" sqref="D18"/>
    </sheetView>
  </sheetViews>
  <sheetFormatPr defaultColWidth="8.85546875" defaultRowHeight="15" x14ac:dyDescent="0.25"/>
  <cols>
    <col min="1" max="1" width="46.42578125" bestFit="1" customWidth="1"/>
    <col min="11" max="11" width="54.140625" customWidth="1"/>
  </cols>
  <sheetData>
    <row r="1" spans="1:14" x14ac:dyDescent="0.25">
      <c r="A1" s="131" t="s">
        <v>492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26.25" customHeight="1" x14ac:dyDescent="0.25">
      <c r="A3" s="140" t="s">
        <v>513</v>
      </c>
      <c r="B3" s="141"/>
      <c r="C3" s="141"/>
      <c r="D3" s="141"/>
      <c r="E3" s="141"/>
      <c r="F3" s="141"/>
      <c r="G3" s="141"/>
      <c r="H3" s="141"/>
      <c r="I3" s="141"/>
      <c r="J3" s="141"/>
      <c r="K3" s="142"/>
      <c r="L3" s="72"/>
      <c r="M3" s="72"/>
      <c r="N3" s="72"/>
    </row>
    <row r="4" spans="1:14" ht="53.25" customHeight="1" thickBot="1" x14ac:dyDescent="0.3">
      <c r="A4" s="143"/>
      <c r="B4" s="144"/>
      <c r="C4" s="144"/>
      <c r="D4" s="144"/>
      <c r="E4" s="144"/>
      <c r="F4" s="144"/>
      <c r="G4" s="144"/>
      <c r="H4" s="144"/>
      <c r="I4" s="144"/>
      <c r="J4" s="144"/>
      <c r="K4" s="145"/>
      <c r="L4" s="72"/>
      <c r="M4" s="72"/>
      <c r="N4" s="72"/>
    </row>
    <row r="5" spans="1:14" ht="18.75" customHeight="1" x14ac:dyDescent="0.25">
      <c r="A5" s="71" t="s">
        <v>493</v>
      </c>
      <c r="B5" s="75" t="s">
        <v>490</v>
      </c>
      <c r="L5" s="72"/>
      <c r="M5" s="72"/>
      <c r="N5" s="72"/>
    </row>
    <row r="6" spans="1:14" ht="49.5" customHeight="1" x14ac:dyDescent="0.25">
      <c r="A6" s="146" t="s">
        <v>494</v>
      </c>
      <c r="B6" s="74"/>
      <c r="C6" s="148" t="s">
        <v>497</v>
      </c>
      <c r="D6" s="149"/>
      <c r="E6" s="149"/>
      <c r="F6" s="149"/>
      <c r="G6" s="149"/>
      <c r="H6" s="149"/>
      <c r="I6" s="149"/>
      <c r="J6" s="149"/>
      <c r="K6" s="150"/>
      <c r="L6" s="72"/>
      <c r="M6" s="72"/>
      <c r="N6" s="72"/>
    </row>
    <row r="7" spans="1:14" ht="111.75" customHeight="1" x14ac:dyDescent="0.25">
      <c r="A7" s="147"/>
      <c r="B7" s="137"/>
      <c r="C7" s="138"/>
      <c r="D7" s="138"/>
      <c r="E7" s="138"/>
      <c r="F7" s="138"/>
      <c r="G7" s="138"/>
      <c r="H7" s="138"/>
      <c r="I7" s="138"/>
      <c r="J7" s="138"/>
      <c r="K7" s="139"/>
      <c r="L7" s="72"/>
      <c r="M7" s="72"/>
      <c r="N7" s="72"/>
    </row>
    <row r="8" spans="1:14" ht="15.75" x14ac:dyDescent="0.25">
      <c r="A8" s="73"/>
      <c r="B8" s="72"/>
      <c r="C8" s="72"/>
      <c r="D8" s="72"/>
      <c r="E8" s="72"/>
      <c r="F8" s="72"/>
      <c r="G8" s="72"/>
      <c r="H8" s="72"/>
      <c r="I8" s="72"/>
      <c r="J8" s="72"/>
      <c r="M8" s="72"/>
      <c r="N8" s="72"/>
    </row>
    <row r="9" spans="1:14" ht="15.75" x14ac:dyDescent="0.25">
      <c r="A9" s="71" t="s">
        <v>495</v>
      </c>
      <c r="B9" s="75" t="s">
        <v>490</v>
      </c>
      <c r="L9" s="72"/>
      <c r="M9" s="72"/>
      <c r="N9" s="72"/>
    </row>
    <row r="10" spans="1:14" ht="38.25" customHeight="1" x14ac:dyDescent="0.25">
      <c r="A10" s="146" t="s">
        <v>496</v>
      </c>
      <c r="B10" s="74"/>
      <c r="C10" s="148" t="s">
        <v>505</v>
      </c>
      <c r="D10" s="149"/>
      <c r="E10" s="149"/>
      <c r="F10" s="149"/>
      <c r="G10" s="149"/>
      <c r="H10" s="149"/>
      <c r="I10" s="149"/>
      <c r="J10" s="149"/>
      <c r="K10" s="150"/>
      <c r="L10" s="72"/>
      <c r="M10" s="72"/>
      <c r="N10" s="72"/>
    </row>
    <row r="11" spans="1:14" ht="87" customHeight="1" x14ac:dyDescent="0.25">
      <c r="A11" s="147"/>
      <c r="B11" s="137"/>
      <c r="C11" s="138"/>
      <c r="D11" s="138"/>
      <c r="E11" s="138"/>
      <c r="F11" s="138"/>
      <c r="G11" s="138"/>
      <c r="H11" s="138"/>
      <c r="I11" s="138"/>
      <c r="J11" s="138"/>
      <c r="K11" s="139"/>
      <c r="L11" s="72"/>
      <c r="M11" s="72"/>
      <c r="N11" s="72"/>
    </row>
    <row r="12" spans="1:14" ht="15.75" x14ac:dyDescent="0.25">
      <c r="L12" s="72"/>
      <c r="M12" s="72"/>
      <c r="N12" s="72"/>
    </row>
    <row r="13" spans="1:14" ht="15.75" x14ac:dyDescent="0.25">
      <c r="L13" s="72"/>
      <c r="M13" s="72"/>
      <c r="N13" s="72"/>
    </row>
    <row r="14" spans="1:14" ht="32.25" customHeight="1" x14ac:dyDescent="0.25">
      <c r="L14" s="72"/>
      <c r="M14" s="72"/>
      <c r="N14" s="72"/>
    </row>
    <row r="15" spans="1:14" ht="28.5" customHeight="1" x14ac:dyDescent="0.25">
      <c r="L15" s="72"/>
      <c r="M15" s="72"/>
      <c r="N15" s="72"/>
    </row>
    <row r="16" spans="1:14" ht="15.75" x14ac:dyDescent="0.25">
      <c r="L16" s="72"/>
      <c r="M16" s="72"/>
      <c r="N16" s="72"/>
    </row>
    <row r="17" spans="1:14" ht="18" customHeight="1" x14ac:dyDescent="0.25">
      <c r="L17" s="72"/>
      <c r="M17" s="72"/>
      <c r="N17" s="72"/>
    </row>
    <row r="18" spans="1:14" ht="57.75" customHeight="1" x14ac:dyDescent="0.25">
      <c r="L18" s="72"/>
      <c r="M18" s="72"/>
      <c r="N18" s="72"/>
    </row>
    <row r="19" spans="1:14" ht="15.75" x14ac:dyDescent="0.25">
      <c r="L19" s="72"/>
      <c r="M19" s="72"/>
      <c r="N19" s="72"/>
    </row>
    <row r="20" spans="1:14" ht="15.75" x14ac:dyDescent="0.25">
      <c r="L20" s="72"/>
      <c r="M20" s="72"/>
      <c r="N20" s="72"/>
    </row>
    <row r="21" spans="1:14" ht="15.75" x14ac:dyDescent="0.25">
      <c r="A21" s="72"/>
      <c r="B21" s="72"/>
      <c r="C21" s="72"/>
      <c r="D21" s="72"/>
      <c r="E21" s="72"/>
      <c r="F21" s="72"/>
      <c r="G21" s="72"/>
      <c r="H21" s="72"/>
      <c r="I21" s="72"/>
      <c r="J21" s="72"/>
      <c r="K21" s="72"/>
      <c r="L21" s="72"/>
      <c r="M21" s="72"/>
      <c r="N21" s="72"/>
    </row>
    <row r="22" spans="1:14" ht="15.75" x14ac:dyDescent="0.25">
      <c r="A22" s="72"/>
      <c r="B22" s="72"/>
      <c r="C22" s="72"/>
      <c r="D22" s="72"/>
      <c r="E22" s="72"/>
      <c r="F22" s="72"/>
      <c r="G22" s="72"/>
      <c r="H22" s="72"/>
      <c r="I22" s="72"/>
      <c r="J22" s="72"/>
      <c r="K22" s="72"/>
      <c r="L22" s="72"/>
      <c r="M22" s="72"/>
      <c r="N22" s="72"/>
    </row>
    <row r="23" spans="1:14" ht="15.75" x14ac:dyDescent="0.25">
      <c r="A23" s="72"/>
      <c r="B23" s="72"/>
      <c r="C23" s="72"/>
      <c r="D23" s="72"/>
      <c r="E23" s="72"/>
      <c r="F23" s="72"/>
      <c r="G23" s="72"/>
      <c r="H23" s="72"/>
      <c r="I23" s="72"/>
      <c r="J23" s="72"/>
      <c r="K23" s="72"/>
      <c r="L23" s="72"/>
      <c r="M23" s="72"/>
      <c r="N23" s="72"/>
    </row>
    <row r="24" spans="1:14" ht="15.75" x14ac:dyDescent="0.25">
      <c r="A24" s="72"/>
      <c r="B24" s="72"/>
      <c r="C24" s="72"/>
      <c r="D24" s="72"/>
      <c r="E24" s="72"/>
      <c r="F24" s="72"/>
      <c r="G24" s="72"/>
      <c r="H24" s="72"/>
      <c r="I24" s="72"/>
      <c r="J24" s="72"/>
      <c r="K24" s="72"/>
      <c r="L24" s="72"/>
      <c r="M24" s="72"/>
      <c r="N24" s="72"/>
    </row>
    <row r="25" spans="1:14" ht="15.75" x14ac:dyDescent="0.25">
      <c r="A25" s="72"/>
      <c r="B25" s="72"/>
      <c r="C25" s="72"/>
      <c r="D25" s="72"/>
      <c r="E25" s="72"/>
      <c r="F25" s="72"/>
      <c r="G25" s="72"/>
      <c r="H25" s="72"/>
      <c r="I25" s="72"/>
      <c r="J25" s="72"/>
      <c r="K25" s="72"/>
      <c r="L25" s="72"/>
      <c r="M25" s="72"/>
      <c r="N25" s="72"/>
    </row>
    <row r="26" spans="1:14" ht="15.75" x14ac:dyDescent="0.25">
      <c r="A26" s="72"/>
      <c r="B26" s="72"/>
      <c r="C26" s="72"/>
      <c r="D26" s="72"/>
      <c r="E26" s="72"/>
      <c r="F26" s="72"/>
      <c r="G26" s="72"/>
      <c r="H26" s="72"/>
      <c r="I26" s="72"/>
      <c r="J26" s="72"/>
      <c r="K26" s="72"/>
      <c r="L26" s="72"/>
      <c r="M26" s="72"/>
      <c r="N26" s="72"/>
    </row>
    <row r="27" spans="1:14" ht="15.75" x14ac:dyDescent="0.25">
      <c r="A27" s="72"/>
      <c r="B27" s="72"/>
      <c r="C27" s="72"/>
      <c r="D27" s="72"/>
      <c r="E27" s="72"/>
      <c r="F27" s="72"/>
      <c r="G27" s="72"/>
      <c r="H27" s="72"/>
      <c r="I27" s="72"/>
      <c r="J27" s="72"/>
      <c r="K27" s="72"/>
      <c r="L27" s="72"/>
      <c r="M27" s="72"/>
      <c r="N27" s="72"/>
    </row>
  </sheetData>
  <sheetProtection algorithmName="SHA-512" hashValue="unGUJAjavHSHDSsNhsyxCXdcCRo0TfhdlZp0UxOeHacQJZn8t0ovdZ/If3ZZ+15Y7vhzxTvCh70cINh4/YKSWA==" saltValue="4i+2iKE8ZGZgpZGcd0wmLw=="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1" priority="19">
      <formula>$B$6="Yes"</formula>
    </cfRule>
    <cfRule type="expression" dxfId="10" priority="20">
      <formula>$B$6=""</formula>
    </cfRule>
    <cfRule type="expression" dxfId="9" priority="21">
      <formula>$B$6="No"</formula>
    </cfRule>
  </conditionalFormatting>
  <conditionalFormatting sqref="B11:K11">
    <cfRule type="expression" dxfId="8" priority="7">
      <formula>$B$10="Yes"</formula>
    </cfRule>
    <cfRule type="expression" dxfId="7" priority="8">
      <formula>$B$10=""</formula>
    </cfRule>
    <cfRule type="expression" dxfId="6" priority="9">
      <formula>$B$10="No"</formula>
    </cfRule>
  </conditionalFormatting>
  <conditionalFormatting sqref="C6">
    <cfRule type="expression" dxfId="5" priority="16">
      <formula>$B$6=""</formula>
    </cfRule>
    <cfRule type="expression" dxfId="4" priority="17">
      <formula>$B$6="Yes"</formula>
    </cfRule>
    <cfRule type="expression" dxfId="3" priority="18">
      <formula>$B$6="No"</formula>
    </cfRule>
  </conditionalFormatting>
  <conditionalFormatting sqref="C10">
    <cfRule type="expression" dxfId="2" priority="10">
      <formula>$B$10=""</formula>
    </cfRule>
    <cfRule type="expression" dxfId="1" priority="11">
      <formula>$B$10="Yes"</formula>
    </cfRule>
    <cfRule type="expression" dxfId="0"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7" zoomScaleNormal="100" workbookViewId="0">
      <selection activeCell="A62" sqref="A62:J69"/>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7" t="s">
        <v>506</v>
      </c>
      <c r="B1" s="157"/>
      <c r="C1" s="157"/>
      <c r="D1" s="157"/>
      <c r="E1" s="157"/>
      <c r="F1" s="157"/>
      <c r="G1" s="157"/>
      <c r="H1" s="157"/>
      <c r="I1" s="157"/>
      <c r="J1" s="157"/>
      <c r="K1" s="5"/>
      <c r="L1" s="5"/>
      <c r="M1" s="5"/>
    </row>
    <row r="2" spans="1:13" ht="22.5" x14ac:dyDescent="0.3">
      <c r="A2" s="158"/>
      <c r="B2" s="158"/>
      <c r="C2" s="158"/>
      <c r="D2" s="158"/>
      <c r="E2" s="158"/>
      <c r="F2" s="158"/>
      <c r="G2" s="158"/>
      <c r="H2" s="158"/>
      <c r="I2" s="158"/>
      <c r="J2" s="158"/>
      <c r="K2" s="5"/>
      <c r="L2" s="5"/>
      <c r="M2" s="5"/>
    </row>
    <row r="3" spans="1:13" s="1" customFormat="1" ht="15" customHeight="1" x14ac:dyDescent="0.25">
      <c r="A3" s="151" t="s">
        <v>507</v>
      </c>
      <c r="B3" s="152"/>
      <c r="C3" s="152"/>
      <c r="D3" s="152"/>
      <c r="E3" s="152"/>
      <c r="F3" s="152"/>
      <c r="G3" s="152"/>
      <c r="H3" s="152"/>
      <c r="I3" s="152"/>
      <c r="J3" s="152"/>
      <c r="K3" s="27"/>
      <c r="L3" s="27"/>
      <c r="M3" s="27"/>
    </row>
    <row r="4" spans="1:13" ht="15.75" customHeight="1" x14ac:dyDescent="0.25">
      <c r="A4" s="151"/>
      <c r="B4" s="152"/>
      <c r="C4" s="152"/>
      <c r="D4" s="152"/>
      <c r="E4" s="152"/>
      <c r="F4" s="152"/>
      <c r="G4" s="152"/>
      <c r="H4" s="152"/>
      <c r="I4" s="152"/>
      <c r="J4" s="152"/>
      <c r="K4" s="5"/>
      <c r="L4" s="5"/>
      <c r="M4" s="5"/>
    </row>
    <row r="5" spans="1:13" ht="15" customHeight="1" x14ac:dyDescent="0.25">
      <c r="A5" s="151"/>
      <c r="B5" s="152"/>
      <c r="C5" s="152"/>
      <c r="D5" s="152"/>
      <c r="E5" s="152"/>
      <c r="F5" s="152"/>
      <c r="G5" s="152"/>
      <c r="H5" s="152"/>
      <c r="I5" s="152"/>
      <c r="J5" s="152"/>
      <c r="K5" s="5"/>
      <c r="L5" s="5"/>
      <c r="M5" s="5"/>
    </row>
    <row r="6" spans="1:13" ht="58.5" customHeight="1" thickBot="1" x14ac:dyDescent="0.3">
      <c r="A6" s="153"/>
      <c r="B6" s="154"/>
      <c r="C6" s="154"/>
      <c r="D6" s="154"/>
      <c r="E6" s="154"/>
      <c r="F6" s="154"/>
      <c r="G6" s="154"/>
      <c r="H6" s="154"/>
      <c r="I6" s="154"/>
      <c r="J6" s="154"/>
      <c r="K6" s="5"/>
      <c r="L6" s="5"/>
      <c r="M6" s="5"/>
    </row>
    <row r="7" spans="1:13" ht="15.75" thickBot="1" x14ac:dyDescent="0.3">
      <c r="A7" s="15"/>
      <c r="B7" s="5"/>
      <c r="C7" s="5"/>
      <c r="D7" s="5"/>
      <c r="E7" s="5"/>
      <c r="F7" s="5"/>
      <c r="G7" s="5"/>
      <c r="H7" s="5"/>
      <c r="I7" s="5"/>
      <c r="J7" s="86"/>
      <c r="K7" s="5"/>
      <c r="L7" s="5"/>
      <c r="M7" s="5"/>
    </row>
    <row r="8" spans="1:13" x14ac:dyDescent="0.25">
      <c r="A8" s="87" t="s">
        <v>252</v>
      </c>
      <c r="B8" s="159">
        <f>GPA!B10</f>
        <v>0</v>
      </c>
      <c r="C8" s="160"/>
      <c r="D8" s="160"/>
      <c r="E8" s="160"/>
      <c r="F8" s="160"/>
      <c r="G8" s="160"/>
      <c r="H8" s="160"/>
      <c r="I8" s="160"/>
      <c r="J8" s="161"/>
      <c r="K8" s="5"/>
      <c r="L8" s="5"/>
      <c r="M8" s="5"/>
    </row>
    <row r="9" spans="1:13" x14ac:dyDescent="0.25">
      <c r="A9" s="88" t="s">
        <v>1</v>
      </c>
      <c r="B9" s="162">
        <f>GPA!B11</f>
        <v>0</v>
      </c>
      <c r="C9" s="163"/>
      <c r="D9" s="163"/>
      <c r="E9" s="163"/>
      <c r="F9" s="163"/>
      <c r="G9" s="163"/>
      <c r="H9" s="163"/>
      <c r="I9" s="163"/>
      <c r="J9" s="164"/>
      <c r="K9" s="5"/>
      <c r="L9" s="5"/>
      <c r="M9" s="5"/>
    </row>
    <row r="10" spans="1:13" x14ac:dyDescent="0.25">
      <c r="A10" s="88" t="s">
        <v>0</v>
      </c>
      <c r="B10" s="162">
        <f>GPA!B12</f>
        <v>0</v>
      </c>
      <c r="C10" s="163"/>
      <c r="D10" s="163"/>
      <c r="E10" s="163"/>
      <c r="F10" s="163"/>
      <c r="G10" s="163"/>
      <c r="H10" s="163"/>
      <c r="I10" s="163"/>
      <c r="J10" s="164"/>
      <c r="K10" s="5"/>
      <c r="L10" s="5"/>
      <c r="M10" s="5"/>
    </row>
    <row r="11" spans="1:13" ht="15.75" thickBot="1" x14ac:dyDescent="0.3">
      <c r="A11" s="89" t="s">
        <v>2</v>
      </c>
      <c r="B11" s="165">
        <f>GPA!B15</f>
        <v>0</v>
      </c>
      <c r="C11" s="166"/>
      <c r="D11" s="166"/>
      <c r="E11" s="166"/>
      <c r="F11" s="166"/>
      <c r="G11" s="166"/>
      <c r="H11" s="166"/>
      <c r="I11" s="166"/>
      <c r="J11" s="167"/>
      <c r="K11" s="5"/>
      <c r="L11" s="5"/>
      <c r="M11" s="5"/>
    </row>
    <row r="12" spans="1:13" x14ac:dyDescent="0.25">
      <c r="A12" s="90"/>
      <c r="B12" s="5"/>
      <c r="C12" s="5"/>
      <c r="D12" s="5"/>
      <c r="E12" s="5"/>
      <c r="F12" s="5"/>
      <c r="G12" s="5"/>
      <c r="H12" s="5"/>
      <c r="I12" s="5"/>
      <c r="J12" s="86"/>
      <c r="K12" s="5"/>
      <c r="L12" s="5"/>
      <c r="M12" s="5"/>
    </row>
    <row r="13" spans="1:13" ht="15.75" thickBot="1" x14ac:dyDescent="0.3">
      <c r="A13" s="90"/>
      <c r="B13" s="5"/>
      <c r="C13" s="5"/>
      <c r="D13" s="5"/>
      <c r="E13" s="5"/>
      <c r="F13" s="5"/>
      <c r="G13" s="5"/>
      <c r="H13" s="187"/>
      <c r="I13" s="187"/>
      <c r="J13" s="86"/>
      <c r="K13" s="5"/>
      <c r="L13" s="5"/>
      <c r="M13" s="5"/>
    </row>
    <row r="14" spans="1:13" ht="22.5" x14ac:dyDescent="0.3">
      <c r="A14" s="91" t="s">
        <v>253</v>
      </c>
      <c r="B14" s="92"/>
      <c r="C14" s="93"/>
      <c r="D14" s="93"/>
      <c r="E14" s="168" t="str">
        <f>IF(ISBLANK(A17)=TRUE,"THIS AREA IS MANDATORY; you must fill it out.","")</f>
        <v/>
      </c>
      <c r="F14" s="168"/>
      <c r="G14" s="168"/>
      <c r="H14" s="168"/>
      <c r="I14" s="168"/>
      <c r="J14" s="169"/>
      <c r="K14" s="5"/>
      <c r="L14" s="5"/>
      <c r="M14" s="5"/>
    </row>
    <row r="15" spans="1:13" x14ac:dyDescent="0.25">
      <c r="A15" s="15"/>
      <c r="B15" s="5"/>
      <c r="C15" s="5"/>
      <c r="D15" s="5"/>
      <c r="E15" s="5"/>
      <c r="F15" s="5"/>
      <c r="G15" s="5"/>
      <c r="H15" s="5"/>
      <c r="I15" s="5"/>
      <c r="J15" s="86"/>
      <c r="K15" s="5"/>
      <c r="L15" s="5"/>
      <c r="M15" s="5"/>
    </row>
    <row r="16" spans="1:13" x14ac:dyDescent="0.25">
      <c r="A16" s="176" t="s">
        <v>296</v>
      </c>
      <c r="B16" s="177"/>
      <c r="C16" s="177"/>
      <c r="D16" s="177"/>
      <c r="E16" s="177"/>
      <c r="F16" s="177"/>
      <c r="G16" s="177"/>
      <c r="H16" s="177"/>
      <c r="I16" s="177"/>
      <c r="J16" s="178"/>
      <c r="K16" s="5"/>
      <c r="L16" s="5"/>
      <c r="M16" s="5"/>
    </row>
    <row r="17" spans="1:13" x14ac:dyDescent="0.25">
      <c r="A17" s="179" t="s">
        <v>296</v>
      </c>
      <c r="B17" s="180"/>
      <c r="C17" s="180"/>
      <c r="D17" s="180"/>
      <c r="E17" s="180"/>
      <c r="F17" s="180"/>
      <c r="G17" s="180"/>
      <c r="H17" s="180"/>
      <c r="I17" s="180"/>
      <c r="J17" s="181"/>
      <c r="K17" s="5"/>
      <c r="L17" s="5"/>
      <c r="M17" s="5"/>
    </row>
    <row r="18" spans="1:13" x14ac:dyDescent="0.25">
      <c r="A18" s="179"/>
      <c r="B18" s="180"/>
      <c r="C18" s="180"/>
      <c r="D18" s="180"/>
      <c r="E18" s="180"/>
      <c r="F18" s="180"/>
      <c r="G18" s="180"/>
      <c r="H18" s="180"/>
      <c r="I18" s="180"/>
      <c r="J18" s="181"/>
      <c r="K18" s="5"/>
      <c r="L18" s="5"/>
      <c r="M18" s="5"/>
    </row>
    <row r="19" spans="1:13" x14ac:dyDescent="0.25">
      <c r="A19" s="179"/>
      <c r="B19" s="180"/>
      <c r="C19" s="180"/>
      <c r="D19" s="180"/>
      <c r="E19" s="180"/>
      <c r="F19" s="180"/>
      <c r="G19" s="180"/>
      <c r="H19" s="180"/>
      <c r="I19" s="180"/>
      <c r="J19" s="181"/>
      <c r="K19" s="5"/>
      <c r="L19" s="5"/>
      <c r="M19" s="5"/>
    </row>
    <row r="20" spans="1:13" x14ac:dyDescent="0.25">
      <c r="A20" s="179"/>
      <c r="B20" s="180"/>
      <c r="C20" s="180"/>
      <c r="D20" s="180"/>
      <c r="E20" s="180"/>
      <c r="F20" s="180"/>
      <c r="G20" s="180"/>
      <c r="H20" s="180"/>
      <c r="I20" s="180"/>
      <c r="J20" s="181"/>
      <c r="K20" s="5"/>
      <c r="L20" s="5"/>
      <c r="M20" s="5"/>
    </row>
    <row r="21" spans="1:13" x14ac:dyDescent="0.25">
      <c r="A21" s="179"/>
      <c r="B21" s="180"/>
      <c r="C21" s="180"/>
      <c r="D21" s="180"/>
      <c r="E21" s="180"/>
      <c r="F21" s="180"/>
      <c r="G21" s="180"/>
      <c r="H21" s="180"/>
      <c r="I21" s="180"/>
      <c r="J21" s="181"/>
      <c r="K21" s="5"/>
      <c r="L21" s="5"/>
      <c r="M21" s="5"/>
    </row>
    <row r="22" spans="1:13" x14ac:dyDescent="0.25">
      <c r="A22" s="179"/>
      <c r="B22" s="180"/>
      <c r="C22" s="180"/>
      <c r="D22" s="180"/>
      <c r="E22" s="180"/>
      <c r="F22" s="180"/>
      <c r="G22" s="180"/>
      <c r="H22" s="180"/>
      <c r="I22" s="180"/>
      <c r="J22" s="181"/>
      <c r="K22" s="5"/>
      <c r="L22" s="5"/>
      <c r="M22" s="5"/>
    </row>
    <row r="23" spans="1:13" x14ac:dyDescent="0.25">
      <c r="A23" s="179"/>
      <c r="B23" s="180"/>
      <c r="C23" s="180"/>
      <c r="D23" s="180"/>
      <c r="E23" s="180"/>
      <c r="F23" s="180"/>
      <c r="G23" s="180"/>
      <c r="H23" s="180"/>
      <c r="I23" s="180"/>
      <c r="J23" s="181"/>
      <c r="K23" s="5"/>
      <c r="L23" s="5"/>
      <c r="M23" s="5"/>
    </row>
    <row r="24" spans="1:13" x14ac:dyDescent="0.25">
      <c r="A24" s="179"/>
      <c r="B24" s="180"/>
      <c r="C24" s="180"/>
      <c r="D24" s="180"/>
      <c r="E24" s="180"/>
      <c r="F24" s="180"/>
      <c r="G24" s="180"/>
      <c r="H24" s="180"/>
      <c r="I24" s="180"/>
      <c r="J24" s="181"/>
      <c r="K24" s="5"/>
      <c r="L24" s="5"/>
      <c r="M24" s="5"/>
    </row>
    <row r="25" spans="1:13" x14ac:dyDescent="0.25">
      <c r="A25" s="179"/>
      <c r="B25" s="180"/>
      <c r="C25" s="180"/>
      <c r="D25" s="180"/>
      <c r="E25" s="180"/>
      <c r="F25" s="180"/>
      <c r="G25" s="180"/>
      <c r="H25" s="180"/>
      <c r="I25" s="180"/>
      <c r="J25" s="181"/>
      <c r="K25" s="5"/>
      <c r="L25" s="5"/>
      <c r="M25" s="5"/>
    </row>
    <row r="26" spans="1:13" x14ac:dyDescent="0.25">
      <c r="A26" s="179"/>
      <c r="B26" s="180"/>
      <c r="C26" s="180"/>
      <c r="D26" s="180"/>
      <c r="E26" s="180"/>
      <c r="F26" s="180"/>
      <c r="G26" s="180"/>
      <c r="H26" s="180"/>
      <c r="I26" s="180"/>
      <c r="J26" s="181"/>
      <c r="K26" s="5"/>
      <c r="L26" s="5"/>
      <c r="M26" s="5"/>
    </row>
    <row r="27" spans="1:13" x14ac:dyDescent="0.25">
      <c r="A27" s="179"/>
      <c r="B27" s="180"/>
      <c r="C27" s="180"/>
      <c r="D27" s="180"/>
      <c r="E27" s="180"/>
      <c r="F27" s="180"/>
      <c r="G27" s="180"/>
      <c r="H27" s="180"/>
      <c r="I27" s="180"/>
      <c r="J27" s="181"/>
      <c r="K27" s="5"/>
      <c r="L27" s="5"/>
      <c r="M27" s="5"/>
    </row>
    <row r="28" spans="1:13" x14ac:dyDescent="0.25">
      <c r="A28" s="179"/>
      <c r="B28" s="180"/>
      <c r="C28" s="180"/>
      <c r="D28" s="180"/>
      <c r="E28" s="180"/>
      <c r="F28" s="180"/>
      <c r="G28" s="180"/>
      <c r="H28" s="180"/>
      <c r="I28" s="180"/>
      <c r="J28" s="181"/>
      <c r="K28" s="5"/>
      <c r="L28" s="5"/>
      <c r="M28" s="5"/>
    </row>
    <row r="29" spans="1:13" x14ac:dyDescent="0.25">
      <c r="A29" s="179"/>
      <c r="B29" s="180"/>
      <c r="C29" s="180"/>
      <c r="D29" s="180"/>
      <c r="E29" s="180"/>
      <c r="F29" s="180"/>
      <c r="G29" s="180"/>
      <c r="H29" s="180"/>
      <c r="I29" s="180"/>
      <c r="J29" s="181"/>
      <c r="K29" s="5"/>
      <c r="L29" s="5"/>
      <c r="M29" s="5"/>
    </row>
    <row r="30" spans="1:13" x14ac:dyDescent="0.25">
      <c r="A30" s="15"/>
      <c r="B30" s="5"/>
      <c r="C30" s="5"/>
      <c r="D30" s="5"/>
      <c r="E30" s="5"/>
      <c r="F30" s="5"/>
      <c r="G30" s="5"/>
      <c r="H30" s="5"/>
      <c r="I30" s="5"/>
      <c r="J30" s="86"/>
      <c r="K30" s="5"/>
      <c r="L30" s="5"/>
      <c r="M30" s="5"/>
    </row>
    <row r="31" spans="1:13" x14ac:dyDescent="0.25">
      <c r="A31" s="182" t="s">
        <v>303</v>
      </c>
      <c r="B31" s="183"/>
      <c r="C31" s="183"/>
      <c r="D31" s="183"/>
      <c r="E31" s="183"/>
      <c r="F31" s="183"/>
      <c r="G31" s="183"/>
      <c r="H31" s="183"/>
      <c r="I31" s="183"/>
      <c r="J31" s="184"/>
      <c r="K31" s="5"/>
      <c r="L31" s="5"/>
      <c r="M31" s="5"/>
    </row>
    <row r="32" spans="1:13" ht="18.600000000000001" customHeight="1" x14ac:dyDescent="0.25">
      <c r="A32" s="198" t="s">
        <v>298</v>
      </c>
      <c r="B32" s="185" t="s">
        <v>299</v>
      </c>
      <c r="C32" s="174"/>
      <c r="D32" s="174"/>
      <c r="E32" s="170" t="str">
        <f>IF(OR(ISBLANK(A34)=TRUE,ISBLANK(B34)=TRUE,ISBLANK(A35)=TRUE,ISBLANK(B35)=TRUE),"THIS AREA IS MANDATORY; you must fill it out.","")</f>
        <v>THIS AREA IS MANDATORY; you must fill it out.</v>
      </c>
      <c r="F32" s="170"/>
      <c r="G32" s="170"/>
      <c r="H32" s="170"/>
      <c r="I32" s="170"/>
      <c r="J32" s="171"/>
      <c r="K32" s="5"/>
      <c r="L32" s="5"/>
      <c r="M32" s="5"/>
    </row>
    <row r="33" spans="1:13" x14ac:dyDescent="0.25">
      <c r="A33" s="199"/>
      <c r="B33" s="186"/>
      <c r="C33" s="175"/>
      <c r="D33" s="175"/>
      <c r="E33" s="172"/>
      <c r="F33" s="172"/>
      <c r="G33" s="172"/>
      <c r="H33" s="172"/>
      <c r="I33" s="172"/>
      <c r="J33" s="173"/>
      <c r="K33" s="5"/>
      <c r="L33" s="5"/>
      <c r="M33" s="5"/>
    </row>
    <row r="34" spans="1:13" x14ac:dyDescent="0.25">
      <c r="A34" s="94"/>
      <c r="B34" s="155"/>
      <c r="C34" s="155"/>
      <c r="D34" s="155"/>
      <c r="E34" s="155"/>
      <c r="F34" s="155"/>
      <c r="G34" s="155"/>
      <c r="H34" s="155"/>
      <c r="I34" s="155"/>
      <c r="J34" s="156"/>
      <c r="K34" s="5"/>
      <c r="L34" s="5"/>
      <c r="M34" s="5"/>
    </row>
    <row r="35" spans="1:13" x14ac:dyDescent="0.25">
      <c r="A35" s="94"/>
      <c r="B35" s="155"/>
      <c r="C35" s="155"/>
      <c r="D35" s="155"/>
      <c r="E35" s="155"/>
      <c r="F35" s="155"/>
      <c r="G35" s="155"/>
      <c r="H35" s="155"/>
      <c r="I35" s="155"/>
      <c r="J35" s="156"/>
      <c r="K35" s="5"/>
      <c r="L35" s="5"/>
      <c r="M35" s="5"/>
    </row>
    <row r="36" spans="1:13" x14ac:dyDescent="0.25">
      <c r="A36" s="95" t="s">
        <v>297</v>
      </c>
      <c r="B36" s="96" t="s">
        <v>304</v>
      </c>
      <c r="C36" s="5"/>
      <c r="D36" s="5"/>
      <c r="E36" s="5"/>
      <c r="F36" s="5"/>
      <c r="G36" s="5"/>
      <c r="H36" s="5"/>
      <c r="I36" s="5"/>
      <c r="J36" s="86"/>
      <c r="K36" s="5"/>
      <c r="L36" s="5"/>
      <c r="M36" s="5"/>
    </row>
    <row r="37" spans="1:13" x14ac:dyDescent="0.25">
      <c r="A37" s="97"/>
      <c r="B37" s="98"/>
      <c r="C37" s="98"/>
      <c r="D37" s="98"/>
      <c r="E37" s="98"/>
      <c r="F37" s="98"/>
      <c r="G37" s="98"/>
      <c r="H37" s="98"/>
      <c r="I37" s="98"/>
      <c r="J37" s="99"/>
      <c r="K37" s="5"/>
      <c r="L37" s="5"/>
      <c r="M37" s="5"/>
    </row>
    <row r="38" spans="1:13" x14ac:dyDescent="0.25">
      <c r="A38" s="194" t="s">
        <v>300</v>
      </c>
      <c r="B38" s="195"/>
      <c r="C38" s="195"/>
      <c r="D38" s="195"/>
      <c r="E38" s="196" t="str">
        <f>IF(ISBLANK(A39)=TRUE,"THIS AREA IS MANDATORY; you must fill it out.","")</f>
        <v>THIS AREA IS MANDATORY; you must fill it out.</v>
      </c>
      <c r="F38" s="196"/>
      <c r="G38" s="196"/>
      <c r="H38" s="196"/>
      <c r="I38" s="196"/>
      <c r="J38" s="197"/>
      <c r="K38" s="5"/>
      <c r="L38" s="5"/>
      <c r="M38" s="5"/>
    </row>
    <row r="39" spans="1:13" x14ac:dyDescent="0.25">
      <c r="A39" s="188"/>
      <c r="B39" s="189"/>
      <c r="C39" s="189"/>
      <c r="D39" s="189"/>
      <c r="E39" s="189"/>
      <c r="F39" s="189"/>
      <c r="G39" s="189"/>
      <c r="H39" s="189"/>
      <c r="I39" s="189"/>
      <c r="J39" s="190"/>
      <c r="K39" s="5"/>
      <c r="L39" s="5"/>
      <c r="M39" s="5"/>
    </row>
    <row r="40" spans="1:13" x14ac:dyDescent="0.25">
      <c r="A40" s="188"/>
      <c r="B40" s="189"/>
      <c r="C40" s="189"/>
      <c r="D40" s="189"/>
      <c r="E40" s="189"/>
      <c r="F40" s="189"/>
      <c r="G40" s="189"/>
      <c r="H40" s="189"/>
      <c r="I40" s="189"/>
      <c r="J40" s="190"/>
      <c r="K40" s="5"/>
      <c r="L40" s="5"/>
      <c r="M40" s="5"/>
    </row>
    <row r="41" spans="1:13" x14ac:dyDescent="0.25">
      <c r="A41" s="188"/>
      <c r="B41" s="189"/>
      <c r="C41" s="189"/>
      <c r="D41" s="189"/>
      <c r="E41" s="189"/>
      <c r="F41" s="189"/>
      <c r="G41" s="189"/>
      <c r="H41" s="189"/>
      <c r="I41" s="189"/>
      <c r="J41" s="190"/>
      <c r="K41" s="5"/>
      <c r="L41" s="5"/>
      <c r="M41" s="5"/>
    </row>
    <row r="42" spans="1:13" x14ac:dyDescent="0.25">
      <c r="A42" s="188"/>
      <c r="B42" s="189"/>
      <c r="C42" s="189"/>
      <c r="D42" s="189"/>
      <c r="E42" s="189"/>
      <c r="F42" s="189"/>
      <c r="G42" s="189"/>
      <c r="H42" s="189"/>
      <c r="I42" s="189"/>
      <c r="J42" s="190"/>
      <c r="K42" s="5"/>
      <c r="L42" s="5"/>
      <c r="M42" s="5"/>
    </row>
    <row r="43" spans="1:13" x14ac:dyDescent="0.25">
      <c r="A43" s="188"/>
      <c r="B43" s="189"/>
      <c r="C43" s="189"/>
      <c r="D43" s="189"/>
      <c r="E43" s="189"/>
      <c r="F43" s="189"/>
      <c r="G43" s="189"/>
      <c r="H43" s="189"/>
      <c r="I43" s="189"/>
      <c r="J43" s="190"/>
      <c r="K43" s="5"/>
      <c r="L43" s="5"/>
      <c r="M43" s="5"/>
    </row>
    <row r="44" spans="1:13" x14ac:dyDescent="0.25">
      <c r="A44" s="188"/>
      <c r="B44" s="189"/>
      <c r="C44" s="189"/>
      <c r="D44" s="189"/>
      <c r="E44" s="189"/>
      <c r="F44" s="189"/>
      <c r="G44" s="189"/>
      <c r="H44" s="189"/>
      <c r="I44" s="189"/>
      <c r="J44" s="190"/>
      <c r="K44" s="5"/>
      <c r="L44" s="5"/>
      <c r="M44" s="5"/>
    </row>
    <row r="45" spans="1:13" x14ac:dyDescent="0.25">
      <c r="A45" s="188"/>
      <c r="B45" s="189"/>
      <c r="C45" s="189"/>
      <c r="D45" s="189"/>
      <c r="E45" s="189"/>
      <c r="F45" s="189"/>
      <c r="G45" s="189"/>
      <c r="H45" s="189"/>
      <c r="I45" s="189"/>
      <c r="J45" s="190"/>
      <c r="K45" s="5"/>
      <c r="L45" s="5"/>
      <c r="M45" s="5"/>
    </row>
    <row r="46" spans="1:13" ht="15.75" thickBot="1" x14ac:dyDescent="0.3">
      <c r="A46" s="191"/>
      <c r="B46" s="192"/>
      <c r="C46" s="192"/>
      <c r="D46" s="192"/>
      <c r="E46" s="192"/>
      <c r="F46" s="192"/>
      <c r="G46" s="192"/>
      <c r="H46" s="192"/>
      <c r="I46" s="192"/>
      <c r="J46" s="193"/>
      <c r="K46" s="5"/>
      <c r="L46" s="5"/>
      <c r="M46" s="5"/>
    </row>
    <row r="47" spans="1:13" x14ac:dyDescent="0.25">
      <c r="A47" s="15"/>
      <c r="B47" s="5"/>
      <c r="C47" s="5"/>
      <c r="D47" s="5"/>
      <c r="E47" s="5"/>
      <c r="F47" s="5"/>
      <c r="G47" s="5"/>
      <c r="H47" s="5"/>
      <c r="I47" s="5"/>
      <c r="J47" s="86"/>
      <c r="K47" s="5"/>
      <c r="L47" s="5"/>
      <c r="M47" s="5"/>
    </row>
    <row r="48" spans="1:13" ht="15.75" thickBot="1" x14ac:dyDescent="0.3">
      <c r="A48" s="15"/>
      <c r="B48" s="5"/>
      <c r="C48" s="5"/>
      <c r="D48" s="5"/>
      <c r="E48" s="5"/>
      <c r="F48" s="5"/>
      <c r="G48" s="5"/>
      <c r="H48" s="5"/>
      <c r="I48" s="5"/>
      <c r="J48" s="86"/>
      <c r="K48" s="5"/>
      <c r="L48" s="5"/>
      <c r="M48" s="5"/>
    </row>
    <row r="49" spans="1:13" ht="20.25" x14ac:dyDescent="0.25">
      <c r="A49" s="91" t="s">
        <v>254</v>
      </c>
      <c r="B49" s="92"/>
      <c r="C49" s="92"/>
      <c r="D49" s="92"/>
      <c r="E49" s="92"/>
      <c r="F49" s="92"/>
      <c r="G49" s="92"/>
      <c r="H49" s="92"/>
      <c r="I49" s="92"/>
      <c r="J49" s="100"/>
      <c r="K49" s="5"/>
      <c r="L49" s="5"/>
      <c r="M49" s="5"/>
    </row>
    <row r="50" spans="1:13" x14ac:dyDescent="0.25">
      <c r="A50" s="188"/>
      <c r="B50" s="189"/>
      <c r="C50" s="189"/>
      <c r="D50" s="189"/>
      <c r="E50" s="189"/>
      <c r="F50" s="189"/>
      <c r="G50" s="189"/>
      <c r="H50" s="189"/>
      <c r="I50" s="189"/>
      <c r="J50" s="190"/>
      <c r="K50" s="5"/>
      <c r="L50" s="5"/>
      <c r="M50" s="5"/>
    </row>
    <row r="51" spans="1:13" x14ac:dyDescent="0.25">
      <c r="A51" s="188"/>
      <c r="B51" s="189"/>
      <c r="C51" s="189"/>
      <c r="D51" s="189"/>
      <c r="E51" s="189"/>
      <c r="F51" s="189"/>
      <c r="G51" s="189"/>
      <c r="H51" s="189"/>
      <c r="I51" s="189"/>
      <c r="J51" s="190"/>
      <c r="K51" s="5"/>
      <c r="L51" s="5"/>
      <c r="M51" s="5"/>
    </row>
    <row r="52" spans="1:13" x14ac:dyDescent="0.25">
      <c r="A52" s="188"/>
      <c r="B52" s="189"/>
      <c r="C52" s="189"/>
      <c r="D52" s="189"/>
      <c r="E52" s="189"/>
      <c r="F52" s="189"/>
      <c r="G52" s="189"/>
      <c r="H52" s="189"/>
      <c r="I52" s="189"/>
      <c r="J52" s="190"/>
      <c r="K52" s="5"/>
      <c r="L52" s="5"/>
      <c r="M52" s="5"/>
    </row>
    <row r="53" spans="1:13" x14ac:dyDescent="0.25">
      <c r="A53" s="188"/>
      <c r="B53" s="189"/>
      <c r="C53" s="189"/>
      <c r="D53" s="189"/>
      <c r="E53" s="189"/>
      <c r="F53" s="189"/>
      <c r="G53" s="189"/>
      <c r="H53" s="189"/>
      <c r="I53" s="189"/>
      <c r="J53" s="190"/>
      <c r="K53" s="5"/>
      <c r="L53" s="5"/>
      <c r="M53" s="5"/>
    </row>
    <row r="54" spans="1:13" x14ac:dyDescent="0.25">
      <c r="A54" s="188"/>
      <c r="B54" s="189"/>
      <c r="C54" s="189"/>
      <c r="D54" s="189"/>
      <c r="E54" s="189"/>
      <c r="F54" s="189"/>
      <c r="G54" s="189"/>
      <c r="H54" s="189"/>
      <c r="I54" s="189"/>
      <c r="J54" s="190"/>
      <c r="K54" s="5"/>
      <c r="L54" s="5"/>
      <c r="M54" s="5"/>
    </row>
    <row r="55" spans="1:13" x14ac:dyDescent="0.25">
      <c r="A55" s="188"/>
      <c r="B55" s="189"/>
      <c r="C55" s="189"/>
      <c r="D55" s="189"/>
      <c r="E55" s="189"/>
      <c r="F55" s="189"/>
      <c r="G55" s="189"/>
      <c r="H55" s="189"/>
      <c r="I55" s="189"/>
      <c r="J55" s="190"/>
      <c r="K55" s="5"/>
      <c r="L55" s="5"/>
      <c r="M55" s="5"/>
    </row>
    <row r="56" spans="1:13" x14ac:dyDescent="0.25">
      <c r="A56" s="188"/>
      <c r="B56" s="189"/>
      <c r="C56" s="189"/>
      <c r="D56" s="189"/>
      <c r="E56" s="189"/>
      <c r="F56" s="189"/>
      <c r="G56" s="189"/>
      <c r="H56" s="189"/>
      <c r="I56" s="189"/>
      <c r="J56" s="190"/>
      <c r="K56" s="5"/>
      <c r="L56" s="5"/>
      <c r="M56" s="5"/>
    </row>
    <row r="57" spans="1:13" ht="15.75" thickBot="1" x14ac:dyDescent="0.3">
      <c r="A57" s="191"/>
      <c r="B57" s="192"/>
      <c r="C57" s="192"/>
      <c r="D57" s="192"/>
      <c r="E57" s="192"/>
      <c r="F57" s="192"/>
      <c r="G57" s="192"/>
      <c r="H57" s="192"/>
      <c r="I57" s="192"/>
      <c r="J57" s="193"/>
      <c r="K57" s="5"/>
      <c r="L57" s="5"/>
      <c r="M57" s="5"/>
    </row>
    <row r="58" spans="1:13" x14ac:dyDescent="0.25">
      <c r="A58" s="15"/>
      <c r="B58" s="5"/>
      <c r="C58" s="5"/>
      <c r="D58" s="5"/>
      <c r="E58" s="5"/>
      <c r="F58" s="5"/>
      <c r="G58" s="5"/>
      <c r="H58" s="5"/>
      <c r="I58" s="5"/>
      <c r="J58" s="86"/>
      <c r="K58" s="5"/>
      <c r="L58" s="5"/>
      <c r="M58" s="5"/>
    </row>
    <row r="59" spans="1:13" ht="15.75" thickBot="1" x14ac:dyDescent="0.3">
      <c r="A59" s="15"/>
      <c r="B59" s="5"/>
      <c r="C59" s="5"/>
      <c r="D59" s="5"/>
      <c r="E59" s="5"/>
      <c r="F59" s="5"/>
      <c r="G59" s="5"/>
      <c r="H59" s="5"/>
      <c r="I59" s="5"/>
      <c r="J59" s="86"/>
      <c r="K59" s="5"/>
      <c r="L59" s="5"/>
      <c r="M59" s="5"/>
    </row>
    <row r="60" spans="1:13" ht="20.25" x14ac:dyDescent="0.25">
      <c r="A60" s="101" t="s">
        <v>255</v>
      </c>
      <c r="B60" s="102"/>
      <c r="C60" s="102"/>
      <c r="D60" s="102"/>
      <c r="E60" s="102"/>
      <c r="F60" s="102"/>
      <c r="G60" s="102"/>
      <c r="H60" s="103"/>
      <c r="I60" s="104" t="s">
        <v>257</v>
      </c>
      <c r="J60" s="105"/>
      <c r="K60" s="5"/>
      <c r="L60" s="5"/>
      <c r="M60" s="5"/>
    </row>
    <row r="61" spans="1:13" x14ac:dyDescent="0.25">
      <c r="A61" s="106" t="s">
        <v>256</v>
      </c>
      <c r="B61" s="5"/>
      <c r="C61" s="5"/>
      <c r="D61" s="5"/>
      <c r="E61" s="5"/>
      <c r="F61" s="5"/>
      <c r="G61" s="5"/>
      <c r="H61" s="5"/>
      <c r="I61" s="5"/>
      <c r="J61" s="86"/>
      <c r="K61" s="5"/>
      <c r="L61" s="5"/>
      <c r="M61" s="5"/>
    </row>
    <row r="62" spans="1:13" x14ac:dyDescent="0.25">
      <c r="A62" s="188"/>
      <c r="B62" s="189"/>
      <c r="C62" s="189"/>
      <c r="D62" s="189"/>
      <c r="E62" s="189"/>
      <c r="F62" s="189"/>
      <c r="G62" s="189"/>
      <c r="H62" s="189"/>
      <c r="I62" s="189"/>
      <c r="J62" s="190"/>
      <c r="K62" s="5"/>
      <c r="L62" s="5"/>
      <c r="M62" s="5"/>
    </row>
    <row r="63" spans="1:13" x14ac:dyDescent="0.25">
      <c r="A63" s="188"/>
      <c r="B63" s="189"/>
      <c r="C63" s="189"/>
      <c r="D63" s="189"/>
      <c r="E63" s="189"/>
      <c r="F63" s="189"/>
      <c r="G63" s="189"/>
      <c r="H63" s="189"/>
      <c r="I63" s="189"/>
      <c r="J63" s="190"/>
      <c r="K63" s="5"/>
      <c r="L63" s="5"/>
      <c r="M63" s="5"/>
    </row>
    <row r="64" spans="1:13" x14ac:dyDescent="0.25">
      <c r="A64" s="188"/>
      <c r="B64" s="189"/>
      <c r="C64" s="189"/>
      <c r="D64" s="189"/>
      <c r="E64" s="189"/>
      <c r="F64" s="189"/>
      <c r="G64" s="189"/>
      <c r="H64" s="189"/>
      <c r="I64" s="189"/>
      <c r="J64" s="190"/>
      <c r="K64" s="5"/>
      <c r="L64" s="5"/>
      <c r="M64" s="5"/>
    </row>
    <row r="65" spans="1:13" x14ac:dyDescent="0.25">
      <c r="A65" s="188"/>
      <c r="B65" s="189"/>
      <c r="C65" s="189"/>
      <c r="D65" s="189"/>
      <c r="E65" s="189"/>
      <c r="F65" s="189"/>
      <c r="G65" s="189"/>
      <c r="H65" s="189"/>
      <c r="I65" s="189"/>
      <c r="J65" s="190"/>
      <c r="K65" s="5"/>
      <c r="L65" s="5"/>
      <c r="M65" s="5"/>
    </row>
    <row r="66" spans="1:13" x14ac:dyDescent="0.25">
      <c r="A66" s="188"/>
      <c r="B66" s="189"/>
      <c r="C66" s="189"/>
      <c r="D66" s="189"/>
      <c r="E66" s="189"/>
      <c r="F66" s="189"/>
      <c r="G66" s="189"/>
      <c r="H66" s="189"/>
      <c r="I66" s="189"/>
      <c r="J66" s="190"/>
      <c r="K66" s="5"/>
      <c r="L66" s="5"/>
      <c r="M66" s="5"/>
    </row>
    <row r="67" spans="1:13" x14ac:dyDescent="0.25">
      <c r="A67" s="188"/>
      <c r="B67" s="189"/>
      <c r="C67" s="189"/>
      <c r="D67" s="189"/>
      <c r="E67" s="189"/>
      <c r="F67" s="189"/>
      <c r="G67" s="189"/>
      <c r="H67" s="189"/>
      <c r="I67" s="189"/>
      <c r="J67" s="190"/>
      <c r="K67" s="5"/>
      <c r="L67" s="5"/>
      <c r="M67" s="5"/>
    </row>
    <row r="68" spans="1:13" x14ac:dyDescent="0.25">
      <c r="A68" s="188"/>
      <c r="B68" s="189"/>
      <c r="C68" s="189"/>
      <c r="D68" s="189"/>
      <c r="E68" s="189"/>
      <c r="F68" s="189"/>
      <c r="G68" s="189"/>
      <c r="H68" s="189"/>
      <c r="I68" s="189"/>
      <c r="J68" s="190"/>
      <c r="K68" s="5"/>
      <c r="L68" s="5"/>
      <c r="M68" s="5"/>
    </row>
    <row r="69" spans="1:13" ht="15.75" thickBot="1" x14ac:dyDescent="0.3">
      <c r="A69" s="191"/>
      <c r="B69" s="192"/>
      <c r="C69" s="192"/>
      <c r="D69" s="192"/>
      <c r="E69" s="192"/>
      <c r="F69" s="192"/>
      <c r="G69" s="192"/>
      <c r="H69" s="192"/>
      <c r="I69" s="192"/>
      <c r="J69" s="193"/>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pFSCB1/Hgq+8GFhyb49dc9ID+mpmLecILRq9LQ6mz/AEg+cTCYWPlhTY0JwZmHaxxt3GmXd5Jp0NPL7H+EqmkQ==" saltValue="7vQWR6fWX1Aw5cI5yRImIw=="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